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00" tabRatio="857" activeTab="4"/>
  </bookViews>
  <sheets>
    <sheet name="rez " sheetId="1" r:id="rId1"/>
    <sheet name="1" sheetId="2" r:id="rId2"/>
    <sheet name="2" sheetId="3" r:id="rId3"/>
    <sheet name="3" sheetId="4" r:id="rId4"/>
    <sheet name="Лист1" sheetId="5" r:id="rId5"/>
  </sheets>
  <externalReferences>
    <externalReference r:id="rId8"/>
  </externalReferences>
  <definedNames>
    <definedName name="Excel_BuiltIn_Print_Area_1" localSheetId="2">'[1]рез ранг'!#REF!</definedName>
    <definedName name="Excel_BuiltIn_Print_Area_1" localSheetId="3">'[1]рез ранг'!#REF!</definedName>
    <definedName name="Excel_BuiltIn_Print_Area_1">'[1]рез ранг'!#REF!</definedName>
    <definedName name="_xlnm.Print_Area" localSheetId="4">'Лист1'!$A$1:$U$17</definedName>
  </definedNames>
  <calcPr fullCalcOnLoad="1"/>
</workbook>
</file>

<file path=xl/sharedStrings.xml><?xml version="1.0" encoding="utf-8"?>
<sst xmlns="http://schemas.openxmlformats.org/spreadsheetml/2006/main" count="144" uniqueCount="52">
  <si>
    <t>С</t>
  </si>
  <si>
    <t>C</t>
  </si>
  <si>
    <t>B</t>
  </si>
  <si>
    <t>Команда</t>
  </si>
  <si>
    <t>№п/п</t>
  </si>
  <si>
    <t>1 пом. - 2 бали</t>
  </si>
  <si>
    <t>2 пом. - 4 бали</t>
  </si>
  <si>
    <t>Заг. бал</t>
  </si>
  <si>
    <t>Судді:</t>
  </si>
  <si>
    <t>Заг. %</t>
  </si>
  <si>
    <t>Кінь</t>
  </si>
  <si>
    <t>Вершник</t>
  </si>
  <si>
    <t>Технічний протокол</t>
  </si>
  <si>
    <t>м. Жашків</t>
  </si>
  <si>
    <t>Місце</t>
  </si>
  <si>
    <t>№ коня</t>
  </si>
  <si>
    <t>ПІБ вершника</t>
  </si>
  <si>
    <t>Рік нар.</t>
  </si>
  <si>
    <t>Розр.</t>
  </si>
  <si>
    <t>Тренер</t>
  </si>
  <si>
    <t>Судді</t>
  </si>
  <si>
    <t>Заг.</t>
  </si>
  <si>
    <t>Заг %</t>
  </si>
  <si>
    <t>М</t>
  </si>
  <si>
    <t>Е</t>
  </si>
  <si>
    <t>Головний секретар_________________/Трондіна Ю.В./</t>
  </si>
  <si>
    <t>H</t>
  </si>
  <si>
    <t>M</t>
  </si>
  <si>
    <t>Н</t>
  </si>
  <si>
    <t>В</t>
  </si>
  <si>
    <t>Головний суддя ___________________/Кириченко В.В./</t>
  </si>
  <si>
    <t>Кличка коня, рік нар., стать, масть, порода, батько, мати, № паспорту, прізвище та ім’я власника</t>
  </si>
  <si>
    <t>ВІДКРИТІ ВСЕУКРАЇНСЬКІ ЗМАГАННЯ З КІННОГО СПОРТУ (ВИЇЗДКА) ІІ етап</t>
  </si>
  <si>
    <t>Кириченко Віра</t>
  </si>
  <si>
    <t>Джумаджук Марія</t>
  </si>
  <si>
    <t>Козіна Ірина</t>
  </si>
  <si>
    <t>Великий Приз</t>
  </si>
  <si>
    <t>Масленнікова Анна</t>
  </si>
  <si>
    <t>Ковшова Ольга</t>
  </si>
  <si>
    <t>Підлепнюк Ольга</t>
  </si>
  <si>
    <t>МС</t>
  </si>
  <si>
    <r>
      <rPr>
        <b/>
        <sz val="14"/>
        <color indexed="8"/>
        <rFont val="Bookman Old Style"/>
        <family val="1"/>
      </rPr>
      <t>Фрагмент</t>
    </r>
    <r>
      <rPr>
        <sz val="14"/>
        <color indexed="8"/>
        <rFont val="Bookman Old Style"/>
        <family val="1"/>
      </rPr>
      <t>, 2003, мер., гн., УВП, Гарлен-Фактирия, 701847</t>
    </r>
  </si>
  <si>
    <t>Київська обл. "Колос", КСК "Оболонь"</t>
  </si>
  <si>
    <t>Юрій Ковшов</t>
  </si>
  <si>
    <t>Ковшов Максим</t>
  </si>
  <si>
    <t>МСМК</t>
  </si>
  <si>
    <r>
      <rPr>
        <b/>
        <sz val="14"/>
        <color indexed="8"/>
        <rFont val="Bookman Old Style"/>
        <family val="1"/>
      </rPr>
      <t>Флірт</t>
    </r>
    <r>
      <rPr>
        <sz val="14"/>
        <color indexed="8"/>
        <rFont val="Bookman Old Style"/>
        <family val="1"/>
      </rPr>
      <t>, 2003, мер., вор., УВП, Робінзон Гольдоні, 701845</t>
    </r>
  </si>
  <si>
    <t>Кисельова Світлана</t>
  </si>
  <si>
    <r>
      <rPr>
        <b/>
        <sz val="14"/>
        <color indexed="8"/>
        <rFont val="Bookman Old Style"/>
        <family val="1"/>
      </rPr>
      <t>Париж</t>
    </r>
    <r>
      <rPr>
        <sz val="14"/>
        <color indexed="8"/>
        <rFont val="Bookman Old Style"/>
        <family val="1"/>
      </rPr>
      <t>, 1997, мер., гн., УВП, Ірис-Пахма, 752841</t>
    </r>
  </si>
  <si>
    <t>Помилки</t>
  </si>
  <si>
    <t>Вик. розр.</t>
  </si>
  <si>
    <t>КМС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</si>
</sst>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b/>
      <u val="single"/>
      <sz val="10"/>
      <name val="Bookman Old Style"/>
      <family val="1"/>
    </font>
    <font>
      <sz val="14"/>
      <name val="Bookman Old Style"/>
      <family val="1"/>
    </font>
    <font>
      <sz val="14"/>
      <color indexed="8"/>
      <name val="Bookman Old Style"/>
      <family val="1"/>
    </font>
    <font>
      <b/>
      <sz val="14"/>
      <color indexed="8"/>
      <name val="Bookman Old Style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Bookman Old Style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hair">
        <color indexed="8"/>
      </bottom>
    </border>
    <border>
      <left style="medium"/>
      <right style="thin"/>
      <top style="hair">
        <color indexed="8"/>
      </top>
      <bottom/>
    </border>
    <border>
      <left/>
      <right style="medium"/>
      <top style="medium"/>
      <bottom style="hair">
        <color indexed="8"/>
      </bottom>
    </border>
    <border>
      <left/>
      <right style="medium"/>
      <top style="hair">
        <color indexed="8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4" fillId="0" borderId="0" xfId="53" applyFont="1">
      <alignment/>
      <protection/>
    </xf>
    <xf numFmtId="0" fontId="3" fillId="0" borderId="0" xfId="53" applyFont="1" applyAlignment="1">
      <alignment/>
      <protection/>
    </xf>
    <xf numFmtId="164" fontId="6" fillId="0" borderId="0" xfId="53" applyNumberFormat="1" applyFont="1">
      <alignment/>
      <protection/>
    </xf>
    <xf numFmtId="0" fontId="4" fillId="0" borderId="0" xfId="53" applyFont="1" applyFill="1">
      <alignment/>
      <protection/>
    </xf>
    <xf numFmtId="0" fontId="4" fillId="0" borderId="0" xfId="53" applyFont="1" applyAlignment="1">
      <alignment/>
      <protection/>
    </xf>
    <xf numFmtId="0" fontId="9" fillId="0" borderId="0" xfId="53" applyFont="1" applyAlignment="1">
      <alignment horizontal="center" vertical="center" wrapText="1"/>
      <protection/>
    </xf>
    <xf numFmtId="0" fontId="10" fillId="0" borderId="0" xfId="53" applyFont="1" applyAlignment="1">
      <alignment/>
      <protection/>
    </xf>
    <xf numFmtId="0" fontId="11" fillId="0" borderId="0" xfId="53" applyFont="1" applyAlignment="1">
      <alignment vertical="center" wrapText="1"/>
      <protection/>
    </xf>
    <xf numFmtId="0" fontId="12" fillId="0" borderId="0" xfId="53" applyFont="1" applyAlignment="1">
      <alignment/>
      <protection/>
    </xf>
    <xf numFmtId="14" fontId="12" fillId="0" borderId="0" xfId="53" applyNumberFormat="1" applyFont="1" applyAlignment="1">
      <alignment/>
      <protection/>
    </xf>
    <xf numFmtId="0" fontId="13" fillId="0" borderId="0" xfId="53" applyFont="1" applyAlignment="1">
      <alignment horizontal="center" vertical="center" wrapText="1"/>
      <protection/>
    </xf>
    <xf numFmtId="0" fontId="12" fillId="0" borderId="0" xfId="53" applyFont="1" applyFill="1" applyAlignment="1">
      <alignment/>
      <protection/>
    </xf>
    <xf numFmtId="0" fontId="4" fillId="0" borderId="0" xfId="53" applyFont="1" applyAlignment="1">
      <alignment vertical="center"/>
      <protection/>
    </xf>
    <xf numFmtId="0" fontId="15" fillId="0" borderId="0" xfId="53" applyFont="1" applyAlignment="1">
      <alignment horizontal="left"/>
      <protection/>
    </xf>
    <xf numFmtId="0" fontId="8" fillId="0" borderId="0" xfId="53" applyFont="1" applyAlignment="1">
      <alignment horizontal="center"/>
      <protection/>
    </xf>
    <xf numFmtId="0" fontId="12" fillId="0" borderId="0" xfId="53" applyFont="1" applyFill="1" applyBorder="1" applyAlignment="1">
      <alignment/>
      <protection/>
    </xf>
    <xf numFmtId="0" fontId="8" fillId="0" borderId="0" xfId="53" applyFont="1" applyAlignment="1">
      <alignment horizontal="right"/>
      <protection/>
    </xf>
    <xf numFmtId="0" fontId="12" fillId="0" borderId="0" xfId="53" applyFont="1" applyAlignment="1">
      <alignment horizontal="right"/>
      <protection/>
    </xf>
    <xf numFmtId="0" fontId="12" fillId="0" borderId="0" xfId="53" applyFont="1" applyAlignment="1">
      <alignment horizontal="left"/>
      <protection/>
    </xf>
    <xf numFmtId="0" fontId="12" fillId="0" borderId="0" xfId="53" applyFont="1" applyFill="1" applyBorder="1" applyAlignment="1">
      <alignment wrapText="1"/>
      <protection/>
    </xf>
    <xf numFmtId="0" fontId="12" fillId="0" borderId="0" xfId="53" applyFont="1" applyBorder="1" applyAlignment="1">
      <alignment horizontal="left"/>
      <protection/>
    </xf>
    <xf numFmtId="1" fontId="14" fillId="0" borderId="10" xfId="53" applyNumberFormat="1" applyFont="1" applyFill="1" applyBorder="1" applyAlignment="1">
      <alignment horizontal="center" vertical="center" wrapText="1"/>
      <protection/>
    </xf>
    <xf numFmtId="1" fontId="14" fillId="0" borderId="11" xfId="53" applyNumberFormat="1" applyFont="1" applyFill="1" applyBorder="1" applyAlignment="1">
      <alignment horizontal="center" vertical="center" wrapText="1"/>
      <protection/>
    </xf>
    <xf numFmtId="1" fontId="14" fillId="0" borderId="12" xfId="53" applyNumberFormat="1" applyFont="1" applyFill="1" applyBorder="1" applyAlignment="1">
      <alignment horizontal="center" vertical="center" wrapText="1"/>
      <protection/>
    </xf>
    <xf numFmtId="0" fontId="14" fillId="0" borderId="13" xfId="53" applyNumberFormat="1" applyFont="1" applyFill="1" applyBorder="1" applyAlignment="1">
      <alignment horizontal="center" vertical="center" wrapText="1"/>
      <protection/>
    </xf>
    <xf numFmtId="1" fontId="14" fillId="0" borderId="14" xfId="53" applyNumberFormat="1" applyFont="1" applyFill="1" applyBorder="1" applyAlignment="1">
      <alignment horizontal="center" vertical="center" wrapText="1"/>
      <protection/>
    </xf>
    <xf numFmtId="165" fontId="18" fillId="33" borderId="11" xfId="53" applyNumberFormat="1" applyFont="1" applyFill="1" applyBorder="1" applyAlignment="1">
      <alignment horizontal="center" vertical="center" wrapText="1"/>
      <protection/>
    </xf>
    <xf numFmtId="1" fontId="18" fillId="33" borderId="15" xfId="53" applyNumberFormat="1" applyFont="1" applyFill="1" applyBorder="1" applyAlignment="1">
      <alignment horizontal="center" vertical="center" wrapText="1"/>
      <protection/>
    </xf>
    <xf numFmtId="1" fontId="18" fillId="33" borderId="16" xfId="53" applyNumberFormat="1" applyFont="1" applyFill="1" applyBorder="1" applyAlignment="1">
      <alignment horizontal="center" vertical="center" wrapText="1"/>
      <protection/>
    </xf>
    <xf numFmtId="165" fontId="18" fillId="34" borderId="17" xfId="53" applyNumberFormat="1" applyFont="1" applyFill="1" applyBorder="1" applyAlignment="1">
      <alignment horizontal="center" vertical="center" wrapText="1"/>
      <protection/>
    </xf>
    <xf numFmtId="165" fontId="18" fillId="34" borderId="11" xfId="53" applyNumberFormat="1" applyFont="1" applyFill="1" applyBorder="1" applyAlignment="1">
      <alignment horizontal="center" vertical="center" wrapText="1"/>
      <protection/>
    </xf>
    <xf numFmtId="164" fontId="18" fillId="0" borderId="11" xfId="53" applyNumberFormat="1" applyFont="1" applyFill="1" applyBorder="1" applyAlignment="1">
      <alignment horizontal="center" vertical="center" wrapText="1"/>
      <protection/>
    </xf>
    <xf numFmtId="165" fontId="18" fillId="0" borderId="16" xfId="53" applyNumberFormat="1" applyFont="1" applyFill="1" applyBorder="1" applyAlignment="1">
      <alignment horizontal="center" vertical="center" wrapText="1"/>
      <protection/>
    </xf>
    <xf numFmtId="165" fontId="18" fillId="33" borderId="10" xfId="53" applyNumberFormat="1" applyFont="1" applyFill="1" applyBorder="1" applyAlignment="1">
      <alignment horizontal="center" vertical="center" wrapText="1"/>
      <protection/>
    </xf>
    <xf numFmtId="1" fontId="18" fillId="33" borderId="18" xfId="53" applyNumberFormat="1" applyFont="1" applyFill="1" applyBorder="1" applyAlignment="1">
      <alignment horizontal="center" vertical="center" wrapText="1"/>
      <protection/>
    </xf>
    <xf numFmtId="1" fontId="18" fillId="33" borderId="19" xfId="53" applyNumberFormat="1" applyFont="1" applyFill="1" applyBorder="1" applyAlignment="1">
      <alignment horizontal="center" vertical="center" wrapText="1"/>
      <protection/>
    </xf>
    <xf numFmtId="165" fontId="18" fillId="34" borderId="20" xfId="53" applyNumberFormat="1" applyFont="1" applyFill="1" applyBorder="1" applyAlignment="1">
      <alignment horizontal="center" vertical="center" wrapText="1"/>
      <protection/>
    </xf>
    <xf numFmtId="165" fontId="18" fillId="34" borderId="10" xfId="53" applyNumberFormat="1" applyFont="1" applyFill="1" applyBorder="1" applyAlignment="1">
      <alignment horizontal="center" vertical="center" wrapText="1"/>
      <protection/>
    </xf>
    <xf numFmtId="164" fontId="18" fillId="0" borderId="10" xfId="53" applyNumberFormat="1" applyFont="1" applyFill="1" applyBorder="1" applyAlignment="1">
      <alignment horizontal="center" vertical="center" wrapText="1"/>
      <protection/>
    </xf>
    <xf numFmtId="165" fontId="18" fillId="0" borderId="19" xfId="53" applyNumberFormat="1" applyFont="1" applyFill="1" applyBorder="1" applyAlignment="1">
      <alignment horizontal="center" vertical="center" wrapText="1"/>
      <protection/>
    </xf>
    <xf numFmtId="165" fontId="18" fillId="33" borderId="14" xfId="53" applyNumberFormat="1" applyFont="1" applyFill="1" applyBorder="1" applyAlignment="1">
      <alignment horizontal="center" vertical="center" wrapText="1"/>
      <protection/>
    </xf>
    <xf numFmtId="1" fontId="18" fillId="33" borderId="21" xfId="53" applyNumberFormat="1" applyFont="1" applyFill="1" applyBorder="1" applyAlignment="1">
      <alignment horizontal="center" vertical="center" wrapText="1"/>
      <protection/>
    </xf>
    <xf numFmtId="1" fontId="18" fillId="33" borderId="22" xfId="53" applyNumberFormat="1" applyFont="1" applyFill="1" applyBorder="1" applyAlignment="1">
      <alignment horizontal="center" vertical="center" wrapText="1"/>
      <protection/>
    </xf>
    <xf numFmtId="165" fontId="18" fillId="34" borderId="23" xfId="53" applyNumberFormat="1" applyFont="1" applyFill="1" applyBorder="1" applyAlignment="1">
      <alignment horizontal="center" vertical="center" wrapText="1"/>
      <protection/>
    </xf>
    <xf numFmtId="165" fontId="18" fillId="34" borderId="14" xfId="53" applyNumberFormat="1" applyFont="1" applyFill="1" applyBorder="1" applyAlignment="1">
      <alignment horizontal="center" vertical="center" wrapText="1"/>
      <protection/>
    </xf>
    <xf numFmtId="164" fontId="18" fillId="0" borderId="14" xfId="53" applyNumberFormat="1" applyFont="1" applyFill="1" applyBorder="1" applyAlignment="1">
      <alignment horizontal="center" vertical="center" wrapText="1"/>
      <protection/>
    </xf>
    <xf numFmtId="165" fontId="18" fillId="0" borderId="22" xfId="53" applyNumberFormat="1" applyFont="1" applyFill="1" applyBorder="1" applyAlignment="1">
      <alignment horizontal="center" vertical="center" wrapText="1"/>
      <protection/>
    </xf>
    <xf numFmtId="0" fontId="19" fillId="0" borderId="0" xfId="53" applyFont="1">
      <alignment/>
      <protection/>
    </xf>
    <xf numFmtId="0" fontId="19" fillId="0" borderId="0" xfId="53" applyFont="1" applyFill="1">
      <alignment/>
      <protection/>
    </xf>
    <xf numFmtId="0" fontId="20" fillId="35" borderId="0" xfId="53" applyFont="1" applyFill="1" applyAlignment="1">
      <alignment/>
      <protection/>
    </xf>
    <xf numFmtId="0" fontId="19" fillId="0" borderId="24" xfId="53" applyFont="1" applyBorder="1" applyAlignment="1">
      <alignment wrapText="1"/>
      <protection/>
    </xf>
    <xf numFmtId="0" fontId="19" fillId="35" borderId="0" xfId="53" applyFont="1" applyFill="1" applyAlignment="1">
      <alignment wrapText="1"/>
      <protection/>
    </xf>
    <xf numFmtId="0" fontId="19" fillId="0" borderId="24" xfId="53" applyFont="1" applyBorder="1">
      <alignment/>
      <protection/>
    </xf>
    <xf numFmtId="0" fontId="19" fillId="35" borderId="0" xfId="53" applyFont="1" applyFill="1">
      <alignment/>
      <protection/>
    </xf>
    <xf numFmtId="0" fontId="21" fillId="0" borderId="24" xfId="53" applyFont="1" applyBorder="1">
      <alignment/>
      <protection/>
    </xf>
    <xf numFmtId="0" fontId="19" fillId="36" borderId="24" xfId="53" applyFont="1" applyFill="1" applyBorder="1" applyAlignment="1">
      <alignment horizontal="center"/>
      <protection/>
    </xf>
    <xf numFmtId="0" fontId="21" fillId="37" borderId="24" xfId="53" applyFont="1" applyFill="1" applyBorder="1">
      <alignment/>
      <protection/>
    </xf>
    <xf numFmtId="0" fontId="19" fillId="37" borderId="24" xfId="53" applyFont="1" applyFill="1" applyBorder="1">
      <alignment/>
      <protection/>
    </xf>
    <xf numFmtId="0" fontId="19" fillId="38" borderId="24" xfId="53" applyFont="1" applyFill="1" applyBorder="1">
      <alignment/>
      <protection/>
    </xf>
    <xf numFmtId="0" fontId="19" fillId="39" borderId="24" xfId="53" applyFont="1" applyFill="1" applyBorder="1">
      <alignment/>
      <protection/>
    </xf>
    <xf numFmtId="0" fontId="22" fillId="0" borderId="0" xfId="53" applyFont="1">
      <alignment/>
      <protection/>
    </xf>
    <xf numFmtId="0" fontId="19" fillId="36" borderId="24" xfId="53" applyFont="1" applyFill="1" applyBorder="1">
      <alignment/>
      <protection/>
    </xf>
    <xf numFmtId="0" fontId="19" fillId="0" borderId="0" xfId="53" applyFont="1" applyFill="1" applyBorder="1">
      <alignment/>
      <protection/>
    </xf>
    <xf numFmtId="0" fontId="19" fillId="0" borderId="0" xfId="53" applyFont="1" applyFill="1" applyAlignment="1">
      <alignment horizontal="left"/>
      <protection/>
    </xf>
    <xf numFmtId="0" fontId="19" fillId="0" borderId="0" xfId="53" applyFont="1" applyFill="1" applyBorder="1" applyAlignment="1">
      <alignment horizontal="left"/>
      <protection/>
    </xf>
    <xf numFmtId="0" fontId="20" fillId="0" borderId="0" xfId="53" applyFont="1" applyAlignment="1">
      <alignment horizontal="right"/>
      <protection/>
    </xf>
    <xf numFmtId="0" fontId="19" fillId="0" borderId="0" xfId="53" applyFont="1" applyAlignment="1">
      <alignment/>
      <protection/>
    </xf>
    <xf numFmtId="0" fontId="20" fillId="0" borderId="0" xfId="53" applyFont="1" applyFill="1" applyBorder="1" applyAlignment="1">
      <alignment/>
      <protection/>
    </xf>
    <xf numFmtId="0" fontId="20" fillId="0" borderId="24" xfId="53" applyFont="1" applyBorder="1" applyAlignment="1">
      <alignment horizontal="center" wrapText="1"/>
      <protection/>
    </xf>
    <xf numFmtId="164" fontId="21" fillId="0" borderId="24" xfId="53" applyNumberFormat="1" applyFont="1" applyBorder="1">
      <alignment/>
      <protection/>
    </xf>
    <xf numFmtId="164" fontId="19" fillId="0" borderId="24" xfId="53" applyNumberFormat="1" applyFont="1" applyBorder="1">
      <alignment/>
      <protection/>
    </xf>
    <xf numFmtId="164" fontId="20" fillId="0" borderId="24" xfId="53" applyNumberFormat="1" applyFont="1" applyFill="1" applyBorder="1" applyAlignment="1">
      <alignment horizontal="center"/>
      <protection/>
    </xf>
    <xf numFmtId="164" fontId="20" fillId="0" borderId="24" xfId="53" applyNumberFormat="1" applyFont="1" applyBorder="1">
      <alignment/>
      <protection/>
    </xf>
    <xf numFmtId="164" fontId="19" fillId="35" borderId="0" xfId="53" applyNumberFormat="1" applyFont="1" applyFill="1">
      <alignment/>
      <protection/>
    </xf>
    <xf numFmtId="0" fontId="21" fillId="38" borderId="24" xfId="53" applyFont="1" applyFill="1" applyBorder="1">
      <alignment/>
      <protection/>
    </xf>
    <xf numFmtId="164" fontId="19" fillId="0" borderId="24" xfId="53" applyNumberFormat="1" applyFont="1" applyBorder="1" applyAlignment="1">
      <alignment horizontal="center"/>
      <protection/>
    </xf>
    <xf numFmtId="164" fontId="20" fillId="0" borderId="24" xfId="53" applyNumberFormat="1" applyFont="1" applyBorder="1" applyAlignment="1">
      <alignment horizontal="right"/>
      <protection/>
    </xf>
    <xf numFmtId="0" fontId="21" fillId="39" borderId="24" xfId="53" applyFont="1" applyFill="1" applyBorder="1">
      <alignment/>
      <protection/>
    </xf>
    <xf numFmtId="164" fontId="19" fillId="39" borderId="24" xfId="53" applyNumberFormat="1" applyFont="1" applyFill="1" applyBorder="1">
      <alignment/>
      <protection/>
    </xf>
    <xf numFmtId="165" fontId="20" fillId="39" borderId="24" xfId="53" applyNumberFormat="1" applyFont="1" applyFill="1" applyBorder="1">
      <alignment/>
      <protection/>
    </xf>
    <xf numFmtId="0" fontId="23" fillId="0" borderId="0" xfId="53" applyFont="1" applyFill="1" applyBorder="1" applyAlignment="1">
      <alignment/>
      <protection/>
    </xf>
    <xf numFmtId="0" fontId="20" fillId="0" borderId="0" xfId="53" applyFont="1" applyFill="1" applyAlignment="1">
      <alignment horizontal="left"/>
      <protection/>
    </xf>
    <xf numFmtId="2" fontId="19" fillId="0" borderId="0" xfId="53" applyNumberFormat="1" applyFont="1" applyFill="1" applyBorder="1" applyAlignment="1">
      <alignment horizontal="left"/>
      <protection/>
    </xf>
    <xf numFmtId="0" fontId="20" fillId="40" borderId="24" xfId="53" applyFont="1" applyFill="1" applyBorder="1" applyAlignment="1">
      <alignment horizontal="left"/>
      <protection/>
    </xf>
    <xf numFmtId="0" fontId="20" fillId="40" borderId="24" xfId="53" applyFont="1" applyFill="1" applyBorder="1" applyAlignment="1">
      <alignment horizontal="right"/>
      <protection/>
    </xf>
    <xf numFmtId="0" fontId="20" fillId="40" borderId="25" xfId="53" applyFont="1" applyFill="1" applyBorder="1" applyAlignment="1">
      <alignment horizontal="right"/>
      <protection/>
    </xf>
    <xf numFmtId="164" fontId="20" fillId="40" borderId="26" xfId="53" applyNumberFormat="1" applyFont="1" applyFill="1" applyBorder="1" applyAlignment="1">
      <alignment horizontal="right"/>
      <protection/>
    </xf>
    <xf numFmtId="165" fontId="20" fillId="40" borderId="26" xfId="53" applyNumberFormat="1" applyFont="1" applyFill="1" applyBorder="1" applyAlignment="1">
      <alignment horizontal="right"/>
      <protection/>
    </xf>
    <xf numFmtId="0" fontId="20" fillId="0" borderId="0" xfId="53" applyFont="1" applyFill="1" applyBorder="1" applyAlignment="1">
      <alignment horizontal="left"/>
      <protection/>
    </xf>
    <xf numFmtId="0" fontId="20" fillId="0" borderId="0" xfId="53" applyFont="1" applyFill="1" applyBorder="1" applyAlignment="1">
      <alignment horizontal="right"/>
      <protection/>
    </xf>
    <xf numFmtId="165" fontId="20" fillId="0" borderId="0" xfId="53" applyNumberFormat="1" applyFont="1" applyFill="1" applyBorder="1" applyAlignment="1">
      <alignment horizontal="right"/>
      <protection/>
    </xf>
    <xf numFmtId="2" fontId="19" fillId="0" borderId="0" xfId="53" applyNumberFormat="1" applyFont="1" applyFill="1" applyAlignment="1">
      <alignment horizontal="left"/>
      <protection/>
    </xf>
    <xf numFmtId="0" fontId="23" fillId="0" borderId="0" xfId="53" applyFont="1">
      <alignment/>
      <protection/>
    </xf>
    <xf numFmtId="2" fontId="19" fillId="0" borderId="0" xfId="53" applyNumberFormat="1" applyFont="1" applyFill="1">
      <alignment/>
      <protection/>
    </xf>
    <xf numFmtId="0" fontId="19" fillId="0" borderId="0" xfId="53" applyFont="1" applyFill="1" applyAlignment="1">
      <alignment/>
      <protection/>
    </xf>
    <xf numFmtId="0" fontId="20" fillId="0" borderId="0" xfId="53" applyFont="1" applyBorder="1" applyAlignment="1">
      <alignment vertical="center"/>
      <protection/>
    </xf>
    <xf numFmtId="0" fontId="20" fillId="0" borderId="27" xfId="53" applyFont="1" applyFill="1" applyBorder="1" applyAlignment="1">
      <alignment/>
      <protection/>
    </xf>
    <xf numFmtId="0" fontId="60" fillId="0" borderId="26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/>
    </xf>
    <xf numFmtId="0" fontId="19" fillId="0" borderId="0" xfId="53" applyFont="1" applyAlignment="1">
      <alignment horizontal="left"/>
      <protection/>
    </xf>
    <xf numFmtId="0" fontId="14" fillId="0" borderId="29" xfId="53" applyNumberFormat="1" applyFont="1" applyFill="1" applyBorder="1" applyAlignment="1">
      <alignment horizontal="center" vertical="center" wrapText="1"/>
      <protection/>
    </xf>
    <xf numFmtId="0" fontId="25" fillId="0" borderId="26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7" fillId="0" borderId="0" xfId="53" applyFont="1" applyAlignment="1">
      <alignment horizontal="left"/>
      <protection/>
    </xf>
    <xf numFmtId="0" fontId="9" fillId="0" borderId="0" xfId="53" applyFont="1" applyAlignment="1">
      <alignment horizontal="center"/>
      <protection/>
    </xf>
    <xf numFmtId="0" fontId="10" fillId="0" borderId="0" xfId="53" applyFont="1" applyBorder="1" applyAlignment="1">
      <alignment horizontal="left"/>
      <protection/>
    </xf>
    <xf numFmtId="0" fontId="10" fillId="0" borderId="0" xfId="53" applyFont="1" applyFill="1" applyBorder="1" applyAlignment="1">
      <alignment/>
      <protection/>
    </xf>
    <xf numFmtId="0" fontId="9" fillId="0" borderId="0" xfId="53" applyFont="1" applyAlignment="1">
      <alignment horizontal="right"/>
      <protection/>
    </xf>
    <xf numFmtId="0" fontId="10" fillId="0" borderId="0" xfId="53" applyFont="1" applyAlignment="1">
      <alignment horizontal="right"/>
      <protection/>
    </xf>
    <xf numFmtId="0" fontId="10" fillId="0" borderId="0" xfId="53" applyFont="1" applyAlignment="1">
      <alignment horizontal="left"/>
      <protection/>
    </xf>
    <xf numFmtId="0" fontId="10" fillId="0" borderId="0" xfId="53" applyFont="1" applyFill="1" applyBorder="1" applyAlignment="1">
      <alignment wrapText="1"/>
      <protection/>
    </xf>
    <xf numFmtId="0" fontId="7" fillId="0" borderId="30" xfId="53" applyFont="1" applyBorder="1" applyAlignment="1">
      <alignment horizontal="center" vertical="center" wrapText="1"/>
      <protection/>
    </xf>
    <xf numFmtId="0" fontId="7" fillId="0" borderId="28" xfId="53" applyFont="1" applyBorder="1" applyAlignment="1">
      <alignment horizontal="center" vertical="center" wrapText="1"/>
      <protection/>
    </xf>
    <xf numFmtId="0" fontId="5" fillId="0" borderId="31" xfId="53" applyFont="1" applyBorder="1" applyAlignment="1">
      <alignment horizontal="center" vertical="center" textRotation="90" wrapText="1"/>
      <protection/>
    </xf>
    <xf numFmtId="0" fontId="5" fillId="0" borderId="32" xfId="53" applyFont="1" applyBorder="1" applyAlignment="1">
      <alignment horizontal="center" vertical="center" textRotation="90" wrapText="1"/>
      <protection/>
    </xf>
    <xf numFmtId="0" fontId="17" fillId="0" borderId="23" xfId="53" applyFont="1" applyBorder="1" applyAlignment="1">
      <alignment horizontal="center" vertical="center" wrapText="1"/>
      <protection/>
    </xf>
    <xf numFmtId="0" fontId="17" fillId="0" borderId="28" xfId="53" applyFont="1" applyBorder="1" applyAlignment="1">
      <alignment horizontal="center" vertical="center" wrapText="1"/>
      <protection/>
    </xf>
    <xf numFmtId="0" fontId="16" fillId="0" borderId="33" xfId="53" applyFont="1" applyBorder="1" applyAlignment="1">
      <alignment horizontal="center" vertical="center" wrapText="1"/>
      <protection/>
    </xf>
    <xf numFmtId="0" fontId="16" fillId="0" borderId="34" xfId="53" applyFont="1" applyBorder="1" applyAlignment="1">
      <alignment horizontal="center" vertical="center" wrapText="1"/>
      <protection/>
    </xf>
    <xf numFmtId="0" fontId="16" fillId="0" borderId="35" xfId="53" applyFont="1" applyBorder="1" applyAlignment="1">
      <alignment horizontal="center" vertical="center" wrapText="1"/>
      <protection/>
    </xf>
    <xf numFmtId="0" fontId="16" fillId="0" borderId="36" xfId="53" applyFont="1" applyBorder="1" applyAlignment="1">
      <alignment horizontal="center" vertic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0" fontId="7" fillId="0" borderId="22" xfId="53" applyFont="1" applyBorder="1" applyAlignment="1">
      <alignment horizontal="center" vertical="center" wrapText="1"/>
      <protection/>
    </xf>
    <xf numFmtId="0" fontId="16" fillId="0" borderId="37" xfId="53" applyFont="1" applyBorder="1" applyAlignment="1">
      <alignment horizontal="center" vertical="center"/>
      <protection/>
    </xf>
    <xf numFmtId="0" fontId="16" fillId="0" borderId="38" xfId="53" applyFont="1" applyBorder="1" applyAlignment="1">
      <alignment horizontal="center" vertical="center"/>
      <protection/>
    </xf>
    <xf numFmtId="0" fontId="9" fillId="0" borderId="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textRotation="90" wrapText="1"/>
      <protection/>
    </xf>
    <xf numFmtId="0" fontId="3" fillId="0" borderId="14" xfId="53" applyFont="1" applyBorder="1" applyAlignment="1">
      <alignment horizontal="center" vertical="center" textRotation="90" wrapText="1"/>
      <protection/>
    </xf>
    <xf numFmtId="0" fontId="3" fillId="0" borderId="30" xfId="53" applyFont="1" applyBorder="1" applyAlignment="1">
      <alignment horizontal="center" vertical="center" textRotation="90" wrapText="1"/>
      <protection/>
    </xf>
    <xf numFmtId="0" fontId="3" fillId="0" borderId="28" xfId="53" applyFont="1" applyBorder="1" applyAlignment="1">
      <alignment horizontal="center" vertical="center" textRotation="90" wrapText="1"/>
      <protection/>
    </xf>
    <xf numFmtId="0" fontId="17" fillId="0" borderId="21" xfId="53" applyFont="1" applyBorder="1" applyAlignment="1">
      <alignment horizontal="center" vertical="center" wrapText="1"/>
      <protection/>
    </xf>
    <xf numFmtId="0" fontId="17" fillId="0" borderId="22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/>
      <protection/>
    </xf>
    <xf numFmtId="0" fontId="20" fillId="41" borderId="24" xfId="53" applyFont="1" applyFill="1" applyBorder="1" applyAlignment="1">
      <alignment horizontal="center"/>
      <protection/>
    </xf>
    <xf numFmtId="14" fontId="19" fillId="0" borderId="0" xfId="53" applyNumberFormat="1" applyFont="1" applyAlignment="1">
      <alignment horizontal="center"/>
      <protection/>
    </xf>
    <xf numFmtId="0" fontId="20" fillId="41" borderId="39" xfId="53" applyFont="1" applyFill="1" applyBorder="1" applyAlignment="1">
      <alignment horizontal="center"/>
      <protection/>
    </xf>
    <xf numFmtId="1" fontId="18" fillId="0" borderId="15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2</xdr:col>
      <xdr:colOff>57150</xdr:colOff>
      <xdr:row>1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4</xdr:row>
      <xdr:rowOff>28575</xdr:rowOff>
    </xdr:to>
    <xdr:pic>
      <xdr:nvPicPr>
        <xdr:cNvPr id="2" name="Picture 1" descr="Лого Федераци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76200</xdr:colOff>
      <xdr:row>0</xdr:row>
      <xdr:rowOff>0</xdr:rowOff>
    </xdr:from>
    <xdr:to>
      <xdr:col>20</xdr:col>
      <xdr:colOff>9525</xdr:colOff>
      <xdr:row>2</xdr:row>
      <xdr:rowOff>9525</xdr:rowOff>
    </xdr:to>
    <xdr:pic>
      <xdr:nvPicPr>
        <xdr:cNvPr id="3" name="Picture 1" descr="Лого Федераци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16450" y="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2</xdr:col>
      <xdr:colOff>57150</xdr:colOff>
      <xdr:row>1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76200</xdr:colOff>
      <xdr:row>0</xdr:row>
      <xdr:rowOff>0</xdr:rowOff>
    </xdr:from>
    <xdr:to>
      <xdr:col>20</xdr:col>
      <xdr:colOff>9525</xdr:colOff>
      <xdr:row>2</xdr:row>
      <xdr:rowOff>9525</xdr:rowOff>
    </xdr:to>
    <xdr:pic>
      <xdr:nvPicPr>
        <xdr:cNvPr id="2" name="Picture 1" descr="Лого Федераци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16450" y="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4;&#1040;&#1041;&#1051;&#1054;&#1053;&#1067;\&#1057;&#1088;&#1077;&#1076;&#1085;&#1080;&#1081;%20&#1055;&#1056;&#1080;&#1079;%20&#847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"/>
      <sheetName val="рез"/>
      <sheetName val="рез ранг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zoomScale="70" zoomScaleNormal="70" zoomScalePageLayoutView="0" workbookViewId="0" topLeftCell="A1">
      <selection activeCell="A1" sqref="A1:IV16384"/>
    </sheetView>
  </sheetViews>
  <sheetFormatPr defaultColWidth="9.140625" defaultRowHeight="15"/>
  <cols>
    <col min="1" max="1" width="4.7109375" style="5" customWidth="1"/>
    <col min="2" max="2" width="8.7109375" style="5" bestFit="1" customWidth="1"/>
    <col min="3" max="3" width="28.28125" style="5" bestFit="1" customWidth="1"/>
    <col min="4" max="4" width="10.00390625" style="5" bestFit="1" customWidth="1"/>
    <col min="5" max="5" width="9.8515625" style="5" bestFit="1" customWidth="1"/>
    <col min="6" max="6" width="48.00390625" style="5" customWidth="1"/>
    <col min="7" max="7" width="45.421875" style="5" customWidth="1"/>
    <col min="8" max="8" width="24.8515625" style="5" customWidth="1"/>
    <col min="9" max="9" width="9.8515625" style="5" customWidth="1"/>
    <col min="10" max="10" width="4.140625" style="5" customWidth="1"/>
    <col min="11" max="11" width="10.00390625" style="5" customWidth="1"/>
    <col min="12" max="12" width="3.8515625" style="5" customWidth="1"/>
    <col min="13" max="13" width="9.7109375" style="5" customWidth="1"/>
    <col min="14" max="14" width="3.7109375" style="5" customWidth="1"/>
    <col min="15" max="15" width="9.7109375" style="5" customWidth="1"/>
    <col min="16" max="16" width="3.7109375" style="5" customWidth="1"/>
    <col min="17" max="17" width="9.7109375" style="5" customWidth="1"/>
    <col min="18" max="18" width="4.28125" style="5" customWidth="1"/>
    <col min="19" max="19" width="10.00390625" style="5" customWidth="1"/>
    <col min="20" max="20" width="12.140625" style="5" customWidth="1"/>
    <col min="21" max="21" width="4.421875" style="5" customWidth="1"/>
    <col min="22" max="22" width="2.57421875" style="5" customWidth="1"/>
    <col min="23" max="23" width="4.140625" style="5" customWidth="1"/>
    <col min="24" max="24" width="6.00390625" style="5" customWidth="1"/>
    <col min="25" max="25" width="4.57421875" style="5" customWidth="1"/>
    <col min="26" max="16384" width="9.140625" style="5" customWidth="1"/>
  </cols>
  <sheetData>
    <row r="1" spans="1:22" s="7" customFormat="1" ht="39" customHeight="1">
      <c r="A1" s="132" t="s">
        <v>32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6"/>
    </row>
    <row r="2" spans="1:23" s="7" customFormat="1" ht="27.75" customHeight="1">
      <c r="A2" s="132" t="s">
        <v>12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6"/>
      <c r="W2" s="6"/>
    </row>
    <row r="3" spans="1:23" s="7" customFormat="1" ht="23.25" customHeight="1">
      <c r="A3" s="132" t="s">
        <v>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8"/>
      <c r="W3" s="8"/>
    </row>
    <row r="4" spans="2:20" s="9" customFormat="1" ht="18.75" customHeight="1">
      <c r="B4" s="10"/>
      <c r="C4" s="10">
        <v>41811</v>
      </c>
      <c r="D4" s="11"/>
      <c r="H4" s="11"/>
      <c r="T4" s="9" t="s">
        <v>13</v>
      </c>
    </row>
    <row r="5" spans="4:17" s="9" customFormat="1" ht="6.75" customHeight="1" thickBot="1">
      <c r="D5" s="11"/>
      <c r="H5" s="11"/>
      <c r="M5" s="12"/>
      <c r="N5" s="12"/>
      <c r="O5" s="12"/>
      <c r="P5" s="12"/>
      <c r="Q5" s="12"/>
    </row>
    <row r="6" spans="1:21" ht="27" customHeight="1">
      <c r="A6" s="133" t="s">
        <v>14</v>
      </c>
      <c r="B6" s="135" t="s">
        <v>15</v>
      </c>
      <c r="C6" s="118" t="s">
        <v>16</v>
      </c>
      <c r="D6" s="118" t="s">
        <v>17</v>
      </c>
      <c r="E6" s="118" t="s">
        <v>18</v>
      </c>
      <c r="F6" s="118" t="s">
        <v>31</v>
      </c>
      <c r="G6" s="118" t="s">
        <v>3</v>
      </c>
      <c r="H6" s="128" t="s">
        <v>19</v>
      </c>
      <c r="I6" s="130" t="s">
        <v>20</v>
      </c>
      <c r="J6" s="130"/>
      <c r="K6" s="130"/>
      <c r="L6" s="130"/>
      <c r="M6" s="130"/>
      <c r="N6" s="130"/>
      <c r="O6" s="130"/>
      <c r="P6" s="130"/>
      <c r="Q6" s="130"/>
      <c r="R6" s="131"/>
      <c r="S6" s="124" t="s">
        <v>21</v>
      </c>
      <c r="T6" s="126" t="s">
        <v>22</v>
      </c>
      <c r="U6" s="120"/>
    </row>
    <row r="7" spans="1:21" ht="41.25" customHeight="1" thickBot="1">
      <c r="A7" s="134"/>
      <c r="B7" s="136"/>
      <c r="C7" s="119"/>
      <c r="D7" s="119"/>
      <c r="E7" s="119"/>
      <c r="F7" s="119"/>
      <c r="G7" s="119"/>
      <c r="H7" s="129"/>
      <c r="I7" s="122" t="str">
        <f>E11</f>
        <v>Е</v>
      </c>
      <c r="J7" s="123"/>
      <c r="K7" s="123" t="s">
        <v>26</v>
      </c>
      <c r="L7" s="123"/>
      <c r="M7" s="123" t="s">
        <v>1</v>
      </c>
      <c r="N7" s="137"/>
      <c r="O7" s="123" t="s">
        <v>27</v>
      </c>
      <c r="P7" s="137"/>
      <c r="Q7" s="123" t="s">
        <v>2</v>
      </c>
      <c r="R7" s="138"/>
      <c r="S7" s="125"/>
      <c r="T7" s="127"/>
      <c r="U7" s="121"/>
    </row>
    <row r="8" spans="1:21" s="13" customFormat="1" ht="36">
      <c r="A8" s="23">
        <f>RANK(T8,$T$8:$T$10)</f>
        <v>3</v>
      </c>
      <c r="B8" s="108">
        <v>85</v>
      </c>
      <c r="C8" s="98" t="s">
        <v>39</v>
      </c>
      <c r="D8" s="98">
        <v>1991</v>
      </c>
      <c r="E8" s="98" t="s">
        <v>40</v>
      </c>
      <c r="F8" s="99" t="s">
        <v>41</v>
      </c>
      <c r="G8" s="108" t="s">
        <v>42</v>
      </c>
      <c r="H8" s="104" t="s">
        <v>43</v>
      </c>
      <c r="I8" s="30">
        <f>1!D45</f>
        <v>58.7</v>
      </c>
      <c r="J8" s="28">
        <f>RANK(I8,$I$8:$I$11)</f>
        <v>3</v>
      </c>
      <c r="K8" s="27">
        <f>1!I45</f>
        <v>62</v>
      </c>
      <c r="L8" s="29">
        <f>RANK(K8,$K$8:$K$10)</f>
        <v>3</v>
      </c>
      <c r="M8" s="30">
        <f>1!N45</f>
        <v>56.2</v>
      </c>
      <c r="N8" s="28">
        <f>RANK(M8,$M$8:$M$10)</f>
        <v>3</v>
      </c>
      <c r="O8" s="31">
        <f>1!S45</f>
        <v>59.4</v>
      </c>
      <c r="P8" s="29">
        <f>RANK(O8,$O$8:$O$10)</f>
        <v>3</v>
      </c>
      <c r="Q8" s="30">
        <f>1!X45</f>
        <v>58.9</v>
      </c>
      <c r="R8" s="28">
        <f>RANK(Q8,$Q$8:$Q$10)</f>
        <v>3</v>
      </c>
      <c r="S8" s="32">
        <f>1!D50</f>
        <v>1476</v>
      </c>
      <c r="T8" s="33">
        <f>1!D51</f>
        <v>59.04</v>
      </c>
      <c r="U8" s="24"/>
    </row>
    <row r="9" spans="1:21" s="13" customFormat="1" ht="36">
      <c r="A9" s="22">
        <f>RANK(T9,$T$8:$T$10)</f>
        <v>2</v>
      </c>
      <c r="B9" s="108">
        <v>87</v>
      </c>
      <c r="C9" s="98" t="s">
        <v>44</v>
      </c>
      <c r="D9" s="98">
        <v>1991</v>
      </c>
      <c r="E9" s="98" t="s">
        <v>45</v>
      </c>
      <c r="F9" s="99" t="s">
        <v>46</v>
      </c>
      <c r="G9" s="108" t="s">
        <v>42</v>
      </c>
      <c r="H9" s="104" t="s">
        <v>43</v>
      </c>
      <c r="I9" s="37">
        <f>2!D45</f>
        <v>66.7</v>
      </c>
      <c r="J9" s="35">
        <f>RANK(I9,$I$8:$I$10)</f>
        <v>2</v>
      </c>
      <c r="K9" s="34">
        <f>2!I45</f>
        <v>66.4</v>
      </c>
      <c r="L9" s="36">
        <f>RANK(K9,$K$8:$K$10)</f>
        <v>2</v>
      </c>
      <c r="M9" s="37">
        <f>2!N45</f>
        <v>62.7</v>
      </c>
      <c r="N9" s="35">
        <f>RANK(M9,$M$8:$M$10)</f>
        <v>2</v>
      </c>
      <c r="O9" s="38">
        <f>2!S45</f>
        <v>64.9</v>
      </c>
      <c r="P9" s="36">
        <f>RANK(O9,$O$8:$O$10)</f>
        <v>2</v>
      </c>
      <c r="Q9" s="37">
        <f>2!X45</f>
        <v>66</v>
      </c>
      <c r="R9" s="35">
        <f>RANK(Q9,$Q$8:$Q$10)</f>
        <v>2</v>
      </c>
      <c r="S9" s="39">
        <f>2!D50</f>
        <v>1633.5</v>
      </c>
      <c r="T9" s="40">
        <f>2!D51</f>
        <v>65.34</v>
      </c>
      <c r="U9" s="25"/>
    </row>
    <row r="10" spans="1:21" s="13" customFormat="1" ht="36.75" thickBot="1">
      <c r="A10" s="26">
        <f>RANK(T10,$T$8:$T$10)</f>
        <v>1</v>
      </c>
      <c r="B10" s="105">
        <v>81</v>
      </c>
      <c r="C10" s="100" t="s">
        <v>47</v>
      </c>
      <c r="D10" s="100">
        <v>1971</v>
      </c>
      <c r="E10" s="100" t="s">
        <v>45</v>
      </c>
      <c r="F10" s="107" t="s">
        <v>48</v>
      </c>
      <c r="G10" s="109" t="s">
        <v>42</v>
      </c>
      <c r="H10" s="106" t="s">
        <v>43</v>
      </c>
      <c r="I10" s="44">
        <f>3!D45</f>
        <v>70.2</v>
      </c>
      <c r="J10" s="42">
        <f>RANK($I$10,$I$8:$I$10)</f>
        <v>1</v>
      </c>
      <c r="K10" s="41">
        <f>3!I45</f>
        <v>70.4</v>
      </c>
      <c r="L10" s="43">
        <f>RANK(K10,$K$8:$K$10)</f>
        <v>1</v>
      </c>
      <c r="M10" s="44">
        <f>3!N45</f>
        <v>67.1</v>
      </c>
      <c r="N10" s="42">
        <f>RANK(M10,$M$8:$M$10)</f>
        <v>1</v>
      </c>
      <c r="O10" s="45">
        <f>3!S45</f>
        <v>68.5</v>
      </c>
      <c r="P10" s="43">
        <f>RANK(O10,$O$8:$O$10)</f>
        <v>1</v>
      </c>
      <c r="Q10" s="44">
        <f>3!X45</f>
        <v>69.1</v>
      </c>
      <c r="R10" s="42">
        <f>RANK(Q10,$Q$8:$Q$10)</f>
        <v>1</v>
      </c>
      <c r="S10" s="46">
        <f>3!D50</f>
        <v>1726.5</v>
      </c>
      <c r="T10" s="47">
        <f>3!D51</f>
        <v>69.06000000000002</v>
      </c>
      <c r="U10" s="102"/>
    </row>
    <row r="11" spans="4:7" s="9" customFormat="1" ht="27" customHeight="1">
      <c r="D11" s="14" t="s">
        <v>8</v>
      </c>
      <c r="E11" s="15" t="s">
        <v>24</v>
      </c>
      <c r="F11" s="21" t="s">
        <v>34</v>
      </c>
      <c r="G11" s="16"/>
    </row>
    <row r="12" spans="5:7" s="9" customFormat="1" ht="23.25" customHeight="1">
      <c r="E12" s="15" t="s">
        <v>28</v>
      </c>
      <c r="F12" s="9" t="s">
        <v>35</v>
      </c>
      <c r="G12" s="16"/>
    </row>
    <row r="13" spans="5:7" s="9" customFormat="1" ht="22.5" customHeight="1">
      <c r="E13" s="15" t="s">
        <v>0</v>
      </c>
      <c r="F13" s="21" t="s">
        <v>33</v>
      </c>
      <c r="G13" s="16"/>
    </row>
    <row r="14" spans="5:7" s="9" customFormat="1" ht="22.5" customHeight="1">
      <c r="E14" s="15" t="s">
        <v>23</v>
      </c>
      <c r="F14" s="21" t="s">
        <v>37</v>
      </c>
      <c r="G14" s="16"/>
    </row>
    <row r="15" spans="5:7" s="9" customFormat="1" ht="22.5" customHeight="1">
      <c r="E15" s="15" t="s">
        <v>29</v>
      </c>
      <c r="F15" s="21" t="s">
        <v>38</v>
      </c>
      <c r="G15" s="16"/>
    </row>
    <row r="16" s="9" customFormat="1" ht="19.5" customHeight="1">
      <c r="F16" s="17"/>
    </row>
    <row r="17" spans="1:8" s="9" customFormat="1" ht="31.5" customHeight="1">
      <c r="A17" s="9" t="s">
        <v>30</v>
      </c>
      <c r="E17" s="18"/>
      <c r="F17" s="19"/>
      <c r="G17" s="20"/>
      <c r="H17" s="16" t="s">
        <v>25</v>
      </c>
    </row>
  </sheetData>
  <sheetProtection selectLockedCells="1" selectUnlockedCells="1"/>
  <mergeCells count="20">
    <mergeCell ref="A1:U1"/>
    <mergeCell ref="A2:U2"/>
    <mergeCell ref="A3:U3"/>
    <mergeCell ref="A6:A7"/>
    <mergeCell ref="B6:B7"/>
    <mergeCell ref="C6:C7"/>
    <mergeCell ref="D6:D7"/>
    <mergeCell ref="M7:N7"/>
    <mergeCell ref="O7:P7"/>
    <mergeCell ref="Q7:R7"/>
    <mergeCell ref="E6:E7"/>
    <mergeCell ref="U6:U7"/>
    <mergeCell ref="I7:J7"/>
    <mergeCell ref="S6:S7"/>
    <mergeCell ref="T6:T7"/>
    <mergeCell ref="K7:L7"/>
    <mergeCell ref="F6:F7"/>
    <mergeCell ref="G6:G7"/>
    <mergeCell ref="H6:H7"/>
    <mergeCell ref="I6:R6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X58"/>
  <sheetViews>
    <sheetView zoomScale="85" zoomScaleNormal="85" zoomScalePageLayoutView="0" workbookViewId="0" topLeftCell="A31">
      <selection activeCell="M11" sqref="M11"/>
    </sheetView>
  </sheetViews>
  <sheetFormatPr defaultColWidth="3.8515625" defaultRowHeight="15"/>
  <cols>
    <col min="1" max="1" width="5.421875" style="1" customWidth="1"/>
    <col min="2" max="2" width="4.140625" style="1" bestFit="1" customWidth="1"/>
    <col min="3" max="3" width="8.7109375" style="1" customWidth="1"/>
    <col min="4" max="4" width="8.00390625" style="1" customWidth="1"/>
    <col min="5" max="5" width="2.00390625" style="4" customWidth="1"/>
    <col min="6" max="6" width="5.421875" style="1" customWidth="1"/>
    <col min="7" max="7" width="4.140625" style="1" bestFit="1" customWidth="1"/>
    <col min="8" max="8" width="8.7109375" style="1" customWidth="1"/>
    <col min="9" max="9" width="8.140625" style="1" bestFit="1" customWidth="1"/>
    <col min="10" max="10" width="1.8515625" style="4" customWidth="1"/>
    <col min="11" max="11" width="5.421875" style="1" customWidth="1"/>
    <col min="12" max="12" width="4.140625" style="1" bestFit="1" customWidth="1"/>
    <col min="13" max="13" width="8.7109375" style="1" customWidth="1"/>
    <col min="14" max="14" width="7.8515625" style="1" customWidth="1"/>
    <col min="15" max="15" width="2.00390625" style="4" customWidth="1"/>
    <col min="16" max="16" width="5.421875" style="1" customWidth="1"/>
    <col min="17" max="17" width="4.140625" style="1" bestFit="1" customWidth="1"/>
    <col min="18" max="18" width="8.7109375" style="1" customWidth="1"/>
    <col min="19" max="19" width="8.28125" style="1" bestFit="1" customWidth="1"/>
    <col min="20" max="20" width="3.8515625" style="1" customWidth="1"/>
    <col min="21" max="21" width="5.421875" style="1" customWidth="1"/>
    <col min="22" max="22" width="4.140625" style="1" bestFit="1" customWidth="1"/>
    <col min="23" max="23" width="8.7109375" style="1" customWidth="1"/>
    <col min="24" max="24" width="8.28125" style="1" bestFit="1" customWidth="1"/>
    <col min="25" max="16384" width="3.8515625" style="1" customWidth="1"/>
  </cols>
  <sheetData>
    <row r="1" spans="1:24" ht="15">
      <c r="A1" s="48"/>
      <c r="B1" s="48"/>
      <c r="C1" s="48"/>
      <c r="D1" s="48"/>
      <c r="E1" s="49"/>
      <c r="F1" s="48"/>
      <c r="G1" s="48"/>
      <c r="H1" s="48"/>
      <c r="I1" s="48"/>
      <c r="J1" s="49"/>
      <c r="K1" s="48"/>
      <c r="L1" s="48"/>
      <c r="M1" s="48"/>
      <c r="N1" s="48"/>
      <c r="O1" s="49"/>
      <c r="P1" s="48"/>
      <c r="Q1" s="48"/>
      <c r="R1" s="48"/>
      <c r="S1" s="48"/>
      <c r="T1" s="48"/>
      <c r="U1" s="48"/>
      <c r="V1" s="48"/>
      <c r="W1" s="48"/>
      <c r="X1" s="48"/>
    </row>
    <row r="2" spans="1:24" ht="24" customHeight="1">
      <c r="A2" s="48"/>
      <c r="B2" s="68"/>
      <c r="C2" s="68"/>
      <c r="D2" s="68"/>
      <c r="E2" s="68"/>
      <c r="F2" s="68"/>
      <c r="G2" s="68"/>
      <c r="H2" s="68"/>
      <c r="I2" s="68"/>
      <c r="J2" s="68"/>
      <c r="K2" s="97" t="str">
        <f>'rez '!A3</f>
        <v>Великий Приз</v>
      </c>
      <c r="L2" s="68"/>
      <c r="M2" s="68"/>
      <c r="N2" s="68"/>
      <c r="O2" s="68"/>
      <c r="P2" s="48"/>
      <c r="Q2" s="48"/>
      <c r="R2" s="48"/>
      <c r="S2" s="48"/>
      <c r="T2" s="48"/>
      <c r="U2" s="48"/>
      <c r="V2" s="48"/>
      <c r="W2" s="48"/>
      <c r="X2" s="48"/>
    </row>
    <row r="3" spans="1:24" s="2" customFormat="1" ht="15.75" customHeight="1">
      <c r="A3" s="141" t="str">
        <f>'rez '!E11</f>
        <v>Е</v>
      </c>
      <c r="B3" s="141"/>
      <c r="C3" s="141"/>
      <c r="D3" s="141"/>
      <c r="E3" s="50"/>
      <c r="F3" s="141" t="str">
        <f>'rez '!E12</f>
        <v>Н</v>
      </c>
      <c r="G3" s="141"/>
      <c r="H3" s="141"/>
      <c r="I3" s="141"/>
      <c r="J3" s="50"/>
      <c r="K3" s="143" t="str">
        <f>'rez '!E13</f>
        <v>С</v>
      </c>
      <c r="L3" s="141"/>
      <c r="M3" s="141"/>
      <c r="N3" s="141"/>
      <c r="O3" s="50"/>
      <c r="P3" s="141" t="str">
        <f>'rez '!E14</f>
        <v>М</v>
      </c>
      <c r="Q3" s="141"/>
      <c r="R3" s="141"/>
      <c r="S3" s="141"/>
      <c r="T3" s="50"/>
      <c r="U3" s="141" t="str">
        <f>'rez '!E15</f>
        <v>В</v>
      </c>
      <c r="V3" s="141"/>
      <c r="W3" s="141"/>
      <c r="X3" s="141"/>
    </row>
    <row r="4" spans="1:24" ht="27.75" customHeight="1">
      <c r="A4" s="69" t="s">
        <v>4</v>
      </c>
      <c r="B4" s="69"/>
      <c r="C4" s="69"/>
      <c r="D4" s="51"/>
      <c r="E4" s="52"/>
      <c r="F4" s="69" t="s">
        <v>4</v>
      </c>
      <c r="G4" s="69"/>
      <c r="H4" s="69"/>
      <c r="I4" s="51"/>
      <c r="J4" s="52"/>
      <c r="K4" s="69" t="s">
        <v>4</v>
      </c>
      <c r="L4" s="69"/>
      <c r="M4" s="69"/>
      <c r="N4" s="53"/>
      <c r="O4" s="54"/>
      <c r="P4" s="69" t="s">
        <v>4</v>
      </c>
      <c r="Q4" s="69"/>
      <c r="R4" s="69"/>
      <c r="S4" s="51"/>
      <c r="T4" s="52"/>
      <c r="U4" s="69" t="s">
        <v>4</v>
      </c>
      <c r="V4" s="69"/>
      <c r="W4" s="69"/>
      <c r="X4" s="53"/>
    </row>
    <row r="5" spans="1:24" ht="15">
      <c r="A5" s="55">
        <v>1</v>
      </c>
      <c r="B5" s="55"/>
      <c r="C5" s="56">
        <v>7</v>
      </c>
      <c r="D5" s="53">
        <f>C5</f>
        <v>7</v>
      </c>
      <c r="E5" s="54"/>
      <c r="F5" s="55">
        <v>1</v>
      </c>
      <c r="G5" s="55"/>
      <c r="H5" s="56">
        <v>7</v>
      </c>
      <c r="I5" s="53">
        <f>H5</f>
        <v>7</v>
      </c>
      <c r="J5" s="54"/>
      <c r="K5" s="55">
        <v>1</v>
      </c>
      <c r="L5" s="55"/>
      <c r="M5" s="56">
        <v>6</v>
      </c>
      <c r="N5" s="53">
        <f>M5</f>
        <v>6</v>
      </c>
      <c r="O5" s="54"/>
      <c r="P5" s="55">
        <v>1</v>
      </c>
      <c r="Q5" s="55"/>
      <c r="R5" s="56">
        <v>7</v>
      </c>
      <c r="S5" s="53">
        <f>R5</f>
        <v>7</v>
      </c>
      <c r="T5" s="54"/>
      <c r="U5" s="55">
        <v>1</v>
      </c>
      <c r="V5" s="55"/>
      <c r="W5" s="56">
        <v>6.5</v>
      </c>
      <c r="X5" s="53">
        <f>W5</f>
        <v>6.5</v>
      </c>
    </row>
    <row r="6" spans="1:24" ht="15">
      <c r="A6" s="55">
        <v>2</v>
      </c>
      <c r="B6" s="55"/>
      <c r="C6" s="56">
        <v>6</v>
      </c>
      <c r="D6" s="53">
        <f>C6</f>
        <v>6</v>
      </c>
      <c r="E6" s="54"/>
      <c r="F6" s="55">
        <v>2</v>
      </c>
      <c r="G6" s="55"/>
      <c r="H6" s="56">
        <v>6</v>
      </c>
      <c r="I6" s="53">
        <f>H6</f>
        <v>6</v>
      </c>
      <c r="J6" s="54"/>
      <c r="K6" s="55">
        <v>2</v>
      </c>
      <c r="L6" s="55"/>
      <c r="M6" s="56">
        <v>5</v>
      </c>
      <c r="N6" s="53">
        <f>M6</f>
        <v>5</v>
      </c>
      <c r="O6" s="54"/>
      <c r="P6" s="55">
        <v>2</v>
      </c>
      <c r="Q6" s="55"/>
      <c r="R6" s="56">
        <v>5.5</v>
      </c>
      <c r="S6" s="53">
        <f>R6</f>
        <v>5.5</v>
      </c>
      <c r="T6" s="54"/>
      <c r="U6" s="55">
        <v>2</v>
      </c>
      <c r="V6" s="55"/>
      <c r="W6" s="56">
        <v>5.5</v>
      </c>
      <c r="X6" s="53">
        <f>W6</f>
        <v>5.5</v>
      </c>
    </row>
    <row r="7" spans="1:24" ht="15">
      <c r="A7" s="57">
        <v>3</v>
      </c>
      <c r="B7" s="57">
        <v>2</v>
      </c>
      <c r="C7" s="56">
        <v>6.5</v>
      </c>
      <c r="D7" s="58">
        <f>C7*B7</f>
        <v>13</v>
      </c>
      <c r="E7" s="54"/>
      <c r="F7" s="57">
        <v>3</v>
      </c>
      <c r="G7" s="57">
        <v>2</v>
      </c>
      <c r="H7" s="56">
        <v>7</v>
      </c>
      <c r="I7" s="58">
        <f>H7*G7</f>
        <v>14</v>
      </c>
      <c r="J7" s="54"/>
      <c r="K7" s="57">
        <v>3</v>
      </c>
      <c r="L7" s="57">
        <v>2</v>
      </c>
      <c r="M7" s="56">
        <v>6.5</v>
      </c>
      <c r="N7" s="58">
        <f>M7*L7</f>
        <v>13</v>
      </c>
      <c r="O7" s="54"/>
      <c r="P7" s="57">
        <v>3</v>
      </c>
      <c r="Q7" s="57">
        <v>2</v>
      </c>
      <c r="R7" s="56">
        <v>6.5</v>
      </c>
      <c r="S7" s="58">
        <f>R7*Q7</f>
        <v>13</v>
      </c>
      <c r="T7" s="54"/>
      <c r="U7" s="57">
        <v>3</v>
      </c>
      <c r="V7" s="57">
        <v>2</v>
      </c>
      <c r="W7" s="56">
        <v>6.5</v>
      </c>
      <c r="X7" s="58">
        <f>W7*V7</f>
        <v>13</v>
      </c>
    </row>
    <row r="8" spans="1:24" ht="15">
      <c r="A8" s="57">
        <v>4</v>
      </c>
      <c r="B8" s="57">
        <v>2</v>
      </c>
      <c r="C8" s="56">
        <v>6</v>
      </c>
      <c r="D8" s="58">
        <f>C8*B8</f>
        <v>12</v>
      </c>
      <c r="E8" s="54"/>
      <c r="F8" s="57">
        <v>4</v>
      </c>
      <c r="G8" s="57">
        <v>2</v>
      </c>
      <c r="H8" s="56">
        <v>6.5</v>
      </c>
      <c r="I8" s="58">
        <f>H8*G8</f>
        <v>13</v>
      </c>
      <c r="J8" s="54"/>
      <c r="K8" s="57">
        <v>4</v>
      </c>
      <c r="L8" s="57">
        <v>2</v>
      </c>
      <c r="M8" s="56">
        <v>6</v>
      </c>
      <c r="N8" s="58">
        <f>M8*L8</f>
        <v>12</v>
      </c>
      <c r="O8" s="54"/>
      <c r="P8" s="57">
        <v>4</v>
      </c>
      <c r="Q8" s="57">
        <v>2</v>
      </c>
      <c r="R8" s="56">
        <v>5.5</v>
      </c>
      <c r="S8" s="58">
        <f>R8*Q8</f>
        <v>11</v>
      </c>
      <c r="T8" s="54"/>
      <c r="U8" s="57">
        <v>4</v>
      </c>
      <c r="V8" s="57">
        <v>2</v>
      </c>
      <c r="W8" s="56">
        <v>5.5</v>
      </c>
      <c r="X8" s="58">
        <f>W8*V8</f>
        <v>11</v>
      </c>
    </row>
    <row r="9" spans="1:24" ht="15">
      <c r="A9" s="55">
        <v>5</v>
      </c>
      <c r="B9" s="55"/>
      <c r="C9" s="56">
        <v>7</v>
      </c>
      <c r="D9" s="53">
        <f>C9</f>
        <v>7</v>
      </c>
      <c r="E9" s="54"/>
      <c r="F9" s="55">
        <v>5</v>
      </c>
      <c r="G9" s="55"/>
      <c r="H9" s="56">
        <v>6</v>
      </c>
      <c r="I9" s="53">
        <f>H9</f>
        <v>6</v>
      </c>
      <c r="J9" s="54"/>
      <c r="K9" s="55">
        <v>5</v>
      </c>
      <c r="L9" s="55"/>
      <c r="M9" s="56">
        <v>6</v>
      </c>
      <c r="N9" s="53">
        <f>M9</f>
        <v>6</v>
      </c>
      <c r="O9" s="54"/>
      <c r="P9" s="55">
        <v>5</v>
      </c>
      <c r="Q9" s="55"/>
      <c r="R9" s="56">
        <v>5</v>
      </c>
      <c r="S9" s="53">
        <f>R9</f>
        <v>5</v>
      </c>
      <c r="T9" s="54"/>
      <c r="U9" s="55">
        <v>5</v>
      </c>
      <c r="V9" s="55"/>
      <c r="W9" s="56">
        <v>6.5</v>
      </c>
      <c r="X9" s="53">
        <f>W9</f>
        <v>6.5</v>
      </c>
    </row>
    <row r="10" spans="1:24" ht="15">
      <c r="A10" s="55">
        <v>6</v>
      </c>
      <c r="B10" s="55"/>
      <c r="C10" s="56">
        <v>7</v>
      </c>
      <c r="D10" s="53">
        <f>C10</f>
        <v>7</v>
      </c>
      <c r="E10" s="54"/>
      <c r="F10" s="55">
        <v>6</v>
      </c>
      <c r="G10" s="55"/>
      <c r="H10" s="56">
        <v>6.5</v>
      </c>
      <c r="I10" s="53">
        <f>H10</f>
        <v>6.5</v>
      </c>
      <c r="J10" s="54"/>
      <c r="K10" s="55">
        <v>6</v>
      </c>
      <c r="L10" s="55"/>
      <c r="M10" s="56">
        <v>5</v>
      </c>
      <c r="N10" s="53">
        <f>M10</f>
        <v>5</v>
      </c>
      <c r="O10" s="54"/>
      <c r="P10" s="55">
        <v>6</v>
      </c>
      <c r="Q10" s="55"/>
      <c r="R10" s="56">
        <v>6</v>
      </c>
      <c r="S10" s="53">
        <f>R10</f>
        <v>6</v>
      </c>
      <c r="T10" s="54"/>
      <c r="U10" s="55">
        <v>6</v>
      </c>
      <c r="V10" s="55"/>
      <c r="W10" s="56">
        <v>6</v>
      </c>
      <c r="X10" s="53">
        <f>W10</f>
        <v>6</v>
      </c>
    </row>
    <row r="11" spans="1:24" ht="15">
      <c r="A11" s="55">
        <v>7</v>
      </c>
      <c r="B11" s="55"/>
      <c r="C11" s="56">
        <v>6.5</v>
      </c>
      <c r="D11" s="53">
        <f>C11</f>
        <v>6.5</v>
      </c>
      <c r="E11" s="54"/>
      <c r="F11" s="55">
        <v>7</v>
      </c>
      <c r="G11" s="55"/>
      <c r="H11" s="56">
        <v>6</v>
      </c>
      <c r="I11" s="53">
        <f>H11</f>
        <v>6</v>
      </c>
      <c r="J11" s="54"/>
      <c r="K11" s="55">
        <v>7</v>
      </c>
      <c r="L11" s="55"/>
      <c r="M11" s="56">
        <v>5.5</v>
      </c>
      <c r="N11" s="53">
        <f>M11</f>
        <v>5.5</v>
      </c>
      <c r="O11" s="54"/>
      <c r="P11" s="55">
        <v>7</v>
      </c>
      <c r="Q11" s="55"/>
      <c r="R11" s="56">
        <v>6</v>
      </c>
      <c r="S11" s="53">
        <f>R11</f>
        <v>6</v>
      </c>
      <c r="T11" s="54"/>
      <c r="U11" s="55">
        <v>7</v>
      </c>
      <c r="V11" s="55"/>
      <c r="W11" s="56">
        <v>7</v>
      </c>
      <c r="X11" s="53">
        <f>W11</f>
        <v>7</v>
      </c>
    </row>
    <row r="12" spans="1:24" ht="15">
      <c r="A12" s="57">
        <v>8</v>
      </c>
      <c r="B12" s="57">
        <v>2</v>
      </c>
      <c r="C12" s="56">
        <v>5</v>
      </c>
      <c r="D12" s="58">
        <f>C12*B12</f>
        <v>10</v>
      </c>
      <c r="E12" s="54"/>
      <c r="F12" s="57">
        <v>8</v>
      </c>
      <c r="G12" s="57">
        <v>2</v>
      </c>
      <c r="H12" s="56">
        <v>6</v>
      </c>
      <c r="I12" s="58">
        <f>H12*G12</f>
        <v>12</v>
      </c>
      <c r="J12" s="54"/>
      <c r="K12" s="57">
        <v>8</v>
      </c>
      <c r="L12" s="57">
        <v>2</v>
      </c>
      <c r="M12" s="56">
        <v>5.5</v>
      </c>
      <c r="N12" s="58">
        <f>M12*L12</f>
        <v>11</v>
      </c>
      <c r="O12" s="54"/>
      <c r="P12" s="57">
        <v>8</v>
      </c>
      <c r="Q12" s="57">
        <v>2</v>
      </c>
      <c r="R12" s="56">
        <v>6</v>
      </c>
      <c r="S12" s="58">
        <f>R12*Q12</f>
        <v>12</v>
      </c>
      <c r="T12" s="54"/>
      <c r="U12" s="57">
        <v>8</v>
      </c>
      <c r="V12" s="57">
        <v>2</v>
      </c>
      <c r="W12" s="56">
        <v>6</v>
      </c>
      <c r="X12" s="58">
        <f>W12*V12</f>
        <v>12</v>
      </c>
    </row>
    <row r="13" spans="1:24" ht="15">
      <c r="A13" s="55">
        <v>9</v>
      </c>
      <c r="B13" s="55"/>
      <c r="C13" s="56">
        <v>6.5</v>
      </c>
      <c r="D13" s="53">
        <f>C13</f>
        <v>6.5</v>
      </c>
      <c r="E13" s="54"/>
      <c r="F13" s="55">
        <v>9</v>
      </c>
      <c r="G13" s="55"/>
      <c r="H13" s="56">
        <v>6</v>
      </c>
      <c r="I13" s="53">
        <f>H13</f>
        <v>6</v>
      </c>
      <c r="J13" s="54"/>
      <c r="K13" s="55">
        <v>9</v>
      </c>
      <c r="L13" s="55"/>
      <c r="M13" s="56">
        <v>5.5</v>
      </c>
      <c r="N13" s="53">
        <f>M13</f>
        <v>5.5</v>
      </c>
      <c r="O13" s="54"/>
      <c r="P13" s="55">
        <v>9</v>
      </c>
      <c r="Q13" s="55"/>
      <c r="R13" s="56">
        <v>6</v>
      </c>
      <c r="S13" s="53">
        <f>R13</f>
        <v>6</v>
      </c>
      <c r="T13" s="54"/>
      <c r="U13" s="55">
        <v>9</v>
      </c>
      <c r="V13" s="55"/>
      <c r="W13" s="56">
        <v>6</v>
      </c>
      <c r="X13" s="53">
        <f>W13</f>
        <v>6</v>
      </c>
    </row>
    <row r="14" spans="1:24" ht="15">
      <c r="A14" s="55">
        <v>10</v>
      </c>
      <c r="B14" s="55"/>
      <c r="C14" s="56">
        <v>6</v>
      </c>
      <c r="D14" s="53">
        <f>C14</f>
        <v>6</v>
      </c>
      <c r="E14" s="54"/>
      <c r="F14" s="55">
        <v>10</v>
      </c>
      <c r="G14" s="55"/>
      <c r="H14" s="56">
        <v>6</v>
      </c>
      <c r="I14" s="53">
        <f>H14</f>
        <v>6</v>
      </c>
      <c r="J14" s="54"/>
      <c r="K14" s="55">
        <v>10</v>
      </c>
      <c r="L14" s="55"/>
      <c r="M14" s="56">
        <v>6</v>
      </c>
      <c r="N14" s="53">
        <f>M14</f>
        <v>6</v>
      </c>
      <c r="O14" s="54"/>
      <c r="P14" s="55">
        <v>10</v>
      </c>
      <c r="Q14" s="55"/>
      <c r="R14" s="56">
        <v>6</v>
      </c>
      <c r="S14" s="53">
        <f>R14</f>
        <v>6</v>
      </c>
      <c r="T14" s="54"/>
      <c r="U14" s="55">
        <v>10</v>
      </c>
      <c r="V14" s="55"/>
      <c r="W14" s="56">
        <v>6.5</v>
      </c>
      <c r="X14" s="53">
        <f>W14</f>
        <v>6.5</v>
      </c>
    </row>
    <row r="15" spans="1:24" ht="15">
      <c r="A15" s="57">
        <v>11</v>
      </c>
      <c r="B15" s="57">
        <v>2</v>
      </c>
      <c r="C15" s="56">
        <v>6</v>
      </c>
      <c r="D15" s="58">
        <f>C15*B15</f>
        <v>12</v>
      </c>
      <c r="E15" s="54"/>
      <c r="F15" s="57">
        <v>11</v>
      </c>
      <c r="G15" s="57">
        <v>2</v>
      </c>
      <c r="H15" s="56">
        <v>6</v>
      </c>
      <c r="I15" s="58">
        <f>H15*G15</f>
        <v>12</v>
      </c>
      <c r="J15" s="54"/>
      <c r="K15" s="57">
        <v>11</v>
      </c>
      <c r="L15" s="57">
        <v>2</v>
      </c>
      <c r="M15" s="56">
        <v>5.5</v>
      </c>
      <c r="N15" s="58">
        <f>M15*L15</f>
        <v>11</v>
      </c>
      <c r="O15" s="54"/>
      <c r="P15" s="57">
        <v>11</v>
      </c>
      <c r="Q15" s="57">
        <v>2</v>
      </c>
      <c r="R15" s="56">
        <v>5.5</v>
      </c>
      <c r="S15" s="58">
        <f>R15*Q15</f>
        <v>11</v>
      </c>
      <c r="T15" s="54"/>
      <c r="U15" s="57">
        <v>11</v>
      </c>
      <c r="V15" s="57">
        <v>2</v>
      </c>
      <c r="W15" s="56">
        <v>5.5</v>
      </c>
      <c r="X15" s="58">
        <f>W15*V15</f>
        <v>11</v>
      </c>
    </row>
    <row r="16" spans="1:24" ht="15">
      <c r="A16" s="57">
        <v>12</v>
      </c>
      <c r="B16" s="57">
        <v>2</v>
      </c>
      <c r="C16" s="56">
        <v>6</v>
      </c>
      <c r="D16" s="58">
        <f>C16*B16</f>
        <v>12</v>
      </c>
      <c r="E16" s="54"/>
      <c r="F16" s="57">
        <v>12</v>
      </c>
      <c r="G16" s="57">
        <v>2</v>
      </c>
      <c r="H16" s="56">
        <v>6</v>
      </c>
      <c r="I16" s="58">
        <f>H16*G16</f>
        <v>12</v>
      </c>
      <c r="J16" s="54"/>
      <c r="K16" s="57">
        <v>12</v>
      </c>
      <c r="L16" s="57">
        <v>2</v>
      </c>
      <c r="M16" s="56">
        <v>5.5</v>
      </c>
      <c r="N16" s="58">
        <f>M16*L16</f>
        <v>11</v>
      </c>
      <c r="O16" s="54"/>
      <c r="P16" s="57">
        <v>12</v>
      </c>
      <c r="Q16" s="57">
        <v>2</v>
      </c>
      <c r="R16" s="56">
        <v>5</v>
      </c>
      <c r="S16" s="58">
        <f>R16*Q16</f>
        <v>10</v>
      </c>
      <c r="T16" s="54"/>
      <c r="U16" s="57">
        <v>12</v>
      </c>
      <c r="V16" s="57">
        <v>2</v>
      </c>
      <c r="W16" s="56">
        <v>5.5</v>
      </c>
      <c r="X16" s="58">
        <f>W16*V16</f>
        <v>11</v>
      </c>
    </row>
    <row r="17" spans="1:24" ht="15">
      <c r="A17" s="55">
        <v>13</v>
      </c>
      <c r="B17" s="55"/>
      <c r="C17" s="56">
        <v>7</v>
      </c>
      <c r="D17" s="53">
        <f>C17</f>
        <v>7</v>
      </c>
      <c r="E17" s="54"/>
      <c r="F17" s="55">
        <v>13</v>
      </c>
      <c r="G17" s="55"/>
      <c r="H17" s="56">
        <v>6</v>
      </c>
      <c r="I17" s="53">
        <f>H17</f>
        <v>6</v>
      </c>
      <c r="J17" s="54"/>
      <c r="K17" s="55">
        <v>13</v>
      </c>
      <c r="L17" s="55"/>
      <c r="M17" s="56">
        <v>5.5</v>
      </c>
      <c r="N17" s="53">
        <f>M17</f>
        <v>5.5</v>
      </c>
      <c r="O17" s="54"/>
      <c r="P17" s="55">
        <v>13</v>
      </c>
      <c r="Q17" s="55"/>
      <c r="R17" s="56">
        <v>7</v>
      </c>
      <c r="S17" s="53">
        <f>R17</f>
        <v>7</v>
      </c>
      <c r="T17" s="54"/>
      <c r="U17" s="55">
        <v>13</v>
      </c>
      <c r="V17" s="55"/>
      <c r="W17" s="56">
        <v>6</v>
      </c>
      <c r="X17" s="53">
        <f>W17</f>
        <v>6</v>
      </c>
    </row>
    <row r="18" spans="1:24" ht="15">
      <c r="A18" s="55">
        <v>14</v>
      </c>
      <c r="B18" s="55"/>
      <c r="C18" s="56">
        <v>6</v>
      </c>
      <c r="D18" s="53">
        <f>C18</f>
        <v>6</v>
      </c>
      <c r="E18" s="54"/>
      <c r="F18" s="55">
        <v>14</v>
      </c>
      <c r="G18" s="55"/>
      <c r="H18" s="56">
        <v>5</v>
      </c>
      <c r="I18" s="53">
        <f>H18</f>
        <v>5</v>
      </c>
      <c r="J18" s="54"/>
      <c r="K18" s="55">
        <v>14</v>
      </c>
      <c r="L18" s="55"/>
      <c r="M18" s="56">
        <v>5.5</v>
      </c>
      <c r="N18" s="53">
        <f>M18</f>
        <v>5.5</v>
      </c>
      <c r="O18" s="54"/>
      <c r="P18" s="55">
        <v>14</v>
      </c>
      <c r="Q18" s="55"/>
      <c r="R18" s="56">
        <v>6</v>
      </c>
      <c r="S18" s="53">
        <f>R18</f>
        <v>6</v>
      </c>
      <c r="T18" s="54"/>
      <c r="U18" s="55">
        <v>14</v>
      </c>
      <c r="V18" s="55"/>
      <c r="W18" s="56">
        <v>6</v>
      </c>
      <c r="X18" s="53">
        <f>W18</f>
        <v>6</v>
      </c>
    </row>
    <row r="19" spans="1:24" ht="15">
      <c r="A19" s="57">
        <v>15</v>
      </c>
      <c r="B19" s="57">
        <v>2</v>
      </c>
      <c r="C19" s="56">
        <v>4</v>
      </c>
      <c r="D19" s="58">
        <f>C19*B19</f>
        <v>8</v>
      </c>
      <c r="E19" s="54"/>
      <c r="F19" s="57">
        <v>15</v>
      </c>
      <c r="G19" s="57">
        <v>2</v>
      </c>
      <c r="H19" s="56">
        <v>5</v>
      </c>
      <c r="I19" s="58">
        <f>H19*G19</f>
        <v>10</v>
      </c>
      <c r="J19" s="54"/>
      <c r="K19" s="57">
        <v>15</v>
      </c>
      <c r="L19" s="57">
        <v>2</v>
      </c>
      <c r="M19" s="56">
        <v>4</v>
      </c>
      <c r="N19" s="58">
        <f>M19*L19</f>
        <v>8</v>
      </c>
      <c r="O19" s="54"/>
      <c r="P19" s="57">
        <v>15</v>
      </c>
      <c r="Q19" s="57">
        <v>2</v>
      </c>
      <c r="R19" s="56">
        <v>5.5</v>
      </c>
      <c r="S19" s="58">
        <f>R19*Q19</f>
        <v>11</v>
      </c>
      <c r="T19" s="54"/>
      <c r="U19" s="57">
        <v>15</v>
      </c>
      <c r="V19" s="57">
        <v>2</v>
      </c>
      <c r="W19" s="56">
        <v>5</v>
      </c>
      <c r="X19" s="58">
        <f>W19*V19</f>
        <v>10</v>
      </c>
    </row>
    <row r="20" spans="1:24" ht="15">
      <c r="A20" s="55">
        <v>16</v>
      </c>
      <c r="B20" s="55"/>
      <c r="C20" s="56">
        <v>6</v>
      </c>
      <c r="D20" s="53">
        <f aca="true" t="shared" si="0" ref="D20:D25">C20</f>
        <v>6</v>
      </c>
      <c r="E20" s="54"/>
      <c r="F20" s="55">
        <v>16</v>
      </c>
      <c r="G20" s="55"/>
      <c r="H20" s="56">
        <v>6</v>
      </c>
      <c r="I20" s="53">
        <f aca="true" t="shared" si="1" ref="I20:I25">H20</f>
        <v>6</v>
      </c>
      <c r="J20" s="54"/>
      <c r="K20" s="55">
        <v>16</v>
      </c>
      <c r="L20" s="55"/>
      <c r="M20" s="56">
        <v>4.5</v>
      </c>
      <c r="N20" s="53">
        <f aca="true" t="shared" si="2" ref="N20:N25">M20</f>
        <v>4.5</v>
      </c>
      <c r="O20" s="54"/>
      <c r="P20" s="55">
        <v>16</v>
      </c>
      <c r="Q20" s="55"/>
      <c r="R20" s="56">
        <v>6</v>
      </c>
      <c r="S20" s="53">
        <f aca="true" t="shared" si="3" ref="S20:S25">R20</f>
        <v>6</v>
      </c>
      <c r="T20" s="54"/>
      <c r="U20" s="55">
        <v>16</v>
      </c>
      <c r="V20" s="55"/>
      <c r="W20" s="56">
        <v>5.5</v>
      </c>
      <c r="X20" s="53">
        <f aca="true" t="shared" si="4" ref="X20:X25">W20</f>
        <v>5.5</v>
      </c>
    </row>
    <row r="21" spans="1:24" ht="15">
      <c r="A21" s="55">
        <v>17</v>
      </c>
      <c r="B21" s="55"/>
      <c r="C21" s="56">
        <v>6</v>
      </c>
      <c r="D21" s="53">
        <f t="shared" si="0"/>
        <v>6</v>
      </c>
      <c r="E21" s="54"/>
      <c r="F21" s="55">
        <v>17</v>
      </c>
      <c r="G21" s="55"/>
      <c r="H21" s="56">
        <v>6</v>
      </c>
      <c r="I21" s="53">
        <f t="shared" si="1"/>
        <v>6</v>
      </c>
      <c r="J21" s="54"/>
      <c r="K21" s="55">
        <v>17</v>
      </c>
      <c r="L21" s="55"/>
      <c r="M21" s="56">
        <v>5.5</v>
      </c>
      <c r="N21" s="53">
        <f t="shared" si="2"/>
        <v>5.5</v>
      </c>
      <c r="O21" s="54"/>
      <c r="P21" s="55">
        <v>17</v>
      </c>
      <c r="Q21" s="55"/>
      <c r="R21" s="56">
        <v>6</v>
      </c>
      <c r="S21" s="53">
        <f t="shared" si="3"/>
        <v>6</v>
      </c>
      <c r="T21" s="54"/>
      <c r="U21" s="55">
        <v>17</v>
      </c>
      <c r="V21" s="55"/>
      <c r="W21" s="56">
        <v>6</v>
      </c>
      <c r="X21" s="53">
        <f t="shared" si="4"/>
        <v>6</v>
      </c>
    </row>
    <row r="22" spans="1:24" ht="15">
      <c r="A22" s="55">
        <v>18</v>
      </c>
      <c r="B22" s="55"/>
      <c r="C22" s="56">
        <v>6</v>
      </c>
      <c r="D22" s="53">
        <f t="shared" si="0"/>
        <v>6</v>
      </c>
      <c r="E22" s="54"/>
      <c r="F22" s="55">
        <v>18</v>
      </c>
      <c r="G22" s="55"/>
      <c r="H22" s="56">
        <v>6</v>
      </c>
      <c r="I22" s="53">
        <f t="shared" si="1"/>
        <v>6</v>
      </c>
      <c r="J22" s="54"/>
      <c r="K22" s="55">
        <v>18</v>
      </c>
      <c r="L22" s="55"/>
      <c r="M22" s="56">
        <v>6</v>
      </c>
      <c r="N22" s="53">
        <f t="shared" si="2"/>
        <v>6</v>
      </c>
      <c r="O22" s="54"/>
      <c r="P22" s="55">
        <v>18</v>
      </c>
      <c r="Q22" s="55"/>
      <c r="R22" s="56">
        <v>6.5</v>
      </c>
      <c r="S22" s="53">
        <f t="shared" si="3"/>
        <v>6.5</v>
      </c>
      <c r="T22" s="54"/>
      <c r="U22" s="55">
        <v>18</v>
      </c>
      <c r="V22" s="55"/>
      <c r="W22" s="56">
        <v>6.5</v>
      </c>
      <c r="X22" s="53">
        <f t="shared" si="4"/>
        <v>6.5</v>
      </c>
    </row>
    <row r="23" spans="1:24" ht="15">
      <c r="A23" s="55">
        <v>19</v>
      </c>
      <c r="B23" s="55"/>
      <c r="C23" s="56">
        <v>6</v>
      </c>
      <c r="D23" s="53">
        <f t="shared" si="0"/>
        <v>6</v>
      </c>
      <c r="E23" s="54"/>
      <c r="F23" s="55">
        <v>19</v>
      </c>
      <c r="G23" s="55"/>
      <c r="H23" s="56">
        <v>6.5</v>
      </c>
      <c r="I23" s="53">
        <f t="shared" si="1"/>
        <v>6.5</v>
      </c>
      <c r="J23" s="54"/>
      <c r="K23" s="55">
        <v>19</v>
      </c>
      <c r="L23" s="55"/>
      <c r="M23" s="56">
        <v>6.5</v>
      </c>
      <c r="N23" s="53">
        <f t="shared" si="2"/>
        <v>6.5</v>
      </c>
      <c r="O23" s="54"/>
      <c r="P23" s="55">
        <v>19</v>
      </c>
      <c r="Q23" s="55"/>
      <c r="R23" s="56">
        <v>7</v>
      </c>
      <c r="S23" s="53">
        <f t="shared" si="3"/>
        <v>7</v>
      </c>
      <c r="T23" s="54"/>
      <c r="U23" s="55">
        <v>19</v>
      </c>
      <c r="V23" s="55"/>
      <c r="W23" s="56">
        <v>7</v>
      </c>
      <c r="X23" s="53">
        <f t="shared" si="4"/>
        <v>7</v>
      </c>
    </row>
    <row r="24" spans="1:24" ht="15">
      <c r="A24" s="55">
        <v>20</v>
      </c>
      <c r="B24" s="55"/>
      <c r="C24" s="56">
        <v>6</v>
      </c>
      <c r="D24" s="53">
        <f t="shared" si="0"/>
        <v>6</v>
      </c>
      <c r="E24" s="54"/>
      <c r="F24" s="55">
        <v>20</v>
      </c>
      <c r="G24" s="55"/>
      <c r="H24" s="56">
        <v>6.5</v>
      </c>
      <c r="I24" s="53">
        <f t="shared" si="1"/>
        <v>6.5</v>
      </c>
      <c r="J24" s="54"/>
      <c r="K24" s="55">
        <v>20</v>
      </c>
      <c r="L24" s="55"/>
      <c r="M24" s="56">
        <v>6.5</v>
      </c>
      <c r="N24" s="53">
        <f t="shared" si="2"/>
        <v>6.5</v>
      </c>
      <c r="O24" s="54"/>
      <c r="P24" s="55">
        <v>20</v>
      </c>
      <c r="Q24" s="55"/>
      <c r="R24" s="56">
        <v>6</v>
      </c>
      <c r="S24" s="53">
        <f t="shared" si="3"/>
        <v>6</v>
      </c>
      <c r="T24" s="54"/>
      <c r="U24" s="55">
        <v>20</v>
      </c>
      <c r="V24" s="55"/>
      <c r="W24" s="56">
        <v>6.5</v>
      </c>
      <c r="X24" s="53">
        <f t="shared" si="4"/>
        <v>6.5</v>
      </c>
    </row>
    <row r="25" spans="1:24" ht="15">
      <c r="A25" s="55">
        <v>21</v>
      </c>
      <c r="B25" s="55"/>
      <c r="C25" s="56">
        <v>6.5</v>
      </c>
      <c r="D25" s="53">
        <f t="shared" si="0"/>
        <v>6.5</v>
      </c>
      <c r="E25" s="54"/>
      <c r="F25" s="55">
        <v>21</v>
      </c>
      <c r="G25" s="55"/>
      <c r="H25" s="56">
        <v>6</v>
      </c>
      <c r="I25" s="53">
        <f t="shared" si="1"/>
        <v>6</v>
      </c>
      <c r="J25" s="54"/>
      <c r="K25" s="55">
        <v>21</v>
      </c>
      <c r="L25" s="55"/>
      <c r="M25" s="56">
        <v>6.5</v>
      </c>
      <c r="N25" s="53">
        <f t="shared" si="2"/>
        <v>6.5</v>
      </c>
      <c r="O25" s="54"/>
      <c r="P25" s="55">
        <v>21</v>
      </c>
      <c r="Q25" s="55"/>
      <c r="R25" s="56">
        <v>7</v>
      </c>
      <c r="S25" s="53">
        <f t="shared" si="3"/>
        <v>7</v>
      </c>
      <c r="T25" s="54"/>
      <c r="U25" s="55">
        <v>21</v>
      </c>
      <c r="V25" s="55"/>
      <c r="W25" s="56">
        <v>6.5</v>
      </c>
      <c r="X25" s="53">
        <f t="shared" si="4"/>
        <v>6.5</v>
      </c>
    </row>
    <row r="26" spans="1:24" ht="15">
      <c r="A26" s="57">
        <v>22</v>
      </c>
      <c r="B26" s="57">
        <v>2</v>
      </c>
      <c r="C26" s="56">
        <v>6</v>
      </c>
      <c r="D26" s="58">
        <f>C26*B26</f>
        <v>12</v>
      </c>
      <c r="E26" s="54"/>
      <c r="F26" s="57">
        <v>22</v>
      </c>
      <c r="G26" s="57">
        <v>2</v>
      </c>
      <c r="H26" s="56">
        <v>6</v>
      </c>
      <c r="I26" s="58">
        <f>H26*G26</f>
        <v>12</v>
      </c>
      <c r="J26" s="54"/>
      <c r="K26" s="57">
        <v>22</v>
      </c>
      <c r="L26" s="57">
        <v>2</v>
      </c>
      <c r="M26" s="56">
        <v>6</v>
      </c>
      <c r="N26" s="58">
        <f>M26*L26</f>
        <v>12</v>
      </c>
      <c r="O26" s="54"/>
      <c r="P26" s="57">
        <v>22</v>
      </c>
      <c r="Q26" s="57">
        <v>2</v>
      </c>
      <c r="R26" s="56">
        <v>6.5</v>
      </c>
      <c r="S26" s="58">
        <f>R26*Q26</f>
        <v>13</v>
      </c>
      <c r="T26" s="54"/>
      <c r="U26" s="57">
        <v>22</v>
      </c>
      <c r="V26" s="57">
        <v>2</v>
      </c>
      <c r="W26" s="56">
        <v>6.5</v>
      </c>
      <c r="X26" s="58">
        <f>W26*V26</f>
        <v>13</v>
      </c>
    </row>
    <row r="27" spans="1:24" ht="15">
      <c r="A27" s="57">
        <v>23</v>
      </c>
      <c r="B27" s="57">
        <v>2</v>
      </c>
      <c r="C27" s="56">
        <v>6.5</v>
      </c>
      <c r="D27" s="58">
        <f>C27*B27</f>
        <v>13</v>
      </c>
      <c r="E27" s="54"/>
      <c r="F27" s="57">
        <v>23</v>
      </c>
      <c r="G27" s="57">
        <v>2</v>
      </c>
      <c r="H27" s="56">
        <v>7</v>
      </c>
      <c r="I27" s="58">
        <f>H27*G27</f>
        <v>14</v>
      </c>
      <c r="J27" s="54"/>
      <c r="K27" s="57">
        <v>23</v>
      </c>
      <c r="L27" s="57">
        <v>2</v>
      </c>
      <c r="M27" s="56">
        <v>6</v>
      </c>
      <c r="N27" s="58">
        <f>M27*L27</f>
        <v>12</v>
      </c>
      <c r="O27" s="54"/>
      <c r="P27" s="57">
        <v>23</v>
      </c>
      <c r="Q27" s="57">
        <v>2</v>
      </c>
      <c r="R27" s="56">
        <v>6</v>
      </c>
      <c r="S27" s="58">
        <f>R27*Q27</f>
        <v>12</v>
      </c>
      <c r="T27" s="54"/>
      <c r="U27" s="57">
        <v>23</v>
      </c>
      <c r="V27" s="57">
        <v>2</v>
      </c>
      <c r="W27" s="56">
        <v>7</v>
      </c>
      <c r="X27" s="58">
        <f>W27*V27</f>
        <v>14</v>
      </c>
    </row>
    <row r="28" spans="1:24" ht="15">
      <c r="A28" s="57">
        <v>24</v>
      </c>
      <c r="B28" s="57">
        <v>2</v>
      </c>
      <c r="C28" s="56">
        <v>7</v>
      </c>
      <c r="D28" s="58">
        <f>C28*B28</f>
        <v>14</v>
      </c>
      <c r="E28" s="54"/>
      <c r="F28" s="57">
        <v>24</v>
      </c>
      <c r="G28" s="57">
        <v>2</v>
      </c>
      <c r="H28" s="56">
        <v>7</v>
      </c>
      <c r="I28" s="58">
        <f>H28*G28</f>
        <v>14</v>
      </c>
      <c r="J28" s="54"/>
      <c r="K28" s="57">
        <v>24</v>
      </c>
      <c r="L28" s="57">
        <v>2</v>
      </c>
      <c r="M28" s="56">
        <v>6.5</v>
      </c>
      <c r="N28" s="58">
        <f>M28*L28</f>
        <v>13</v>
      </c>
      <c r="O28" s="54"/>
      <c r="P28" s="57">
        <v>24</v>
      </c>
      <c r="Q28" s="57">
        <v>2</v>
      </c>
      <c r="R28" s="56">
        <v>6</v>
      </c>
      <c r="S28" s="58">
        <f>R28*Q28</f>
        <v>12</v>
      </c>
      <c r="T28" s="54"/>
      <c r="U28" s="57">
        <v>24</v>
      </c>
      <c r="V28" s="57">
        <v>2</v>
      </c>
      <c r="W28" s="56">
        <v>6.5</v>
      </c>
      <c r="X28" s="58">
        <f>W28*V28</f>
        <v>13</v>
      </c>
    </row>
    <row r="29" spans="1:24" ht="15">
      <c r="A29" s="55">
        <v>25</v>
      </c>
      <c r="B29" s="55"/>
      <c r="C29" s="56">
        <v>6.5</v>
      </c>
      <c r="D29" s="53">
        <f>C29</f>
        <v>6.5</v>
      </c>
      <c r="E29" s="54"/>
      <c r="F29" s="55">
        <v>25</v>
      </c>
      <c r="G29" s="55"/>
      <c r="H29" s="56">
        <v>7</v>
      </c>
      <c r="I29" s="53">
        <f>H29</f>
        <v>7</v>
      </c>
      <c r="J29" s="54"/>
      <c r="K29" s="55">
        <v>25</v>
      </c>
      <c r="L29" s="55"/>
      <c r="M29" s="56">
        <v>6.5</v>
      </c>
      <c r="N29" s="53">
        <f>M29</f>
        <v>6.5</v>
      </c>
      <c r="O29" s="54"/>
      <c r="P29" s="55">
        <v>25</v>
      </c>
      <c r="Q29" s="55"/>
      <c r="R29" s="56">
        <v>7</v>
      </c>
      <c r="S29" s="53">
        <f>R29</f>
        <v>7</v>
      </c>
      <c r="T29" s="54"/>
      <c r="U29" s="55">
        <v>25</v>
      </c>
      <c r="V29" s="55"/>
      <c r="W29" s="56">
        <v>6.5</v>
      </c>
      <c r="X29" s="53">
        <f>W29</f>
        <v>6.5</v>
      </c>
    </row>
    <row r="30" spans="1:24" ht="15">
      <c r="A30" s="57">
        <v>26</v>
      </c>
      <c r="B30" s="57">
        <v>2</v>
      </c>
      <c r="C30" s="56">
        <v>7</v>
      </c>
      <c r="D30" s="58">
        <f>C30*B30</f>
        <v>14</v>
      </c>
      <c r="E30" s="54"/>
      <c r="F30" s="57">
        <v>26</v>
      </c>
      <c r="G30" s="57">
        <v>2</v>
      </c>
      <c r="H30" s="56">
        <v>7</v>
      </c>
      <c r="I30" s="58">
        <f>H30*G30</f>
        <v>14</v>
      </c>
      <c r="J30" s="54"/>
      <c r="K30" s="57">
        <v>26</v>
      </c>
      <c r="L30" s="57">
        <v>2</v>
      </c>
      <c r="M30" s="56">
        <v>7</v>
      </c>
      <c r="N30" s="58">
        <f>M30*L30</f>
        <v>14</v>
      </c>
      <c r="O30" s="54"/>
      <c r="P30" s="57">
        <v>26</v>
      </c>
      <c r="Q30" s="57">
        <v>2</v>
      </c>
      <c r="R30" s="56">
        <v>6</v>
      </c>
      <c r="S30" s="58">
        <f>R30*Q30</f>
        <v>12</v>
      </c>
      <c r="T30" s="54"/>
      <c r="U30" s="57">
        <v>26</v>
      </c>
      <c r="V30" s="57">
        <v>2</v>
      </c>
      <c r="W30" s="56">
        <v>6</v>
      </c>
      <c r="X30" s="58">
        <f>W30*V30</f>
        <v>12</v>
      </c>
    </row>
    <row r="31" spans="1:24" ht="15">
      <c r="A31" s="55">
        <v>27</v>
      </c>
      <c r="B31" s="55"/>
      <c r="C31" s="56">
        <v>6</v>
      </c>
      <c r="D31" s="53">
        <f aca="true" t="shared" si="5" ref="D31:D37">C31</f>
        <v>6</v>
      </c>
      <c r="E31" s="54"/>
      <c r="F31" s="55">
        <v>27</v>
      </c>
      <c r="G31" s="55"/>
      <c r="H31" s="56">
        <v>6</v>
      </c>
      <c r="I31" s="53">
        <f aca="true" t="shared" si="6" ref="I31:I37">H31</f>
        <v>6</v>
      </c>
      <c r="J31" s="54"/>
      <c r="K31" s="55">
        <v>27</v>
      </c>
      <c r="L31" s="55"/>
      <c r="M31" s="56">
        <v>6</v>
      </c>
      <c r="N31" s="53">
        <f aca="true" t="shared" si="7" ref="N31:N37">M31</f>
        <v>6</v>
      </c>
      <c r="O31" s="54"/>
      <c r="P31" s="55">
        <v>27</v>
      </c>
      <c r="Q31" s="55"/>
      <c r="R31" s="56">
        <v>6.5</v>
      </c>
      <c r="S31" s="53">
        <f aca="true" t="shared" si="8" ref="S31:S37">R31</f>
        <v>6.5</v>
      </c>
      <c r="T31" s="54"/>
      <c r="U31" s="55">
        <v>27</v>
      </c>
      <c r="V31" s="55"/>
      <c r="W31" s="56">
        <v>6.5</v>
      </c>
      <c r="X31" s="53">
        <f aca="true" t="shared" si="9" ref="X31:X37">W31</f>
        <v>6.5</v>
      </c>
    </row>
    <row r="32" spans="1:24" ht="15">
      <c r="A32" s="55">
        <v>28</v>
      </c>
      <c r="B32" s="55"/>
      <c r="C32" s="56">
        <v>6.5</v>
      </c>
      <c r="D32" s="53">
        <f t="shared" si="5"/>
        <v>6.5</v>
      </c>
      <c r="E32" s="54"/>
      <c r="F32" s="55">
        <v>28</v>
      </c>
      <c r="G32" s="55"/>
      <c r="H32" s="56">
        <v>7</v>
      </c>
      <c r="I32" s="53">
        <f t="shared" si="6"/>
        <v>7</v>
      </c>
      <c r="J32" s="54"/>
      <c r="K32" s="55">
        <v>28</v>
      </c>
      <c r="L32" s="55"/>
      <c r="M32" s="56">
        <v>6</v>
      </c>
      <c r="N32" s="53">
        <f t="shared" si="7"/>
        <v>6</v>
      </c>
      <c r="O32" s="54"/>
      <c r="P32" s="55">
        <v>28</v>
      </c>
      <c r="Q32" s="55"/>
      <c r="R32" s="56">
        <v>6.5</v>
      </c>
      <c r="S32" s="53">
        <f t="shared" si="8"/>
        <v>6.5</v>
      </c>
      <c r="T32" s="54"/>
      <c r="U32" s="55">
        <v>28</v>
      </c>
      <c r="V32" s="55"/>
      <c r="W32" s="56">
        <v>6</v>
      </c>
      <c r="X32" s="53">
        <f t="shared" si="9"/>
        <v>6</v>
      </c>
    </row>
    <row r="33" spans="1:24" ht="15">
      <c r="A33" s="55">
        <v>29</v>
      </c>
      <c r="B33" s="55"/>
      <c r="C33" s="56">
        <v>6.5</v>
      </c>
      <c r="D33" s="53">
        <f t="shared" si="5"/>
        <v>6.5</v>
      </c>
      <c r="E33" s="54"/>
      <c r="F33" s="55">
        <v>29</v>
      </c>
      <c r="G33" s="55"/>
      <c r="H33" s="56">
        <v>6</v>
      </c>
      <c r="I33" s="53">
        <f t="shared" si="6"/>
        <v>6</v>
      </c>
      <c r="J33" s="54"/>
      <c r="K33" s="55">
        <v>29</v>
      </c>
      <c r="L33" s="55"/>
      <c r="M33" s="56">
        <v>5.5</v>
      </c>
      <c r="N33" s="53">
        <f t="shared" si="7"/>
        <v>5.5</v>
      </c>
      <c r="O33" s="54"/>
      <c r="P33" s="55">
        <v>29</v>
      </c>
      <c r="Q33" s="55"/>
      <c r="R33" s="56">
        <v>6.5</v>
      </c>
      <c r="S33" s="53">
        <f t="shared" si="8"/>
        <v>6.5</v>
      </c>
      <c r="T33" s="54"/>
      <c r="U33" s="55">
        <v>29</v>
      </c>
      <c r="V33" s="55"/>
      <c r="W33" s="56">
        <v>6</v>
      </c>
      <c r="X33" s="53">
        <f t="shared" si="9"/>
        <v>6</v>
      </c>
    </row>
    <row r="34" spans="1:24" ht="15">
      <c r="A34" s="57">
        <v>30</v>
      </c>
      <c r="B34" s="57">
        <v>2</v>
      </c>
      <c r="C34" s="56">
        <v>1</v>
      </c>
      <c r="D34" s="58">
        <f>C34*B34</f>
        <v>2</v>
      </c>
      <c r="E34" s="54"/>
      <c r="F34" s="57">
        <v>30</v>
      </c>
      <c r="G34" s="57">
        <v>2</v>
      </c>
      <c r="H34" s="56">
        <v>5</v>
      </c>
      <c r="I34" s="58">
        <f>H34*G34</f>
        <v>10</v>
      </c>
      <c r="J34" s="54"/>
      <c r="K34" s="57">
        <v>30</v>
      </c>
      <c r="L34" s="57">
        <v>2</v>
      </c>
      <c r="M34" s="56">
        <v>3</v>
      </c>
      <c r="N34" s="58">
        <f>M34*L34</f>
        <v>6</v>
      </c>
      <c r="O34" s="54"/>
      <c r="P34" s="57">
        <v>30</v>
      </c>
      <c r="Q34" s="57">
        <v>2</v>
      </c>
      <c r="R34" s="56">
        <v>4</v>
      </c>
      <c r="S34" s="58">
        <f>R34*Q34</f>
        <v>8</v>
      </c>
      <c r="T34" s="54"/>
      <c r="U34" s="57">
        <v>30</v>
      </c>
      <c r="V34" s="57">
        <v>2</v>
      </c>
      <c r="W34" s="56">
        <v>3</v>
      </c>
      <c r="X34" s="58">
        <f>W34*V34</f>
        <v>6</v>
      </c>
    </row>
    <row r="35" spans="1:24" ht="15">
      <c r="A35" s="55">
        <v>31</v>
      </c>
      <c r="B35" s="55"/>
      <c r="C35" s="56">
        <v>2</v>
      </c>
      <c r="D35" s="53">
        <f t="shared" si="5"/>
        <v>2</v>
      </c>
      <c r="E35" s="54"/>
      <c r="F35" s="55">
        <v>31</v>
      </c>
      <c r="G35" s="55"/>
      <c r="H35" s="56">
        <v>6</v>
      </c>
      <c r="I35" s="53">
        <f t="shared" si="6"/>
        <v>6</v>
      </c>
      <c r="J35" s="54"/>
      <c r="K35" s="55">
        <v>31</v>
      </c>
      <c r="L35" s="55"/>
      <c r="M35" s="56">
        <v>2.5</v>
      </c>
      <c r="N35" s="53">
        <f t="shared" si="7"/>
        <v>2.5</v>
      </c>
      <c r="O35" s="54"/>
      <c r="P35" s="55">
        <v>31</v>
      </c>
      <c r="Q35" s="55"/>
      <c r="R35" s="56">
        <v>2</v>
      </c>
      <c r="S35" s="53">
        <f t="shared" si="8"/>
        <v>2</v>
      </c>
      <c r="T35" s="54"/>
      <c r="U35" s="55">
        <v>31</v>
      </c>
      <c r="V35" s="55"/>
      <c r="W35" s="56">
        <v>3</v>
      </c>
      <c r="X35" s="53">
        <f t="shared" si="9"/>
        <v>3</v>
      </c>
    </row>
    <row r="36" spans="1:24" ht="15">
      <c r="A36" s="55">
        <v>32</v>
      </c>
      <c r="B36" s="55"/>
      <c r="C36" s="56">
        <v>6</v>
      </c>
      <c r="D36" s="53">
        <f t="shared" si="5"/>
        <v>6</v>
      </c>
      <c r="E36" s="54"/>
      <c r="F36" s="55">
        <v>32</v>
      </c>
      <c r="G36" s="55"/>
      <c r="H36" s="56">
        <v>6</v>
      </c>
      <c r="I36" s="53">
        <f t="shared" si="6"/>
        <v>6</v>
      </c>
      <c r="J36" s="54"/>
      <c r="K36" s="55">
        <v>32</v>
      </c>
      <c r="L36" s="55"/>
      <c r="M36" s="56">
        <v>5.5</v>
      </c>
      <c r="N36" s="53">
        <f t="shared" si="7"/>
        <v>5.5</v>
      </c>
      <c r="O36" s="54"/>
      <c r="P36" s="55">
        <v>32</v>
      </c>
      <c r="Q36" s="55"/>
      <c r="R36" s="56">
        <v>6.5</v>
      </c>
      <c r="S36" s="53">
        <f t="shared" si="8"/>
        <v>6.5</v>
      </c>
      <c r="T36" s="54"/>
      <c r="U36" s="55">
        <v>32</v>
      </c>
      <c r="V36" s="55"/>
      <c r="W36" s="56">
        <v>5</v>
      </c>
      <c r="X36" s="53">
        <f t="shared" si="9"/>
        <v>5</v>
      </c>
    </row>
    <row r="37" spans="1:24" ht="15">
      <c r="A37" s="55">
        <v>33</v>
      </c>
      <c r="B37" s="55"/>
      <c r="C37" s="56">
        <v>6</v>
      </c>
      <c r="D37" s="53">
        <f t="shared" si="5"/>
        <v>6</v>
      </c>
      <c r="E37" s="54"/>
      <c r="F37" s="55">
        <v>33</v>
      </c>
      <c r="G37" s="55"/>
      <c r="H37" s="56">
        <v>7</v>
      </c>
      <c r="I37" s="53">
        <f t="shared" si="6"/>
        <v>7</v>
      </c>
      <c r="J37" s="54"/>
      <c r="K37" s="55">
        <v>33</v>
      </c>
      <c r="L37" s="55"/>
      <c r="M37" s="56">
        <v>6.5</v>
      </c>
      <c r="N37" s="53">
        <f t="shared" si="7"/>
        <v>6.5</v>
      </c>
      <c r="O37" s="54"/>
      <c r="P37" s="55">
        <v>33</v>
      </c>
      <c r="Q37" s="55"/>
      <c r="R37" s="56">
        <v>7</v>
      </c>
      <c r="S37" s="53">
        <f t="shared" si="8"/>
        <v>7</v>
      </c>
      <c r="T37" s="54"/>
      <c r="U37" s="55">
        <v>33</v>
      </c>
      <c r="V37" s="55"/>
      <c r="W37" s="56">
        <v>6</v>
      </c>
      <c r="X37" s="53">
        <f t="shared" si="9"/>
        <v>6</v>
      </c>
    </row>
    <row r="38" spans="1:24" s="3" customFormat="1" ht="15">
      <c r="A38" s="70"/>
      <c r="B38" s="71"/>
      <c r="C38" s="72"/>
      <c r="D38" s="73">
        <f>SUM(D5:D37)</f>
        <v>257</v>
      </c>
      <c r="E38" s="74"/>
      <c r="F38" s="70"/>
      <c r="G38" s="71"/>
      <c r="H38" s="72"/>
      <c r="I38" s="73">
        <f>SUM(I5:I37)</f>
        <v>273.5</v>
      </c>
      <c r="J38" s="74"/>
      <c r="K38" s="70"/>
      <c r="L38" s="71"/>
      <c r="M38" s="72"/>
      <c r="N38" s="73">
        <f>SUM(N5:N37)</f>
        <v>247</v>
      </c>
      <c r="O38" s="74"/>
      <c r="P38" s="70"/>
      <c r="Q38" s="71"/>
      <c r="R38" s="72"/>
      <c r="S38" s="73">
        <f>SUM(S5:S37)</f>
        <v>260</v>
      </c>
      <c r="T38" s="74"/>
      <c r="U38" s="70"/>
      <c r="V38" s="71"/>
      <c r="W38" s="72"/>
      <c r="X38" s="73">
        <f>SUM(X5:X37)</f>
        <v>259</v>
      </c>
    </row>
    <row r="39" spans="1:24" ht="15">
      <c r="A39" s="55">
        <v>1</v>
      </c>
      <c r="B39" s="55">
        <v>1</v>
      </c>
      <c r="C39" s="56">
        <v>6.5</v>
      </c>
      <c r="D39" s="53">
        <f>C39</f>
        <v>6.5</v>
      </c>
      <c r="E39" s="54"/>
      <c r="F39" s="55">
        <v>1</v>
      </c>
      <c r="G39" s="55">
        <v>1</v>
      </c>
      <c r="H39" s="56">
        <v>6.5</v>
      </c>
      <c r="I39" s="53">
        <f>H39</f>
        <v>6.5</v>
      </c>
      <c r="J39" s="54"/>
      <c r="K39" s="55">
        <v>1</v>
      </c>
      <c r="L39" s="55">
        <v>1</v>
      </c>
      <c r="M39" s="56">
        <v>6</v>
      </c>
      <c r="N39" s="53">
        <f>M39</f>
        <v>6</v>
      </c>
      <c r="O39" s="54"/>
      <c r="P39" s="55">
        <v>1</v>
      </c>
      <c r="Q39" s="55">
        <v>1</v>
      </c>
      <c r="R39" s="56">
        <v>6</v>
      </c>
      <c r="S39" s="53">
        <f>R39</f>
        <v>6</v>
      </c>
      <c r="T39" s="54"/>
      <c r="U39" s="55">
        <v>1</v>
      </c>
      <c r="V39" s="55">
        <v>1</v>
      </c>
      <c r="W39" s="56">
        <v>6</v>
      </c>
      <c r="X39" s="53">
        <f>W39</f>
        <v>6</v>
      </c>
    </row>
    <row r="40" spans="1:24" ht="15">
      <c r="A40" s="55">
        <v>2</v>
      </c>
      <c r="B40" s="55">
        <v>1</v>
      </c>
      <c r="C40" s="56">
        <v>6</v>
      </c>
      <c r="D40" s="53">
        <f>C40</f>
        <v>6</v>
      </c>
      <c r="E40" s="54"/>
      <c r="F40" s="55">
        <v>2</v>
      </c>
      <c r="G40" s="55">
        <v>1</v>
      </c>
      <c r="H40" s="56">
        <v>6</v>
      </c>
      <c r="I40" s="53">
        <f>H40</f>
        <v>6</v>
      </c>
      <c r="J40" s="54"/>
      <c r="K40" s="55">
        <v>2</v>
      </c>
      <c r="L40" s="55">
        <v>1</v>
      </c>
      <c r="M40" s="56">
        <v>6</v>
      </c>
      <c r="N40" s="53">
        <f>M40</f>
        <v>6</v>
      </c>
      <c r="O40" s="54"/>
      <c r="P40" s="55">
        <v>2</v>
      </c>
      <c r="Q40" s="55">
        <v>1</v>
      </c>
      <c r="R40" s="56">
        <v>6</v>
      </c>
      <c r="S40" s="53">
        <f>R40</f>
        <v>6</v>
      </c>
      <c r="T40" s="54"/>
      <c r="U40" s="55">
        <v>2</v>
      </c>
      <c r="V40" s="55">
        <v>1</v>
      </c>
      <c r="W40" s="56">
        <v>5.5</v>
      </c>
      <c r="X40" s="53">
        <f>W40</f>
        <v>5.5</v>
      </c>
    </row>
    <row r="41" spans="1:24" ht="15">
      <c r="A41" s="75">
        <v>3</v>
      </c>
      <c r="B41" s="75">
        <v>2</v>
      </c>
      <c r="C41" s="56">
        <v>6</v>
      </c>
      <c r="D41" s="59">
        <f>C41*2</f>
        <v>12</v>
      </c>
      <c r="E41" s="54"/>
      <c r="F41" s="75">
        <v>3</v>
      </c>
      <c r="G41" s="75">
        <v>2</v>
      </c>
      <c r="H41" s="56">
        <v>5.5</v>
      </c>
      <c r="I41" s="59">
        <f>H41*2</f>
        <v>11</v>
      </c>
      <c r="J41" s="54"/>
      <c r="K41" s="75">
        <v>3</v>
      </c>
      <c r="L41" s="75">
        <v>2</v>
      </c>
      <c r="M41" s="56">
        <v>5.5</v>
      </c>
      <c r="N41" s="59">
        <f>M41*2</f>
        <v>11</v>
      </c>
      <c r="O41" s="54"/>
      <c r="P41" s="75">
        <v>3</v>
      </c>
      <c r="Q41" s="75">
        <v>2</v>
      </c>
      <c r="R41" s="56">
        <v>6</v>
      </c>
      <c r="S41" s="59">
        <f>R41*2</f>
        <v>12</v>
      </c>
      <c r="T41" s="54"/>
      <c r="U41" s="75">
        <v>3</v>
      </c>
      <c r="V41" s="75">
        <v>2</v>
      </c>
      <c r="W41" s="56">
        <v>6</v>
      </c>
      <c r="X41" s="59">
        <f>W41*2</f>
        <v>12</v>
      </c>
    </row>
    <row r="42" spans="1:24" ht="15">
      <c r="A42" s="75">
        <v>4</v>
      </c>
      <c r="B42" s="75">
        <v>2</v>
      </c>
      <c r="C42" s="56">
        <v>6</v>
      </c>
      <c r="D42" s="59">
        <f>C42*2</f>
        <v>12</v>
      </c>
      <c r="E42" s="54"/>
      <c r="F42" s="75">
        <v>4</v>
      </c>
      <c r="G42" s="75">
        <v>2</v>
      </c>
      <c r="H42" s="56">
        <v>6.5</v>
      </c>
      <c r="I42" s="59">
        <f>H42*2</f>
        <v>13</v>
      </c>
      <c r="J42" s="54"/>
      <c r="K42" s="75">
        <v>4</v>
      </c>
      <c r="L42" s="75">
        <v>2</v>
      </c>
      <c r="M42" s="56">
        <v>5.5</v>
      </c>
      <c r="N42" s="59">
        <f>M42*2</f>
        <v>11</v>
      </c>
      <c r="O42" s="54"/>
      <c r="P42" s="75">
        <v>4</v>
      </c>
      <c r="Q42" s="75">
        <v>2</v>
      </c>
      <c r="R42" s="56">
        <v>6.5</v>
      </c>
      <c r="S42" s="59">
        <f>R42*2</f>
        <v>13</v>
      </c>
      <c r="T42" s="54"/>
      <c r="U42" s="75">
        <v>4</v>
      </c>
      <c r="V42" s="75">
        <v>2</v>
      </c>
      <c r="W42" s="56">
        <v>6</v>
      </c>
      <c r="X42" s="59">
        <f>W42*2</f>
        <v>12</v>
      </c>
    </row>
    <row r="43" spans="1:24" s="3" customFormat="1" ht="15" customHeight="1">
      <c r="A43" s="70"/>
      <c r="B43" s="71"/>
      <c r="C43" s="76"/>
      <c r="D43" s="77">
        <f>SUM(D39:D42)</f>
        <v>36.5</v>
      </c>
      <c r="E43" s="54"/>
      <c r="F43" s="70"/>
      <c r="G43" s="71"/>
      <c r="H43" s="76"/>
      <c r="I43" s="77">
        <f>SUM(I39:I42)</f>
        <v>36.5</v>
      </c>
      <c r="J43" s="54"/>
      <c r="K43" s="70"/>
      <c r="L43" s="71"/>
      <c r="M43" s="76"/>
      <c r="N43" s="77">
        <f>SUM(N39:N42)</f>
        <v>34</v>
      </c>
      <c r="O43" s="74"/>
      <c r="P43" s="70"/>
      <c r="Q43" s="71"/>
      <c r="R43" s="76"/>
      <c r="S43" s="77">
        <f>SUM(S39:S42)</f>
        <v>37</v>
      </c>
      <c r="T43" s="54"/>
      <c r="U43" s="70"/>
      <c r="V43" s="71"/>
      <c r="W43" s="76"/>
      <c r="X43" s="77">
        <f>SUM(X39:X42)</f>
        <v>35.5</v>
      </c>
    </row>
    <row r="44" spans="1:24" ht="15">
      <c r="A44" s="53"/>
      <c r="B44" s="53"/>
      <c r="C44" s="53"/>
      <c r="D44" s="53"/>
      <c r="E44" s="54"/>
      <c r="F44" s="53"/>
      <c r="G44" s="53"/>
      <c r="H44" s="53"/>
      <c r="I44" s="53"/>
      <c r="J44" s="54"/>
      <c r="K44" s="53"/>
      <c r="L44" s="53"/>
      <c r="M44" s="53"/>
      <c r="N44" s="53"/>
      <c r="O44" s="74"/>
      <c r="P44" s="53"/>
      <c r="Q44" s="53"/>
      <c r="R44" s="53"/>
      <c r="S44" s="53"/>
      <c r="T44" s="54"/>
      <c r="U44" s="53"/>
      <c r="V44" s="53"/>
      <c r="W44" s="53"/>
      <c r="X44" s="53"/>
    </row>
    <row r="45" spans="1:24" ht="15">
      <c r="A45" s="78"/>
      <c r="B45" s="60"/>
      <c r="C45" s="79">
        <f>SUM(D38+D43)-D47-D48</f>
        <v>293.5</v>
      </c>
      <c r="D45" s="80">
        <f>C45*100/500</f>
        <v>58.7</v>
      </c>
      <c r="E45" s="54"/>
      <c r="F45" s="78"/>
      <c r="G45" s="60"/>
      <c r="H45" s="79">
        <f>SUM(I38+I43)-D47-D48</f>
        <v>310</v>
      </c>
      <c r="I45" s="80">
        <f>H45*100/500</f>
        <v>62</v>
      </c>
      <c r="J45" s="54"/>
      <c r="K45" s="78"/>
      <c r="L45" s="60"/>
      <c r="M45" s="79">
        <f>SUM(N38+N43)-D47-D48</f>
        <v>281</v>
      </c>
      <c r="N45" s="80">
        <f>M45*100/500</f>
        <v>56.2</v>
      </c>
      <c r="O45" s="74"/>
      <c r="P45" s="78"/>
      <c r="Q45" s="60"/>
      <c r="R45" s="79">
        <f>SUM(S38+S43)-D47-D48</f>
        <v>297</v>
      </c>
      <c r="S45" s="80">
        <f>R45*100/500</f>
        <v>59.4</v>
      </c>
      <c r="T45" s="54"/>
      <c r="U45" s="78"/>
      <c r="V45" s="60"/>
      <c r="W45" s="79">
        <f>SUM(X38+X43)-D47-D48</f>
        <v>294.5</v>
      </c>
      <c r="X45" s="80">
        <f>W45*100/500</f>
        <v>58.9</v>
      </c>
    </row>
    <row r="46" spans="1:24" ht="15">
      <c r="A46" s="48"/>
      <c r="B46" s="48"/>
      <c r="C46" s="48"/>
      <c r="D46" s="48"/>
      <c r="E46" s="49"/>
      <c r="F46" s="48"/>
      <c r="G46" s="48"/>
      <c r="H46" s="48"/>
      <c r="I46" s="48"/>
      <c r="J46" s="49"/>
      <c r="K46" s="48"/>
      <c r="L46" s="48"/>
      <c r="M46" s="48"/>
      <c r="N46" s="48"/>
      <c r="O46" s="49"/>
      <c r="P46" s="48"/>
      <c r="Q46" s="48"/>
      <c r="R46" s="48"/>
      <c r="S46" s="48"/>
      <c r="T46" s="48"/>
      <c r="U46" s="48"/>
      <c r="V46" s="48"/>
      <c r="W46" s="48"/>
      <c r="X46" s="48"/>
    </row>
    <row r="47" spans="1:24" ht="15">
      <c r="A47" s="61" t="s">
        <v>5</v>
      </c>
      <c r="B47" s="48"/>
      <c r="C47" s="48"/>
      <c r="D47" s="62"/>
      <c r="E47" s="49"/>
      <c r="F47" s="61"/>
      <c r="G47" s="48"/>
      <c r="H47" s="48"/>
      <c r="I47" s="81" t="s">
        <v>8</v>
      </c>
      <c r="J47" s="81"/>
      <c r="K47" s="81"/>
      <c r="L47" s="82" t="str">
        <f>'rez '!E11</f>
        <v>Е</v>
      </c>
      <c r="M47" s="101" t="str">
        <f>'rez '!F11</f>
        <v>Джумаджук Марія</v>
      </c>
      <c r="N47" s="48"/>
      <c r="O47" s="49"/>
      <c r="P47" s="48"/>
      <c r="Q47" s="48"/>
      <c r="R47" s="48"/>
      <c r="S47" s="48"/>
      <c r="T47" s="48"/>
      <c r="U47" s="48"/>
      <c r="V47" s="48"/>
      <c r="W47" s="48"/>
      <c r="X47" s="48"/>
    </row>
    <row r="48" spans="1:24" ht="15">
      <c r="A48" s="61" t="s">
        <v>6</v>
      </c>
      <c r="B48" s="48"/>
      <c r="C48" s="48"/>
      <c r="D48" s="62"/>
      <c r="E48" s="64"/>
      <c r="F48" s="61"/>
      <c r="G48" s="48"/>
      <c r="H48" s="48"/>
      <c r="I48" s="63"/>
      <c r="J48" s="63"/>
      <c r="K48" s="83"/>
      <c r="L48" s="82" t="s">
        <v>28</v>
      </c>
      <c r="M48" s="101" t="str">
        <f>'rez '!F12</f>
        <v>Козіна Ірина</v>
      </c>
      <c r="N48" s="48"/>
      <c r="O48" s="49"/>
      <c r="P48" s="48"/>
      <c r="Q48" s="48"/>
      <c r="R48" s="48"/>
      <c r="S48" s="48"/>
      <c r="T48" s="48"/>
      <c r="U48" s="48"/>
      <c r="V48" s="48"/>
      <c r="W48" s="48"/>
      <c r="X48" s="48"/>
    </row>
    <row r="49" spans="1:24" ht="15">
      <c r="A49" s="49"/>
      <c r="B49" s="49"/>
      <c r="C49" s="49"/>
      <c r="D49" s="49"/>
      <c r="E49" s="49"/>
      <c r="F49" s="49"/>
      <c r="G49" s="49"/>
      <c r="H49" s="49"/>
      <c r="I49" s="63"/>
      <c r="J49" s="63"/>
      <c r="K49" s="83"/>
      <c r="L49" s="82" t="str">
        <f>'rez '!E13</f>
        <v>С</v>
      </c>
      <c r="M49" s="64" t="str">
        <f>'rez '!F13</f>
        <v>Кириченко Віра</v>
      </c>
      <c r="N49" s="48"/>
      <c r="O49" s="64"/>
      <c r="P49" s="48"/>
      <c r="Q49" s="48"/>
      <c r="R49" s="48"/>
      <c r="S49" s="48"/>
      <c r="T49" s="48"/>
      <c r="U49" s="48"/>
      <c r="V49" s="48"/>
      <c r="W49" s="48"/>
      <c r="X49" s="48"/>
    </row>
    <row r="50" spans="1:24" ht="21" customHeight="1">
      <c r="A50" s="84" t="s">
        <v>7</v>
      </c>
      <c r="B50" s="85"/>
      <c r="C50" s="86"/>
      <c r="D50" s="87">
        <f>C45+H45+M45+R45+W45</f>
        <v>1476</v>
      </c>
      <c r="E50" s="65"/>
      <c r="F50" s="63"/>
      <c r="G50" s="63"/>
      <c r="H50" s="65"/>
      <c r="I50" s="48"/>
      <c r="J50" s="48"/>
      <c r="K50" s="48"/>
      <c r="L50" s="82" t="str">
        <f>'rez '!E14</f>
        <v>М</v>
      </c>
      <c r="M50" s="65" t="str">
        <f>'rez '!F14</f>
        <v>Масленнікова Анна</v>
      </c>
      <c r="N50" s="65"/>
      <c r="O50" s="63"/>
      <c r="P50" s="48"/>
      <c r="Q50" s="48"/>
      <c r="R50" s="48"/>
      <c r="S50" s="48"/>
      <c r="T50" s="48"/>
      <c r="U50" s="48"/>
      <c r="V50" s="48"/>
      <c r="W50" s="48"/>
      <c r="X50" s="48"/>
    </row>
    <row r="51" spans="1:24" ht="20.25" customHeight="1">
      <c r="A51" s="84" t="s">
        <v>9</v>
      </c>
      <c r="B51" s="85"/>
      <c r="C51" s="86"/>
      <c r="D51" s="88">
        <f>(D45+I45+N45+S45+X45)/5</f>
        <v>59.04</v>
      </c>
      <c r="E51" s="63"/>
      <c r="F51" s="63"/>
      <c r="G51" s="63"/>
      <c r="H51" s="63"/>
      <c r="I51" s="48"/>
      <c r="J51" s="48"/>
      <c r="K51" s="48"/>
      <c r="L51" s="82" t="s">
        <v>29</v>
      </c>
      <c r="M51" s="65" t="str">
        <f>'rez '!F15</f>
        <v>Ковшова Ольга</v>
      </c>
      <c r="N51" s="63"/>
      <c r="O51" s="63"/>
      <c r="P51" s="48"/>
      <c r="Q51" s="48"/>
      <c r="R51" s="48"/>
      <c r="S51" s="48"/>
      <c r="T51" s="48"/>
      <c r="U51" s="48"/>
      <c r="V51" s="48"/>
      <c r="W51" s="48"/>
      <c r="X51" s="48"/>
    </row>
    <row r="52" spans="1:24" s="4" customFormat="1" ht="15">
      <c r="A52" s="89"/>
      <c r="B52" s="90"/>
      <c r="C52" s="90"/>
      <c r="D52" s="91"/>
      <c r="E52" s="63"/>
      <c r="F52" s="63"/>
      <c r="G52" s="63"/>
      <c r="H52" s="63"/>
      <c r="I52" s="49"/>
      <c r="J52" s="49"/>
      <c r="K52" s="49"/>
      <c r="L52" s="49"/>
      <c r="M52" s="65"/>
      <c r="N52" s="63"/>
      <c r="O52" s="63"/>
      <c r="P52" s="49"/>
      <c r="Q52" s="49"/>
      <c r="R52" s="49"/>
      <c r="S52" s="49"/>
      <c r="T52" s="49"/>
      <c r="U52" s="49"/>
      <c r="V52" s="49"/>
      <c r="W52" s="49"/>
      <c r="X52" s="49"/>
    </row>
    <row r="53" spans="1:24" ht="15">
      <c r="A53" s="66"/>
      <c r="B53" s="63"/>
      <c r="C53" s="67"/>
      <c r="D53" s="49"/>
      <c r="E53" s="49"/>
      <c r="F53" s="48"/>
      <c r="G53" s="48"/>
      <c r="H53" s="48"/>
      <c r="I53" s="48"/>
      <c r="J53" s="49"/>
      <c r="K53" s="92"/>
      <c r="L53" s="82"/>
      <c r="M53" s="48"/>
      <c r="N53" s="48"/>
      <c r="O53" s="49"/>
      <c r="P53" s="48"/>
      <c r="Q53" s="48"/>
      <c r="R53" s="48"/>
      <c r="S53" s="48"/>
      <c r="T53" s="48"/>
      <c r="U53" s="48"/>
      <c r="V53" s="48"/>
      <c r="W53" s="48"/>
      <c r="X53" s="48"/>
    </row>
    <row r="54" spans="1:24" ht="21" customHeight="1">
      <c r="A54" s="93" t="s">
        <v>10</v>
      </c>
      <c r="B54" s="48"/>
      <c r="C54" s="48"/>
      <c r="D54" s="67" t="str">
        <f>'rez '!F8</f>
        <v>Фрагмент, 2003, мер., гн., УВП, Гарлен-Фактирия, 701847</v>
      </c>
      <c r="E54" s="67"/>
      <c r="F54" s="67"/>
      <c r="G54" s="67"/>
      <c r="H54" s="67"/>
      <c r="I54" s="67"/>
      <c r="J54" s="49"/>
      <c r="K54" s="94"/>
      <c r="L54" s="82"/>
      <c r="M54" s="48"/>
      <c r="N54" s="48"/>
      <c r="O54" s="49"/>
      <c r="P54" s="48"/>
      <c r="Q54" s="48"/>
      <c r="R54" s="48"/>
      <c r="S54" s="48"/>
      <c r="T54" s="48"/>
      <c r="U54" s="48"/>
      <c r="V54" s="48"/>
      <c r="W54" s="48"/>
      <c r="X54" s="48"/>
    </row>
    <row r="55" spans="1:24" ht="21" customHeight="1">
      <c r="A55" s="93" t="s">
        <v>11</v>
      </c>
      <c r="B55" s="48"/>
      <c r="C55" s="48"/>
      <c r="D55" s="67" t="str">
        <f>'rez '!C8</f>
        <v>Підлепнюк Ольга</v>
      </c>
      <c r="E55" s="67"/>
      <c r="F55" s="67"/>
      <c r="G55" s="67"/>
      <c r="H55" s="67"/>
      <c r="I55" s="67"/>
      <c r="J55" s="49"/>
      <c r="K55" s="48"/>
      <c r="L55" s="48"/>
      <c r="M55" s="48"/>
      <c r="N55" s="48"/>
      <c r="O55" s="49"/>
      <c r="P55" s="48"/>
      <c r="Q55" s="48"/>
      <c r="R55" s="48"/>
      <c r="S55" s="48"/>
      <c r="T55" s="48"/>
      <c r="U55" s="48"/>
      <c r="V55" s="48"/>
      <c r="W55" s="48"/>
      <c r="X55" s="48"/>
    </row>
    <row r="56" spans="1:24" ht="32.25" customHeight="1">
      <c r="A56" s="93" t="s">
        <v>3</v>
      </c>
      <c r="B56" s="48"/>
      <c r="C56" s="48"/>
      <c r="D56" s="95" t="str">
        <f>'rez '!G8</f>
        <v>Київська обл. "Колос", КСК "Оболонь"</v>
      </c>
      <c r="E56" s="95"/>
      <c r="F56" s="95"/>
      <c r="G56" s="95"/>
      <c r="H56" s="95"/>
      <c r="I56" s="95"/>
      <c r="J56" s="49"/>
      <c r="K56" s="48"/>
      <c r="L56" s="48"/>
      <c r="M56" s="142">
        <f>'rez '!C4</f>
        <v>41811</v>
      </c>
      <c r="N56" s="142"/>
      <c r="O56" s="49"/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15">
      <c r="A57" s="48"/>
      <c r="B57" s="48"/>
      <c r="C57" s="48"/>
      <c r="D57" s="48"/>
      <c r="E57" s="49"/>
      <c r="F57" s="48"/>
      <c r="G57" s="48"/>
      <c r="H57" s="48"/>
      <c r="I57" s="48"/>
      <c r="J57" s="49"/>
      <c r="K57" s="48"/>
      <c r="L57" s="48"/>
      <c r="M57" s="48"/>
      <c r="N57" s="48"/>
      <c r="O57" s="49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36" customHeight="1">
      <c r="A58" s="139" t="str">
        <f>'rez '!A1:U1</f>
        <v>ВІДКРИТІ ВСЕУКРАЇНСЬКІ ЗМАГАННЯ З КІННОГО СПОРТУ (ВИЇЗДКА) ІІ етап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96"/>
      <c r="P58" s="48"/>
      <c r="Q58" s="48"/>
      <c r="R58" s="48"/>
      <c r="S58" s="48"/>
      <c r="T58" s="48"/>
      <c r="U58" s="48"/>
      <c r="V58" s="48"/>
      <c r="W58" s="48"/>
      <c r="X58" s="48"/>
    </row>
  </sheetData>
  <sheetProtection selectLockedCells="1" selectUnlockedCells="1"/>
  <mergeCells count="7">
    <mergeCell ref="A58:N58"/>
    <mergeCell ref="P3:S3"/>
    <mergeCell ref="U3:X3"/>
    <mergeCell ref="M56:N56"/>
    <mergeCell ref="A3:D3"/>
    <mergeCell ref="F3:I3"/>
    <mergeCell ref="K3:N3"/>
  </mergeCells>
  <printOptions/>
  <pageMargins left="0.5201388888888889" right="0.19027777777777777" top="0.2" bottom="0.5" header="0.5118055555555555" footer="0.5118055555555555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X58"/>
  <sheetViews>
    <sheetView zoomScale="85" zoomScaleNormal="85" zoomScalePageLayoutView="0" workbookViewId="0" topLeftCell="A31">
      <selection activeCell="H51" sqref="H51"/>
    </sheetView>
  </sheetViews>
  <sheetFormatPr defaultColWidth="3.8515625" defaultRowHeight="15"/>
  <cols>
    <col min="1" max="1" width="5.421875" style="1" customWidth="1"/>
    <col min="2" max="2" width="4.140625" style="1" bestFit="1" customWidth="1"/>
    <col min="3" max="3" width="8.7109375" style="1" customWidth="1"/>
    <col min="4" max="4" width="8.00390625" style="1" customWidth="1"/>
    <col min="5" max="5" width="2.00390625" style="4" customWidth="1"/>
    <col min="6" max="6" width="5.421875" style="1" customWidth="1"/>
    <col min="7" max="7" width="4.140625" style="1" bestFit="1" customWidth="1"/>
    <col min="8" max="8" width="8.7109375" style="1" customWidth="1"/>
    <col min="9" max="9" width="8.140625" style="1" bestFit="1" customWidth="1"/>
    <col min="10" max="10" width="1.8515625" style="4" customWidth="1"/>
    <col min="11" max="11" width="5.421875" style="1" customWidth="1"/>
    <col min="12" max="12" width="4.140625" style="1" bestFit="1" customWidth="1"/>
    <col min="13" max="13" width="8.7109375" style="1" customWidth="1"/>
    <col min="14" max="14" width="7.8515625" style="1" customWidth="1"/>
    <col min="15" max="15" width="2.00390625" style="4" customWidth="1"/>
    <col min="16" max="16" width="5.421875" style="1" customWidth="1"/>
    <col min="17" max="17" width="4.140625" style="1" bestFit="1" customWidth="1"/>
    <col min="18" max="18" width="8.7109375" style="1" customWidth="1"/>
    <col min="19" max="19" width="8.28125" style="1" bestFit="1" customWidth="1"/>
    <col min="20" max="20" width="3.8515625" style="1" customWidth="1"/>
    <col min="21" max="21" width="5.421875" style="1" customWidth="1"/>
    <col min="22" max="22" width="4.140625" style="1" bestFit="1" customWidth="1"/>
    <col min="23" max="23" width="8.7109375" style="1" customWidth="1"/>
    <col min="24" max="24" width="8.28125" style="1" bestFit="1" customWidth="1"/>
    <col min="25" max="16384" width="3.8515625" style="1" customWidth="1"/>
  </cols>
  <sheetData>
    <row r="1" spans="1:24" ht="15">
      <c r="A1" s="48"/>
      <c r="B1" s="48"/>
      <c r="C1" s="48"/>
      <c r="D1" s="48"/>
      <c r="E1" s="49"/>
      <c r="F1" s="48"/>
      <c r="G1" s="48"/>
      <c r="H1" s="48"/>
      <c r="I1" s="48"/>
      <c r="J1" s="49"/>
      <c r="K1" s="48"/>
      <c r="L1" s="48"/>
      <c r="M1" s="48"/>
      <c r="N1" s="48"/>
      <c r="O1" s="49"/>
      <c r="P1" s="48"/>
      <c r="Q1" s="48"/>
      <c r="R1" s="48"/>
      <c r="S1" s="48"/>
      <c r="T1" s="48"/>
      <c r="U1" s="48"/>
      <c r="V1" s="48"/>
      <c r="W1" s="48"/>
      <c r="X1" s="48"/>
    </row>
    <row r="2" spans="1:24" ht="24" customHeight="1">
      <c r="A2" s="48"/>
      <c r="B2" s="68"/>
      <c r="C2" s="68"/>
      <c r="D2" s="68"/>
      <c r="E2" s="68"/>
      <c r="F2" s="68"/>
      <c r="G2" s="68"/>
      <c r="H2" s="68"/>
      <c r="I2" s="68"/>
      <c r="J2" s="68"/>
      <c r="K2" s="97" t="str">
        <f>'rez '!A3</f>
        <v>Великий Приз</v>
      </c>
      <c r="L2" s="68"/>
      <c r="M2" s="68"/>
      <c r="N2" s="68"/>
      <c r="O2" s="68"/>
      <c r="P2" s="48"/>
      <c r="Q2" s="48"/>
      <c r="R2" s="48"/>
      <c r="S2" s="48"/>
      <c r="T2" s="48"/>
      <c r="U2" s="48"/>
      <c r="V2" s="48"/>
      <c r="W2" s="48"/>
      <c r="X2" s="48"/>
    </row>
    <row r="3" spans="1:24" s="2" customFormat="1" ht="15.75" customHeight="1">
      <c r="A3" s="141" t="str">
        <f>'rez '!E11</f>
        <v>Е</v>
      </c>
      <c r="B3" s="141"/>
      <c r="C3" s="141"/>
      <c r="D3" s="141"/>
      <c r="E3" s="50"/>
      <c r="F3" s="141" t="str">
        <f>'rez '!E12</f>
        <v>Н</v>
      </c>
      <c r="G3" s="141"/>
      <c r="H3" s="141"/>
      <c r="I3" s="141"/>
      <c r="J3" s="50"/>
      <c r="K3" s="143" t="str">
        <f>'rez '!E13</f>
        <v>С</v>
      </c>
      <c r="L3" s="141"/>
      <c r="M3" s="141"/>
      <c r="N3" s="141"/>
      <c r="O3" s="50"/>
      <c r="P3" s="141" t="str">
        <f>'rez '!E14</f>
        <v>М</v>
      </c>
      <c r="Q3" s="141"/>
      <c r="R3" s="141"/>
      <c r="S3" s="141"/>
      <c r="T3" s="50"/>
      <c r="U3" s="141" t="str">
        <f>'rez '!E15</f>
        <v>В</v>
      </c>
      <c r="V3" s="141"/>
      <c r="W3" s="141"/>
      <c r="X3" s="141"/>
    </row>
    <row r="4" spans="1:24" ht="27.75" customHeight="1">
      <c r="A4" s="69" t="s">
        <v>4</v>
      </c>
      <c r="B4" s="69"/>
      <c r="C4" s="69"/>
      <c r="D4" s="51"/>
      <c r="E4" s="52"/>
      <c r="F4" s="69" t="s">
        <v>4</v>
      </c>
      <c r="G4" s="69"/>
      <c r="H4" s="69"/>
      <c r="I4" s="51"/>
      <c r="J4" s="52"/>
      <c r="K4" s="69" t="s">
        <v>4</v>
      </c>
      <c r="L4" s="69"/>
      <c r="M4" s="69"/>
      <c r="N4" s="53"/>
      <c r="O4" s="54"/>
      <c r="P4" s="69" t="s">
        <v>4</v>
      </c>
      <c r="Q4" s="69"/>
      <c r="R4" s="69"/>
      <c r="S4" s="51"/>
      <c r="T4" s="52"/>
      <c r="U4" s="69" t="s">
        <v>4</v>
      </c>
      <c r="V4" s="69"/>
      <c r="W4" s="69"/>
      <c r="X4" s="53"/>
    </row>
    <row r="5" spans="1:24" ht="15">
      <c r="A5" s="55">
        <v>1</v>
      </c>
      <c r="B5" s="55"/>
      <c r="C5" s="56">
        <v>6.5</v>
      </c>
      <c r="D5" s="53">
        <f>C5</f>
        <v>6.5</v>
      </c>
      <c r="E5" s="54"/>
      <c r="F5" s="55">
        <v>1</v>
      </c>
      <c r="G5" s="55"/>
      <c r="H5" s="56">
        <v>7</v>
      </c>
      <c r="I5" s="53">
        <f>H5</f>
        <v>7</v>
      </c>
      <c r="J5" s="54"/>
      <c r="K5" s="55">
        <v>1</v>
      </c>
      <c r="L5" s="55"/>
      <c r="M5" s="56">
        <v>6.5</v>
      </c>
      <c r="N5" s="53">
        <f>M5</f>
        <v>6.5</v>
      </c>
      <c r="O5" s="54"/>
      <c r="P5" s="55">
        <v>1</v>
      </c>
      <c r="Q5" s="55"/>
      <c r="R5" s="56">
        <v>7</v>
      </c>
      <c r="S5" s="53">
        <f>R5</f>
        <v>7</v>
      </c>
      <c r="T5" s="54"/>
      <c r="U5" s="55">
        <v>1</v>
      </c>
      <c r="V5" s="55"/>
      <c r="W5" s="56">
        <v>6.5</v>
      </c>
      <c r="X5" s="53">
        <f>W5</f>
        <v>6.5</v>
      </c>
    </row>
    <row r="6" spans="1:24" ht="15">
      <c r="A6" s="55">
        <v>2</v>
      </c>
      <c r="B6" s="55"/>
      <c r="C6" s="56">
        <v>6.5</v>
      </c>
      <c r="D6" s="53">
        <f>C6</f>
        <v>6.5</v>
      </c>
      <c r="E6" s="54"/>
      <c r="F6" s="55">
        <v>2</v>
      </c>
      <c r="G6" s="55"/>
      <c r="H6" s="56">
        <v>7</v>
      </c>
      <c r="I6" s="53">
        <f>H6</f>
        <v>7</v>
      </c>
      <c r="J6" s="54"/>
      <c r="K6" s="55">
        <v>2</v>
      </c>
      <c r="L6" s="55"/>
      <c r="M6" s="56">
        <v>6</v>
      </c>
      <c r="N6" s="53">
        <f>M6</f>
        <v>6</v>
      </c>
      <c r="O6" s="54"/>
      <c r="P6" s="55">
        <v>2</v>
      </c>
      <c r="Q6" s="55"/>
      <c r="R6" s="56">
        <v>6</v>
      </c>
      <c r="S6" s="53">
        <f>R6</f>
        <v>6</v>
      </c>
      <c r="T6" s="54"/>
      <c r="U6" s="55">
        <v>2</v>
      </c>
      <c r="V6" s="55"/>
      <c r="W6" s="56">
        <v>6</v>
      </c>
      <c r="X6" s="53">
        <f>W6</f>
        <v>6</v>
      </c>
    </row>
    <row r="7" spans="1:24" ht="15">
      <c r="A7" s="57">
        <v>3</v>
      </c>
      <c r="B7" s="57">
        <v>2</v>
      </c>
      <c r="C7" s="56">
        <v>7</v>
      </c>
      <c r="D7" s="58">
        <f>C7*B7</f>
        <v>14</v>
      </c>
      <c r="E7" s="54"/>
      <c r="F7" s="57">
        <v>3</v>
      </c>
      <c r="G7" s="57">
        <v>2</v>
      </c>
      <c r="H7" s="56">
        <v>7</v>
      </c>
      <c r="I7" s="58">
        <f>H7*G7</f>
        <v>14</v>
      </c>
      <c r="J7" s="54"/>
      <c r="K7" s="57">
        <v>3</v>
      </c>
      <c r="L7" s="57">
        <v>2</v>
      </c>
      <c r="M7" s="56">
        <v>6.5</v>
      </c>
      <c r="N7" s="58">
        <f>M7*L7</f>
        <v>13</v>
      </c>
      <c r="O7" s="54"/>
      <c r="P7" s="57">
        <v>3</v>
      </c>
      <c r="Q7" s="57">
        <v>2</v>
      </c>
      <c r="R7" s="56">
        <v>6</v>
      </c>
      <c r="S7" s="58">
        <f>R7*Q7</f>
        <v>12</v>
      </c>
      <c r="T7" s="54"/>
      <c r="U7" s="57">
        <v>3</v>
      </c>
      <c r="V7" s="57">
        <v>2</v>
      </c>
      <c r="W7" s="56">
        <v>6.5</v>
      </c>
      <c r="X7" s="58">
        <f>W7*V7</f>
        <v>13</v>
      </c>
    </row>
    <row r="8" spans="1:24" ht="15">
      <c r="A8" s="57">
        <v>4</v>
      </c>
      <c r="B8" s="57">
        <v>2</v>
      </c>
      <c r="C8" s="56">
        <v>6</v>
      </c>
      <c r="D8" s="58">
        <f>C8*B8</f>
        <v>12</v>
      </c>
      <c r="E8" s="54"/>
      <c r="F8" s="57">
        <v>4</v>
      </c>
      <c r="G8" s="57">
        <v>2</v>
      </c>
      <c r="H8" s="56">
        <v>7</v>
      </c>
      <c r="I8" s="58">
        <f>H8*G8</f>
        <v>14</v>
      </c>
      <c r="J8" s="54"/>
      <c r="K8" s="57">
        <v>4</v>
      </c>
      <c r="L8" s="57">
        <v>2</v>
      </c>
      <c r="M8" s="56">
        <v>6.5</v>
      </c>
      <c r="N8" s="58">
        <f>M8*L8</f>
        <v>13</v>
      </c>
      <c r="O8" s="54"/>
      <c r="P8" s="57">
        <v>4</v>
      </c>
      <c r="Q8" s="57">
        <v>2</v>
      </c>
      <c r="R8" s="56">
        <v>6.5</v>
      </c>
      <c r="S8" s="58">
        <f>R8*Q8</f>
        <v>13</v>
      </c>
      <c r="T8" s="54"/>
      <c r="U8" s="57">
        <v>4</v>
      </c>
      <c r="V8" s="57">
        <v>2</v>
      </c>
      <c r="W8" s="56">
        <v>7</v>
      </c>
      <c r="X8" s="58">
        <f>W8*V8</f>
        <v>14</v>
      </c>
    </row>
    <row r="9" spans="1:24" ht="15">
      <c r="A9" s="55">
        <v>5</v>
      </c>
      <c r="B9" s="55"/>
      <c r="C9" s="56">
        <v>5.5</v>
      </c>
      <c r="D9" s="53">
        <f>C9</f>
        <v>5.5</v>
      </c>
      <c r="E9" s="54"/>
      <c r="F9" s="55">
        <v>5</v>
      </c>
      <c r="G9" s="55"/>
      <c r="H9" s="56">
        <v>6</v>
      </c>
      <c r="I9" s="53">
        <f>H9</f>
        <v>6</v>
      </c>
      <c r="J9" s="54"/>
      <c r="K9" s="55">
        <v>5</v>
      </c>
      <c r="L9" s="55"/>
      <c r="M9" s="56">
        <v>5.5</v>
      </c>
      <c r="N9" s="53">
        <f>M9</f>
        <v>5.5</v>
      </c>
      <c r="O9" s="54"/>
      <c r="P9" s="55">
        <v>5</v>
      </c>
      <c r="Q9" s="55"/>
      <c r="R9" s="56">
        <v>6</v>
      </c>
      <c r="S9" s="53">
        <f>R9</f>
        <v>6</v>
      </c>
      <c r="T9" s="54"/>
      <c r="U9" s="55">
        <v>5</v>
      </c>
      <c r="V9" s="55"/>
      <c r="W9" s="56">
        <v>6.5</v>
      </c>
      <c r="X9" s="53">
        <f>W9</f>
        <v>6.5</v>
      </c>
    </row>
    <row r="10" spans="1:24" ht="15">
      <c r="A10" s="55">
        <v>6</v>
      </c>
      <c r="B10" s="55"/>
      <c r="C10" s="56">
        <v>6.5</v>
      </c>
      <c r="D10" s="53">
        <f>C10</f>
        <v>6.5</v>
      </c>
      <c r="E10" s="54"/>
      <c r="F10" s="55">
        <v>6</v>
      </c>
      <c r="G10" s="55"/>
      <c r="H10" s="56">
        <v>6.5</v>
      </c>
      <c r="I10" s="53">
        <f>H10</f>
        <v>6.5</v>
      </c>
      <c r="J10" s="54"/>
      <c r="K10" s="55">
        <v>6</v>
      </c>
      <c r="L10" s="55"/>
      <c r="M10" s="56">
        <v>6</v>
      </c>
      <c r="N10" s="53">
        <f>M10</f>
        <v>6</v>
      </c>
      <c r="O10" s="54"/>
      <c r="P10" s="55">
        <v>6</v>
      </c>
      <c r="Q10" s="55"/>
      <c r="R10" s="56">
        <v>6</v>
      </c>
      <c r="S10" s="53">
        <f>R10</f>
        <v>6</v>
      </c>
      <c r="T10" s="54"/>
      <c r="U10" s="55">
        <v>6</v>
      </c>
      <c r="V10" s="55"/>
      <c r="W10" s="56">
        <v>6</v>
      </c>
      <c r="X10" s="53">
        <f>W10</f>
        <v>6</v>
      </c>
    </row>
    <row r="11" spans="1:24" ht="15">
      <c r="A11" s="55">
        <v>7</v>
      </c>
      <c r="B11" s="55"/>
      <c r="C11" s="56">
        <v>7</v>
      </c>
      <c r="D11" s="53">
        <f>C11</f>
        <v>7</v>
      </c>
      <c r="E11" s="54"/>
      <c r="F11" s="55">
        <v>7</v>
      </c>
      <c r="G11" s="55"/>
      <c r="H11" s="56">
        <v>7</v>
      </c>
      <c r="I11" s="53">
        <f>H11</f>
        <v>7</v>
      </c>
      <c r="J11" s="54"/>
      <c r="K11" s="55">
        <v>7</v>
      </c>
      <c r="L11" s="55"/>
      <c r="M11" s="56">
        <v>6</v>
      </c>
      <c r="N11" s="53">
        <f>M11</f>
        <v>6</v>
      </c>
      <c r="O11" s="54"/>
      <c r="P11" s="55">
        <v>7</v>
      </c>
      <c r="Q11" s="55"/>
      <c r="R11" s="56">
        <v>7</v>
      </c>
      <c r="S11" s="53">
        <f>R11</f>
        <v>7</v>
      </c>
      <c r="T11" s="54"/>
      <c r="U11" s="55">
        <v>7</v>
      </c>
      <c r="V11" s="55"/>
      <c r="W11" s="56">
        <v>7</v>
      </c>
      <c r="X11" s="53">
        <f>W11</f>
        <v>7</v>
      </c>
    </row>
    <row r="12" spans="1:24" ht="15">
      <c r="A12" s="57">
        <v>8</v>
      </c>
      <c r="B12" s="57">
        <v>2</v>
      </c>
      <c r="C12" s="56">
        <v>7.5</v>
      </c>
      <c r="D12" s="58">
        <f>C12*B12</f>
        <v>15</v>
      </c>
      <c r="E12" s="54"/>
      <c r="F12" s="57">
        <v>8</v>
      </c>
      <c r="G12" s="57">
        <v>2</v>
      </c>
      <c r="H12" s="56">
        <v>7</v>
      </c>
      <c r="I12" s="58">
        <f>H12*G12</f>
        <v>14</v>
      </c>
      <c r="J12" s="54"/>
      <c r="K12" s="57">
        <v>8</v>
      </c>
      <c r="L12" s="57">
        <v>2</v>
      </c>
      <c r="M12" s="56">
        <v>6</v>
      </c>
      <c r="N12" s="58">
        <f>M12*L12</f>
        <v>12</v>
      </c>
      <c r="O12" s="54"/>
      <c r="P12" s="57">
        <v>8</v>
      </c>
      <c r="Q12" s="57">
        <v>2</v>
      </c>
      <c r="R12" s="56">
        <v>7</v>
      </c>
      <c r="S12" s="58">
        <f>R12*Q12</f>
        <v>14</v>
      </c>
      <c r="T12" s="54"/>
      <c r="U12" s="57">
        <v>8</v>
      </c>
      <c r="V12" s="57">
        <v>2</v>
      </c>
      <c r="W12" s="56">
        <v>7.5</v>
      </c>
      <c r="X12" s="58">
        <f>W12*V12</f>
        <v>15</v>
      </c>
    </row>
    <row r="13" spans="1:24" ht="15">
      <c r="A13" s="55">
        <v>9</v>
      </c>
      <c r="B13" s="55"/>
      <c r="C13" s="56">
        <v>8</v>
      </c>
      <c r="D13" s="53">
        <f>C13</f>
        <v>8</v>
      </c>
      <c r="E13" s="54"/>
      <c r="F13" s="55">
        <v>9</v>
      </c>
      <c r="G13" s="55"/>
      <c r="H13" s="56">
        <v>7</v>
      </c>
      <c r="I13" s="53">
        <f>H13</f>
        <v>7</v>
      </c>
      <c r="J13" s="54"/>
      <c r="K13" s="55">
        <v>9</v>
      </c>
      <c r="L13" s="55"/>
      <c r="M13" s="56">
        <v>6.5</v>
      </c>
      <c r="N13" s="53">
        <f>M13</f>
        <v>6.5</v>
      </c>
      <c r="O13" s="54"/>
      <c r="P13" s="55">
        <v>9</v>
      </c>
      <c r="Q13" s="55"/>
      <c r="R13" s="56">
        <v>6.5</v>
      </c>
      <c r="S13" s="53">
        <f>R13</f>
        <v>6.5</v>
      </c>
      <c r="T13" s="54"/>
      <c r="U13" s="55">
        <v>9</v>
      </c>
      <c r="V13" s="55"/>
      <c r="W13" s="56">
        <v>7</v>
      </c>
      <c r="X13" s="53">
        <f>W13</f>
        <v>7</v>
      </c>
    </row>
    <row r="14" spans="1:24" ht="15">
      <c r="A14" s="55">
        <v>10</v>
      </c>
      <c r="B14" s="55"/>
      <c r="C14" s="56">
        <v>7</v>
      </c>
      <c r="D14" s="53">
        <f>C14</f>
        <v>7</v>
      </c>
      <c r="E14" s="54"/>
      <c r="F14" s="55">
        <v>10</v>
      </c>
      <c r="G14" s="55"/>
      <c r="H14" s="56">
        <v>7</v>
      </c>
      <c r="I14" s="53">
        <f>H14</f>
        <v>7</v>
      </c>
      <c r="J14" s="54"/>
      <c r="K14" s="55">
        <v>10</v>
      </c>
      <c r="L14" s="55"/>
      <c r="M14" s="56">
        <v>6</v>
      </c>
      <c r="N14" s="53">
        <f>M14</f>
        <v>6</v>
      </c>
      <c r="O14" s="54"/>
      <c r="P14" s="55">
        <v>10</v>
      </c>
      <c r="Q14" s="55"/>
      <c r="R14" s="56">
        <v>6.5</v>
      </c>
      <c r="S14" s="53">
        <f>R14</f>
        <v>6.5</v>
      </c>
      <c r="T14" s="54"/>
      <c r="U14" s="55">
        <v>10</v>
      </c>
      <c r="V14" s="55"/>
      <c r="W14" s="56">
        <v>7</v>
      </c>
      <c r="X14" s="53">
        <f>W14</f>
        <v>7</v>
      </c>
    </row>
    <row r="15" spans="1:24" ht="15">
      <c r="A15" s="57">
        <v>11</v>
      </c>
      <c r="B15" s="57">
        <v>2</v>
      </c>
      <c r="C15" s="56">
        <v>6</v>
      </c>
      <c r="D15" s="58">
        <f>C15*B15</f>
        <v>12</v>
      </c>
      <c r="E15" s="54"/>
      <c r="F15" s="57">
        <v>11</v>
      </c>
      <c r="G15" s="57">
        <v>2</v>
      </c>
      <c r="H15" s="56">
        <v>6</v>
      </c>
      <c r="I15" s="58">
        <f>H15*G15</f>
        <v>12</v>
      </c>
      <c r="J15" s="54"/>
      <c r="K15" s="57">
        <v>11</v>
      </c>
      <c r="L15" s="57">
        <v>2</v>
      </c>
      <c r="M15" s="56">
        <v>6</v>
      </c>
      <c r="N15" s="58">
        <f>M15*L15</f>
        <v>12</v>
      </c>
      <c r="O15" s="54"/>
      <c r="P15" s="57">
        <v>11</v>
      </c>
      <c r="Q15" s="57">
        <v>2</v>
      </c>
      <c r="R15" s="56">
        <v>6</v>
      </c>
      <c r="S15" s="58">
        <f>R15*Q15</f>
        <v>12</v>
      </c>
      <c r="T15" s="54"/>
      <c r="U15" s="57">
        <v>11</v>
      </c>
      <c r="V15" s="57">
        <v>2</v>
      </c>
      <c r="W15" s="56">
        <v>6</v>
      </c>
      <c r="X15" s="58">
        <f>W15*V15</f>
        <v>12</v>
      </c>
    </row>
    <row r="16" spans="1:24" ht="15">
      <c r="A16" s="57">
        <v>12</v>
      </c>
      <c r="B16" s="57">
        <v>2</v>
      </c>
      <c r="C16" s="56">
        <v>6.5</v>
      </c>
      <c r="D16" s="58">
        <f>C16*B16</f>
        <v>13</v>
      </c>
      <c r="E16" s="54"/>
      <c r="F16" s="57">
        <v>12</v>
      </c>
      <c r="G16" s="57">
        <v>2</v>
      </c>
      <c r="H16" s="56">
        <v>6</v>
      </c>
      <c r="I16" s="58">
        <f>H16*G16</f>
        <v>12</v>
      </c>
      <c r="J16" s="54"/>
      <c r="K16" s="57">
        <v>12</v>
      </c>
      <c r="L16" s="57">
        <v>2</v>
      </c>
      <c r="M16" s="56">
        <v>6.5</v>
      </c>
      <c r="N16" s="58">
        <f>M16*L16</f>
        <v>13</v>
      </c>
      <c r="O16" s="54"/>
      <c r="P16" s="57">
        <v>12</v>
      </c>
      <c r="Q16" s="57">
        <v>2</v>
      </c>
      <c r="R16" s="56">
        <v>6</v>
      </c>
      <c r="S16" s="58">
        <f>R16*Q16</f>
        <v>12</v>
      </c>
      <c r="T16" s="54"/>
      <c r="U16" s="57">
        <v>12</v>
      </c>
      <c r="V16" s="57">
        <v>2</v>
      </c>
      <c r="W16" s="56">
        <v>6</v>
      </c>
      <c r="X16" s="58">
        <f>W16*V16</f>
        <v>12</v>
      </c>
    </row>
    <row r="17" spans="1:24" ht="15">
      <c r="A17" s="55">
        <v>13</v>
      </c>
      <c r="B17" s="55"/>
      <c r="C17" s="56">
        <v>7.5</v>
      </c>
      <c r="D17" s="53">
        <f>C17</f>
        <v>7.5</v>
      </c>
      <c r="E17" s="54"/>
      <c r="F17" s="55">
        <v>13</v>
      </c>
      <c r="G17" s="55"/>
      <c r="H17" s="56">
        <v>7</v>
      </c>
      <c r="I17" s="53">
        <f>H17</f>
        <v>7</v>
      </c>
      <c r="J17" s="54"/>
      <c r="K17" s="55">
        <v>13</v>
      </c>
      <c r="L17" s="55"/>
      <c r="M17" s="56">
        <v>6.5</v>
      </c>
      <c r="N17" s="53">
        <f>M17</f>
        <v>6.5</v>
      </c>
      <c r="O17" s="54"/>
      <c r="P17" s="55">
        <v>13</v>
      </c>
      <c r="Q17" s="55"/>
      <c r="R17" s="56">
        <v>7</v>
      </c>
      <c r="S17" s="53">
        <f>R17</f>
        <v>7</v>
      </c>
      <c r="T17" s="54"/>
      <c r="U17" s="55">
        <v>13</v>
      </c>
      <c r="V17" s="55"/>
      <c r="W17" s="56">
        <v>7</v>
      </c>
      <c r="X17" s="53">
        <f>W17</f>
        <v>7</v>
      </c>
    </row>
    <row r="18" spans="1:24" ht="15">
      <c r="A18" s="55">
        <v>14</v>
      </c>
      <c r="B18" s="55"/>
      <c r="C18" s="56">
        <v>7</v>
      </c>
      <c r="D18" s="53">
        <f>C18</f>
        <v>7</v>
      </c>
      <c r="E18" s="54"/>
      <c r="F18" s="55">
        <v>14</v>
      </c>
      <c r="G18" s="55"/>
      <c r="H18" s="56">
        <v>7</v>
      </c>
      <c r="I18" s="53">
        <f>H18</f>
        <v>7</v>
      </c>
      <c r="J18" s="54"/>
      <c r="K18" s="55">
        <v>14</v>
      </c>
      <c r="L18" s="55"/>
      <c r="M18" s="56">
        <v>6</v>
      </c>
      <c r="N18" s="53">
        <f>M18</f>
        <v>6</v>
      </c>
      <c r="O18" s="54"/>
      <c r="P18" s="55">
        <v>14</v>
      </c>
      <c r="Q18" s="55"/>
      <c r="R18" s="56">
        <v>6.5</v>
      </c>
      <c r="S18" s="53">
        <f>R18</f>
        <v>6.5</v>
      </c>
      <c r="T18" s="54"/>
      <c r="U18" s="55">
        <v>14</v>
      </c>
      <c r="V18" s="55"/>
      <c r="W18" s="56">
        <v>6.5</v>
      </c>
      <c r="X18" s="53">
        <f>W18</f>
        <v>6.5</v>
      </c>
    </row>
    <row r="19" spans="1:24" ht="15">
      <c r="A19" s="57">
        <v>15</v>
      </c>
      <c r="B19" s="57">
        <v>2</v>
      </c>
      <c r="C19" s="56">
        <v>6</v>
      </c>
      <c r="D19" s="58">
        <f>C19*B19</f>
        <v>12</v>
      </c>
      <c r="E19" s="54"/>
      <c r="F19" s="57">
        <v>15</v>
      </c>
      <c r="G19" s="57">
        <v>2</v>
      </c>
      <c r="H19" s="56">
        <v>7</v>
      </c>
      <c r="I19" s="58">
        <f>H19*G19</f>
        <v>14</v>
      </c>
      <c r="J19" s="54"/>
      <c r="K19" s="57">
        <v>15</v>
      </c>
      <c r="L19" s="57">
        <v>2</v>
      </c>
      <c r="M19" s="56">
        <v>6</v>
      </c>
      <c r="N19" s="58">
        <f>M19*L19</f>
        <v>12</v>
      </c>
      <c r="O19" s="54"/>
      <c r="P19" s="57">
        <v>15</v>
      </c>
      <c r="Q19" s="57">
        <v>2</v>
      </c>
      <c r="R19" s="56">
        <v>7</v>
      </c>
      <c r="S19" s="58">
        <f>R19*Q19</f>
        <v>14</v>
      </c>
      <c r="T19" s="54"/>
      <c r="U19" s="57">
        <v>15</v>
      </c>
      <c r="V19" s="57">
        <v>2</v>
      </c>
      <c r="W19" s="56">
        <v>7.5</v>
      </c>
      <c r="X19" s="58">
        <f>W19*V19</f>
        <v>15</v>
      </c>
    </row>
    <row r="20" spans="1:24" ht="15">
      <c r="A20" s="55">
        <v>16</v>
      </c>
      <c r="B20" s="55"/>
      <c r="C20" s="56">
        <v>7</v>
      </c>
      <c r="D20" s="53">
        <f aca="true" t="shared" si="0" ref="D20:D25">C20</f>
        <v>7</v>
      </c>
      <c r="E20" s="54"/>
      <c r="F20" s="55">
        <v>16</v>
      </c>
      <c r="G20" s="55"/>
      <c r="H20" s="56">
        <v>7</v>
      </c>
      <c r="I20" s="53">
        <f aca="true" t="shared" si="1" ref="I20:I25">H20</f>
        <v>7</v>
      </c>
      <c r="J20" s="54"/>
      <c r="K20" s="55">
        <v>16</v>
      </c>
      <c r="L20" s="55"/>
      <c r="M20" s="56">
        <v>6.5</v>
      </c>
      <c r="N20" s="53">
        <f aca="true" t="shared" si="2" ref="N20:N25">M20</f>
        <v>6.5</v>
      </c>
      <c r="O20" s="54"/>
      <c r="P20" s="55">
        <v>16</v>
      </c>
      <c r="Q20" s="55"/>
      <c r="R20" s="56">
        <v>7</v>
      </c>
      <c r="S20" s="53">
        <f aca="true" t="shared" si="3" ref="S20:S25">R20</f>
        <v>7</v>
      </c>
      <c r="T20" s="54"/>
      <c r="U20" s="55">
        <v>16</v>
      </c>
      <c r="V20" s="55"/>
      <c r="W20" s="56">
        <v>6.5</v>
      </c>
      <c r="X20" s="53">
        <f aca="true" t="shared" si="4" ref="X20:X25">W20</f>
        <v>6.5</v>
      </c>
    </row>
    <row r="21" spans="1:24" ht="15">
      <c r="A21" s="55">
        <v>17</v>
      </c>
      <c r="B21" s="55"/>
      <c r="C21" s="56">
        <v>7</v>
      </c>
      <c r="D21" s="53">
        <f t="shared" si="0"/>
        <v>7</v>
      </c>
      <c r="E21" s="54"/>
      <c r="F21" s="55">
        <v>17</v>
      </c>
      <c r="G21" s="55"/>
      <c r="H21" s="56">
        <v>7</v>
      </c>
      <c r="I21" s="53">
        <f t="shared" si="1"/>
        <v>7</v>
      </c>
      <c r="J21" s="54"/>
      <c r="K21" s="55">
        <v>17</v>
      </c>
      <c r="L21" s="55"/>
      <c r="M21" s="56">
        <v>6</v>
      </c>
      <c r="N21" s="53">
        <f t="shared" si="2"/>
        <v>6</v>
      </c>
      <c r="O21" s="54"/>
      <c r="P21" s="55">
        <v>17</v>
      </c>
      <c r="Q21" s="55"/>
      <c r="R21" s="56">
        <v>6.5</v>
      </c>
      <c r="S21" s="53">
        <f t="shared" si="3"/>
        <v>6.5</v>
      </c>
      <c r="T21" s="54"/>
      <c r="U21" s="55">
        <v>17</v>
      </c>
      <c r="V21" s="55"/>
      <c r="W21" s="56">
        <v>6.5</v>
      </c>
      <c r="X21" s="53">
        <f t="shared" si="4"/>
        <v>6.5</v>
      </c>
    </row>
    <row r="22" spans="1:24" ht="15">
      <c r="A22" s="55">
        <v>18</v>
      </c>
      <c r="B22" s="55"/>
      <c r="C22" s="56">
        <v>7</v>
      </c>
      <c r="D22" s="53">
        <f t="shared" si="0"/>
        <v>7</v>
      </c>
      <c r="E22" s="54"/>
      <c r="F22" s="55">
        <v>18</v>
      </c>
      <c r="G22" s="55"/>
      <c r="H22" s="56">
        <v>7</v>
      </c>
      <c r="I22" s="53">
        <f t="shared" si="1"/>
        <v>7</v>
      </c>
      <c r="J22" s="54"/>
      <c r="K22" s="55">
        <v>18</v>
      </c>
      <c r="L22" s="55"/>
      <c r="M22" s="56">
        <v>6.5</v>
      </c>
      <c r="N22" s="53">
        <f t="shared" si="2"/>
        <v>6.5</v>
      </c>
      <c r="O22" s="54"/>
      <c r="P22" s="55">
        <v>18</v>
      </c>
      <c r="Q22" s="55"/>
      <c r="R22" s="56">
        <v>6</v>
      </c>
      <c r="S22" s="53">
        <f t="shared" si="3"/>
        <v>6</v>
      </c>
      <c r="T22" s="54"/>
      <c r="U22" s="55">
        <v>18</v>
      </c>
      <c r="V22" s="55"/>
      <c r="W22" s="56">
        <v>7</v>
      </c>
      <c r="X22" s="53">
        <f t="shared" si="4"/>
        <v>7</v>
      </c>
    </row>
    <row r="23" spans="1:24" ht="15">
      <c r="A23" s="55">
        <v>19</v>
      </c>
      <c r="B23" s="55"/>
      <c r="C23" s="56">
        <v>5</v>
      </c>
      <c r="D23" s="53">
        <f t="shared" si="0"/>
        <v>5</v>
      </c>
      <c r="E23" s="54"/>
      <c r="F23" s="55">
        <v>19</v>
      </c>
      <c r="G23" s="55"/>
      <c r="H23" s="56">
        <v>5</v>
      </c>
      <c r="I23" s="53">
        <f t="shared" si="1"/>
        <v>5</v>
      </c>
      <c r="J23" s="54"/>
      <c r="K23" s="55">
        <v>19</v>
      </c>
      <c r="L23" s="55"/>
      <c r="M23" s="56">
        <v>6</v>
      </c>
      <c r="N23" s="53">
        <f t="shared" si="2"/>
        <v>6</v>
      </c>
      <c r="O23" s="54"/>
      <c r="P23" s="55">
        <v>19</v>
      </c>
      <c r="Q23" s="55"/>
      <c r="R23" s="56">
        <v>6</v>
      </c>
      <c r="S23" s="53">
        <f t="shared" si="3"/>
        <v>6</v>
      </c>
      <c r="T23" s="54"/>
      <c r="U23" s="55">
        <v>19</v>
      </c>
      <c r="V23" s="55"/>
      <c r="W23" s="56">
        <v>5</v>
      </c>
      <c r="X23" s="53">
        <f t="shared" si="4"/>
        <v>5</v>
      </c>
    </row>
    <row r="24" spans="1:24" ht="15">
      <c r="A24" s="55">
        <v>20</v>
      </c>
      <c r="B24" s="55"/>
      <c r="C24" s="56">
        <v>6.5</v>
      </c>
      <c r="D24" s="53">
        <f t="shared" si="0"/>
        <v>6.5</v>
      </c>
      <c r="E24" s="54"/>
      <c r="F24" s="55">
        <v>20</v>
      </c>
      <c r="G24" s="55"/>
      <c r="H24" s="56">
        <v>6.5</v>
      </c>
      <c r="I24" s="53">
        <f t="shared" si="1"/>
        <v>6.5</v>
      </c>
      <c r="J24" s="54"/>
      <c r="K24" s="55">
        <v>20</v>
      </c>
      <c r="L24" s="55"/>
      <c r="M24" s="56">
        <v>6.5</v>
      </c>
      <c r="N24" s="53">
        <f t="shared" si="2"/>
        <v>6.5</v>
      </c>
      <c r="O24" s="54"/>
      <c r="P24" s="55">
        <v>20</v>
      </c>
      <c r="Q24" s="55"/>
      <c r="R24" s="56">
        <v>6</v>
      </c>
      <c r="S24" s="53">
        <f t="shared" si="3"/>
        <v>6</v>
      </c>
      <c r="T24" s="54"/>
      <c r="U24" s="55">
        <v>20</v>
      </c>
      <c r="V24" s="55"/>
      <c r="W24" s="56">
        <v>6.5</v>
      </c>
      <c r="X24" s="53">
        <f t="shared" si="4"/>
        <v>6.5</v>
      </c>
    </row>
    <row r="25" spans="1:24" ht="15">
      <c r="A25" s="55">
        <v>21</v>
      </c>
      <c r="B25" s="55"/>
      <c r="C25" s="56">
        <v>6.5</v>
      </c>
      <c r="D25" s="53">
        <f t="shared" si="0"/>
        <v>6.5</v>
      </c>
      <c r="E25" s="54"/>
      <c r="F25" s="55">
        <v>21</v>
      </c>
      <c r="G25" s="55"/>
      <c r="H25" s="56">
        <v>6</v>
      </c>
      <c r="I25" s="53">
        <f t="shared" si="1"/>
        <v>6</v>
      </c>
      <c r="J25" s="54"/>
      <c r="K25" s="55">
        <v>21</v>
      </c>
      <c r="L25" s="55"/>
      <c r="M25" s="56">
        <v>6.5</v>
      </c>
      <c r="N25" s="53">
        <f t="shared" si="2"/>
        <v>6.5</v>
      </c>
      <c r="O25" s="54"/>
      <c r="P25" s="55">
        <v>21</v>
      </c>
      <c r="Q25" s="55"/>
      <c r="R25" s="56">
        <v>6</v>
      </c>
      <c r="S25" s="53">
        <f t="shared" si="3"/>
        <v>6</v>
      </c>
      <c r="T25" s="54"/>
      <c r="U25" s="55">
        <v>21</v>
      </c>
      <c r="V25" s="55"/>
      <c r="W25" s="56">
        <v>6.5</v>
      </c>
      <c r="X25" s="53">
        <f t="shared" si="4"/>
        <v>6.5</v>
      </c>
    </row>
    <row r="26" spans="1:24" ht="15">
      <c r="A26" s="57">
        <v>22</v>
      </c>
      <c r="B26" s="57">
        <v>2</v>
      </c>
      <c r="C26" s="56">
        <v>6</v>
      </c>
      <c r="D26" s="58">
        <f>C26*B26</f>
        <v>12</v>
      </c>
      <c r="E26" s="54"/>
      <c r="F26" s="57">
        <v>22</v>
      </c>
      <c r="G26" s="57">
        <v>2</v>
      </c>
      <c r="H26" s="56">
        <v>6.5</v>
      </c>
      <c r="I26" s="58">
        <f>H26*G26</f>
        <v>13</v>
      </c>
      <c r="J26" s="54"/>
      <c r="K26" s="57">
        <v>22</v>
      </c>
      <c r="L26" s="57">
        <v>2</v>
      </c>
      <c r="M26" s="56">
        <v>6.5</v>
      </c>
      <c r="N26" s="58">
        <f>M26*L26</f>
        <v>13</v>
      </c>
      <c r="O26" s="54"/>
      <c r="P26" s="57">
        <v>22</v>
      </c>
      <c r="Q26" s="57">
        <v>2</v>
      </c>
      <c r="R26" s="56">
        <v>6</v>
      </c>
      <c r="S26" s="58">
        <f>R26*Q26</f>
        <v>12</v>
      </c>
      <c r="T26" s="54"/>
      <c r="U26" s="57">
        <v>22</v>
      </c>
      <c r="V26" s="57">
        <v>2</v>
      </c>
      <c r="W26" s="56">
        <v>6.5</v>
      </c>
      <c r="X26" s="58">
        <f>W26*V26</f>
        <v>13</v>
      </c>
    </row>
    <row r="27" spans="1:24" ht="15">
      <c r="A27" s="57">
        <v>23</v>
      </c>
      <c r="B27" s="57">
        <v>2</v>
      </c>
      <c r="C27" s="56">
        <v>5.5</v>
      </c>
      <c r="D27" s="58">
        <f>C27*B27</f>
        <v>11</v>
      </c>
      <c r="E27" s="54"/>
      <c r="F27" s="57">
        <v>23</v>
      </c>
      <c r="G27" s="57">
        <v>2</v>
      </c>
      <c r="H27" s="56">
        <v>5</v>
      </c>
      <c r="I27" s="58">
        <f>H27*G27</f>
        <v>10</v>
      </c>
      <c r="J27" s="54"/>
      <c r="K27" s="57">
        <v>23</v>
      </c>
      <c r="L27" s="57">
        <v>2</v>
      </c>
      <c r="M27" s="56">
        <v>5</v>
      </c>
      <c r="N27" s="58">
        <f>M27*L27</f>
        <v>10</v>
      </c>
      <c r="O27" s="54"/>
      <c r="P27" s="57">
        <v>23</v>
      </c>
      <c r="Q27" s="57">
        <v>2</v>
      </c>
      <c r="R27" s="56">
        <v>6</v>
      </c>
      <c r="S27" s="58">
        <f>R27*Q27</f>
        <v>12</v>
      </c>
      <c r="T27" s="54"/>
      <c r="U27" s="57">
        <v>23</v>
      </c>
      <c r="V27" s="57">
        <v>2</v>
      </c>
      <c r="W27" s="56">
        <v>6</v>
      </c>
      <c r="X27" s="58">
        <f>W27*V27</f>
        <v>12</v>
      </c>
    </row>
    <row r="28" spans="1:24" ht="15">
      <c r="A28" s="57">
        <v>24</v>
      </c>
      <c r="B28" s="57">
        <v>2</v>
      </c>
      <c r="C28" s="56">
        <v>7</v>
      </c>
      <c r="D28" s="58">
        <f>C28*B28</f>
        <v>14</v>
      </c>
      <c r="E28" s="54"/>
      <c r="F28" s="57">
        <v>24</v>
      </c>
      <c r="G28" s="57">
        <v>2</v>
      </c>
      <c r="H28" s="56">
        <v>7</v>
      </c>
      <c r="I28" s="58">
        <f>H28*G28</f>
        <v>14</v>
      </c>
      <c r="J28" s="54"/>
      <c r="K28" s="57">
        <v>24</v>
      </c>
      <c r="L28" s="57">
        <v>2</v>
      </c>
      <c r="M28" s="56">
        <v>7</v>
      </c>
      <c r="N28" s="58">
        <f>M28*L28</f>
        <v>14</v>
      </c>
      <c r="O28" s="54"/>
      <c r="P28" s="57">
        <v>24</v>
      </c>
      <c r="Q28" s="57">
        <v>2</v>
      </c>
      <c r="R28" s="56">
        <v>6.5</v>
      </c>
      <c r="S28" s="58">
        <f>R28*Q28</f>
        <v>13</v>
      </c>
      <c r="T28" s="54"/>
      <c r="U28" s="57">
        <v>24</v>
      </c>
      <c r="V28" s="57">
        <v>2</v>
      </c>
      <c r="W28" s="56">
        <v>7</v>
      </c>
      <c r="X28" s="58">
        <f>W28*V28</f>
        <v>14</v>
      </c>
    </row>
    <row r="29" spans="1:24" ht="15">
      <c r="A29" s="55">
        <v>25</v>
      </c>
      <c r="B29" s="55"/>
      <c r="C29" s="56">
        <v>7</v>
      </c>
      <c r="D29" s="53">
        <f>C29</f>
        <v>7</v>
      </c>
      <c r="E29" s="54"/>
      <c r="F29" s="55">
        <v>25</v>
      </c>
      <c r="G29" s="55"/>
      <c r="H29" s="56">
        <v>7</v>
      </c>
      <c r="I29" s="53">
        <f>H29</f>
        <v>7</v>
      </c>
      <c r="J29" s="54"/>
      <c r="K29" s="55">
        <v>25</v>
      </c>
      <c r="L29" s="55"/>
      <c r="M29" s="56">
        <v>6.5</v>
      </c>
      <c r="N29" s="53">
        <f>M29</f>
        <v>6.5</v>
      </c>
      <c r="O29" s="54"/>
      <c r="P29" s="55">
        <v>25</v>
      </c>
      <c r="Q29" s="55"/>
      <c r="R29" s="56">
        <v>6.5</v>
      </c>
      <c r="S29" s="53">
        <f>R29</f>
        <v>6.5</v>
      </c>
      <c r="T29" s="54"/>
      <c r="U29" s="55">
        <v>25</v>
      </c>
      <c r="V29" s="55"/>
      <c r="W29" s="56">
        <v>6</v>
      </c>
      <c r="X29" s="53">
        <f>W29</f>
        <v>6</v>
      </c>
    </row>
    <row r="30" spans="1:24" ht="15">
      <c r="A30" s="57">
        <v>26</v>
      </c>
      <c r="B30" s="57">
        <v>2</v>
      </c>
      <c r="C30" s="56">
        <v>7</v>
      </c>
      <c r="D30" s="58">
        <f>C30*B30</f>
        <v>14</v>
      </c>
      <c r="E30" s="54"/>
      <c r="F30" s="57">
        <v>26</v>
      </c>
      <c r="G30" s="57">
        <v>2</v>
      </c>
      <c r="H30" s="56">
        <v>7</v>
      </c>
      <c r="I30" s="58">
        <f>H30*G30</f>
        <v>14</v>
      </c>
      <c r="J30" s="54"/>
      <c r="K30" s="57">
        <v>26</v>
      </c>
      <c r="L30" s="57">
        <v>2</v>
      </c>
      <c r="M30" s="56">
        <v>7.5</v>
      </c>
      <c r="N30" s="58">
        <f>M30*L30</f>
        <v>15</v>
      </c>
      <c r="O30" s="54"/>
      <c r="P30" s="57">
        <v>26</v>
      </c>
      <c r="Q30" s="57">
        <v>2</v>
      </c>
      <c r="R30" s="56">
        <v>7</v>
      </c>
      <c r="S30" s="58">
        <f>R30*Q30</f>
        <v>14</v>
      </c>
      <c r="T30" s="54"/>
      <c r="U30" s="57">
        <v>26</v>
      </c>
      <c r="V30" s="57">
        <v>2</v>
      </c>
      <c r="W30" s="56">
        <v>6</v>
      </c>
      <c r="X30" s="58">
        <f>W30*V30</f>
        <v>12</v>
      </c>
    </row>
    <row r="31" spans="1:24" ht="15">
      <c r="A31" s="55">
        <v>27</v>
      </c>
      <c r="B31" s="55"/>
      <c r="C31" s="56">
        <v>7</v>
      </c>
      <c r="D31" s="53">
        <f aca="true" t="shared" si="5" ref="D31:D37">C31</f>
        <v>7</v>
      </c>
      <c r="E31" s="54"/>
      <c r="F31" s="55">
        <v>27</v>
      </c>
      <c r="G31" s="55"/>
      <c r="H31" s="56">
        <v>6.5</v>
      </c>
      <c r="I31" s="53">
        <f aca="true" t="shared" si="6" ref="I31:I37">H31</f>
        <v>6.5</v>
      </c>
      <c r="J31" s="54"/>
      <c r="K31" s="55">
        <v>27</v>
      </c>
      <c r="L31" s="55"/>
      <c r="M31" s="56">
        <v>6.5</v>
      </c>
      <c r="N31" s="53">
        <f aca="true" t="shared" si="7" ref="N31:N37">M31</f>
        <v>6.5</v>
      </c>
      <c r="O31" s="54"/>
      <c r="P31" s="55">
        <v>27</v>
      </c>
      <c r="Q31" s="55"/>
      <c r="R31" s="56">
        <v>7</v>
      </c>
      <c r="S31" s="53">
        <f aca="true" t="shared" si="8" ref="S31:S37">R31</f>
        <v>7</v>
      </c>
      <c r="T31" s="54"/>
      <c r="U31" s="55">
        <v>27</v>
      </c>
      <c r="V31" s="55"/>
      <c r="W31" s="56">
        <v>6.5</v>
      </c>
      <c r="X31" s="53">
        <f aca="true" t="shared" si="9" ref="X31:X37">W31</f>
        <v>6.5</v>
      </c>
    </row>
    <row r="32" spans="1:24" ht="15">
      <c r="A32" s="55">
        <v>28</v>
      </c>
      <c r="B32" s="55"/>
      <c r="C32" s="56">
        <v>6</v>
      </c>
      <c r="D32" s="53">
        <f t="shared" si="5"/>
        <v>6</v>
      </c>
      <c r="E32" s="54"/>
      <c r="F32" s="55">
        <v>28</v>
      </c>
      <c r="G32" s="55"/>
      <c r="H32" s="56">
        <v>6.5</v>
      </c>
      <c r="I32" s="53">
        <f t="shared" si="6"/>
        <v>6.5</v>
      </c>
      <c r="J32" s="54"/>
      <c r="K32" s="55">
        <v>28</v>
      </c>
      <c r="L32" s="55"/>
      <c r="M32" s="56">
        <v>6</v>
      </c>
      <c r="N32" s="53">
        <f t="shared" si="7"/>
        <v>6</v>
      </c>
      <c r="O32" s="54"/>
      <c r="P32" s="55">
        <v>28</v>
      </c>
      <c r="Q32" s="55"/>
      <c r="R32" s="56">
        <v>6</v>
      </c>
      <c r="S32" s="53">
        <f t="shared" si="8"/>
        <v>6</v>
      </c>
      <c r="T32" s="54"/>
      <c r="U32" s="55">
        <v>28</v>
      </c>
      <c r="V32" s="55"/>
      <c r="W32" s="56">
        <v>6</v>
      </c>
      <c r="X32" s="53">
        <f t="shared" si="9"/>
        <v>6</v>
      </c>
    </row>
    <row r="33" spans="1:24" ht="15">
      <c r="A33" s="55">
        <v>29</v>
      </c>
      <c r="B33" s="55"/>
      <c r="C33" s="56">
        <v>7.5</v>
      </c>
      <c r="D33" s="53">
        <f t="shared" si="5"/>
        <v>7.5</v>
      </c>
      <c r="E33" s="54"/>
      <c r="F33" s="55">
        <v>29</v>
      </c>
      <c r="G33" s="55"/>
      <c r="H33" s="56">
        <v>7</v>
      </c>
      <c r="I33" s="53">
        <f t="shared" si="6"/>
        <v>7</v>
      </c>
      <c r="J33" s="54"/>
      <c r="K33" s="55">
        <v>29</v>
      </c>
      <c r="L33" s="55"/>
      <c r="M33" s="56">
        <v>6</v>
      </c>
      <c r="N33" s="53">
        <f t="shared" si="7"/>
        <v>6</v>
      </c>
      <c r="O33" s="54"/>
      <c r="P33" s="55">
        <v>29</v>
      </c>
      <c r="Q33" s="55"/>
      <c r="R33" s="56">
        <v>7</v>
      </c>
      <c r="S33" s="53">
        <f t="shared" si="8"/>
        <v>7</v>
      </c>
      <c r="T33" s="54"/>
      <c r="U33" s="55">
        <v>29</v>
      </c>
      <c r="V33" s="55"/>
      <c r="W33" s="56">
        <v>7</v>
      </c>
      <c r="X33" s="53">
        <f t="shared" si="9"/>
        <v>7</v>
      </c>
    </row>
    <row r="34" spans="1:24" ht="15">
      <c r="A34" s="57">
        <v>30</v>
      </c>
      <c r="B34" s="57">
        <v>2</v>
      </c>
      <c r="C34" s="56">
        <v>7</v>
      </c>
      <c r="D34" s="58">
        <f>C34*B34</f>
        <v>14</v>
      </c>
      <c r="E34" s="54"/>
      <c r="F34" s="57">
        <v>30</v>
      </c>
      <c r="G34" s="57">
        <v>2</v>
      </c>
      <c r="H34" s="56">
        <v>7</v>
      </c>
      <c r="I34" s="58">
        <f>H34*G34</f>
        <v>14</v>
      </c>
      <c r="J34" s="54"/>
      <c r="K34" s="57">
        <v>30</v>
      </c>
      <c r="L34" s="57">
        <v>2</v>
      </c>
      <c r="M34" s="56">
        <v>6</v>
      </c>
      <c r="N34" s="58">
        <f>M34*L34</f>
        <v>12</v>
      </c>
      <c r="O34" s="54"/>
      <c r="P34" s="57">
        <v>30</v>
      </c>
      <c r="Q34" s="57">
        <v>2</v>
      </c>
      <c r="R34" s="56">
        <v>7</v>
      </c>
      <c r="S34" s="58">
        <f>R34*Q34</f>
        <v>14</v>
      </c>
      <c r="T34" s="54"/>
      <c r="U34" s="57">
        <v>30</v>
      </c>
      <c r="V34" s="57">
        <v>2</v>
      </c>
      <c r="W34" s="56">
        <v>7.5</v>
      </c>
      <c r="X34" s="58">
        <f>W34*V34</f>
        <v>15</v>
      </c>
    </row>
    <row r="35" spans="1:24" ht="15">
      <c r="A35" s="55">
        <v>31</v>
      </c>
      <c r="B35" s="55"/>
      <c r="C35" s="56">
        <v>8</v>
      </c>
      <c r="D35" s="53">
        <f t="shared" si="5"/>
        <v>8</v>
      </c>
      <c r="E35" s="54"/>
      <c r="F35" s="55">
        <v>31</v>
      </c>
      <c r="G35" s="55"/>
      <c r="H35" s="56">
        <v>7</v>
      </c>
      <c r="I35" s="53">
        <f t="shared" si="6"/>
        <v>7</v>
      </c>
      <c r="J35" s="54"/>
      <c r="K35" s="55">
        <v>31</v>
      </c>
      <c r="L35" s="55"/>
      <c r="M35" s="56">
        <v>6.5</v>
      </c>
      <c r="N35" s="53">
        <f t="shared" si="7"/>
        <v>6.5</v>
      </c>
      <c r="O35" s="54"/>
      <c r="P35" s="55">
        <v>31</v>
      </c>
      <c r="Q35" s="55"/>
      <c r="R35" s="56">
        <v>7</v>
      </c>
      <c r="S35" s="53">
        <f t="shared" si="8"/>
        <v>7</v>
      </c>
      <c r="T35" s="54"/>
      <c r="U35" s="55">
        <v>31</v>
      </c>
      <c r="V35" s="55"/>
      <c r="W35" s="56">
        <v>7</v>
      </c>
      <c r="X35" s="53">
        <f t="shared" si="9"/>
        <v>7</v>
      </c>
    </row>
    <row r="36" spans="1:24" ht="15">
      <c r="A36" s="55">
        <v>32</v>
      </c>
      <c r="B36" s="55"/>
      <c r="C36" s="56">
        <v>7</v>
      </c>
      <c r="D36" s="53">
        <f t="shared" si="5"/>
        <v>7</v>
      </c>
      <c r="E36" s="54"/>
      <c r="F36" s="55">
        <v>32</v>
      </c>
      <c r="G36" s="55"/>
      <c r="H36" s="56">
        <v>7</v>
      </c>
      <c r="I36" s="53">
        <f t="shared" si="6"/>
        <v>7</v>
      </c>
      <c r="J36" s="54"/>
      <c r="K36" s="55">
        <v>32</v>
      </c>
      <c r="L36" s="55"/>
      <c r="M36" s="56">
        <v>6</v>
      </c>
      <c r="N36" s="53">
        <f t="shared" si="7"/>
        <v>6</v>
      </c>
      <c r="O36" s="54"/>
      <c r="P36" s="55">
        <v>32</v>
      </c>
      <c r="Q36" s="55"/>
      <c r="R36" s="56">
        <v>6</v>
      </c>
      <c r="S36" s="53">
        <f t="shared" si="8"/>
        <v>6</v>
      </c>
      <c r="T36" s="54"/>
      <c r="U36" s="55">
        <v>32</v>
      </c>
      <c r="V36" s="55"/>
      <c r="W36" s="56">
        <v>6.5</v>
      </c>
      <c r="X36" s="53">
        <f t="shared" si="9"/>
        <v>6.5</v>
      </c>
    </row>
    <row r="37" spans="1:24" ht="15">
      <c r="A37" s="55">
        <v>33</v>
      </c>
      <c r="B37" s="55"/>
      <c r="C37" s="56">
        <v>8</v>
      </c>
      <c r="D37" s="53">
        <f t="shared" si="5"/>
        <v>8</v>
      </c>
      <c r="E37" s="54"/>
      <c r="F37" s="55">
        <v>33</v>
      </c>
      <c r="G37" s="55"/>
      <c r="H37" s="56">
        <v>7</v>
      </c>
      <c r="I37" s="53">
        <f t="shared" si="6"/>
        <v>7</v>
      </c>
      <c r="J37" s="54"/>
      <c r="K37" s="55">
        <v>33</v>
      </c>
      <c r="L37" s="55"/>
      <c r="M37" s="56">
        <v>6.5</v>
      </c>
      <c r="N37" s="53">
        <f t="shared" si="7"/>
        <v>6.5</v>
      </c>
      <c r="O37" s="54"/>
      <c r="P37" s="55">
        <v>33</v>
      </c>
      <c r="Q37" s="55"/>
      <c r="R37" s="56">
        <v>7</v>
      </c>
      <c r="S37" s="53">
        <f t="shared" si="8"/>
        <v>7</v>
      </c>
      <c r="T37" s="54"/>
      <c r="U37" s="55">
        <v>33</v>
      </c>
      <c r="V37" s="55"/>
      <c r="W37" s="56">
        <v>7</v>
      </c>
      <c r="X37" s="53">
        <f t="shared" si="9"/>
        <v>7</v>
      </c>
    </row>
    <row r="38" spans="1:24" s="3" customFormat="1" ht="15">
      <c r="A38" s="70"/>
      <c r="B38" s="71"/>
      <c r="C38" s="72"/>
      <c r="D38" s="73">
        <f>SUM(D5:D37)</f>
        <v>294</v>
      </c>
      <c r="E38" s="74"/>
      <c r="F38" s="70"/>
      <c r="G38" s="71"/>
      <c r="H38" s="72"/>
      <c r="I38" s="73">
        <f>SUM(I5:I37)</f>
        <v>293</v>
      </c>
      <c r="J38" s="74"/>
      <c r="K38" s="70"/>
      <c r="L38" s="71"/>
      <c r="M38" s="72"/>
      <c r="N38" s="73">
        <f>SUM(N5:N37)</f>
        <v>276</v>
      </c>
      <c r="O38" s="74"/>
      <c r="P38" s="70"/>
      <c r="Q38" s="71"/>
      <c r="R38" s="72"/>
      <c r="S38" s="73">
        <f>SUM(S5:S37)</f>
        <v>284.5</v>
      </c>
      <c r="T38" s="74"/>
      <c r="U38" s="70"/>
      <c r="V38" s="71"/>
      <c r="W38" s="72"/>
      <c r="X38" s="73">
        <f>SUM(X5:X37)</f>
        <v>290.5</v>
      </c>
    </row>
    <row r="39" spans="1:24" ht="15">
      <c r="A39" s="55">
        <v>1</v>
      </c>
      <c r="B39" s="55">
        <v>1</v>
      </c>
      <c r="C39" s="56">
        <v>7</v>
      </c>
      <c r="D39" s="53">
        <f>C39</f>
        <v>7</v>
      </c>
      <c r="E39" s="54"/>
      <c r="F39" s="55">
        <v>1</v>
      </c>
      <c r="G39" s="55">
        <v>1</v>
      </c>
      <c r="H39" s="56">
        <v>6.5</v>
      </c>
      <c r="I39" s="53">
        <f>H39</f>
        <v>6.5</v>
      </c>
      <c r="J39" s="54"/>
      <c r="K39" s="55">
        <v>1</v>
      </c>
      <c r="L39" s="55">
        <v>1</v>
      </c>
      <c r="M39" s="56">
        <v>6</v>
      </c>
      <c r="N39" s="53">
        <f>M39</f>
        <v>6</v>
      </c>
      <c r="O39" s="54"/>
      <c r="P39" s="55">
        <v>1</v>
      </c>
      <c r="Q39" s="55">
        <v>1</v>
      </c>
      <c r="R39" s="56">
        <v>6</v>
      </c>
      <c r="S39" s="53">
        <f>R39</f>
        <v>6</v>
      </c>
      <c r="T39" s="54"/>
      <c r="U39" s="55">
        <v>1</v>
      </c>
      <c r="V39" s="55">
        <v>1</v>
      </c>
      <c r="W39" s="56">
        <v>6</v>
      </c>
      <c r="X39" s="53">
        <f>W39</f>
        <v>6</v>
      </c>
    </row>
    <row r="40" spans="1:24" ht="15">
      <c r="A40" s="55">
        <v>2</v>
      </c>
      <c r="B40" s="55">
        <v>1</v>
      </c>
      <c r="C40" s="56">
        <v>6.5</v>
      </c>
      <c r="D40" s="53">
        <f>C40</f>
        <v>6.5</v>
      </c>
      <c r="E40" s="54"/>
      <c r="F40" s="55">
        <v>2</v>
      </c>
      <c r="G40" s="55">
        <v>1</v>
      </c>
      <c r="H40" s="56">
        <v>6.5</v>
      </c>
      <c r="I40" s="53">
        <f>H40</f>
        <v>6.5</v>
      </c>
      <c r="J40" s="54"/>
      <c r="K40" s="55">
        <v>2</v>
      </c>
      <c r="L40" s="55">
        <v>1</v>
      </c>
      <c r="M40" s="56">
        <v>6.5</v>
      </c>
      <c r="N40" s="53">
        <f>M40</f>
        <v>6.5</v>
      </c>
      <c r="O40" s="54"/>
      <c r="P40" s="55">
        <v>2</v>
      </c>
      <c r="Q40" s="55">
        <v>1</v>
      </c>
      <c r="R40" s="56">
        <v>7</v>
      </c>
      <c r="S40" s="53">
        <f>R40</f>
        <v>7</v>
      </c>
      <c r="T40" s="54"/>
      <c r="U40" s="55">
        <v>2</v>
      </c>
      <c r="V40" s="55">
        <v>1</v>
      </c>
      <c r="W40" s="56">
        <v>6.5</v>
      </c>
      <c r="X40" s="53">
        <f>W40</f>
        <v>6.5</v>
      </c>
    </row>
    <row r="41" spans="1:24" ht="15">
      <c r="A41" s="75">
        <v>3</v>
      </c>
      <c r="B41" s="75">
        <v>2</v>
      </c>
      <c r="C41" s="56">
        <v>6</v>
      </c>
      <c r="D41" s="59">
        <f>C41*2</f>
        <v>12</v>
      </c>
      <c r="E41" s="54"/>
      <c r="F41" s="75">
        <v>3</v>
      </c>
      <c r="G41" s="75">
        <v>2</v>
      </c>
      <c r="H41" s="56">
        <v>6</v>
      </c>
      <c r="I41" s="59">
        <f>H41*2</f>
        <v>12</v>
      </c>
      <c r="J41" s="54"/>
      <c r="K41" s="75">
        <v>3</v>
      </c>
      <c r="L41" s="75">
        <v>2</v>
      </c>
      <c r="M41" s="56">
        <v>6.5</v>
      </c>
      <c r="N41" s="59">
        <f>M41*2</f>
        <v>13</v>
      </c>
      <c r="O41" s="54"/>
      <c r="P41" s="75">
        <v>3</v>
      </c>
      <c r="Q41" s="75">
        <v>2</v>
      </c>
      <c r="R41" s="56">
        <v>6.5</v>
      </c>
      <c r="S41" s="59">
        <f>R41*2</f>
        <v>13</v>
      </c>
      <c r="T41" s="54"/>
      <c r="U41" s="75">
        <v>3</v>
      </c>
      <c r="V41" s="75">
        <v>2</v>
      </c>
      <c r="W41" s="56">
        <v>6.5</v>
      </c>
      <c r="X41" s="59">
        <f>W41*2</f>
        <v>13</v>
      </c>
    </row>
    <row r="42" spans="1:24" ht="15">
      <c r="A42" s="75">
        <v>4</v>
      </c>
      <c r="B42" s="75">
        <v>2</v>
      </c>
      <c r="C42" s="56">
        <v>7</v>
      </c>
      <c r="D42" s="59">
        <f>C42*2</f>
        <v>14</v>
      </c>
      <c r="E42" s="54"/>
      <c r="F42" s="75">
        <v>4</v>
      </c>
      <c r="G42" s="75">
        <v>2</v>
      </c>
      <c r="H42" s="56">
        <v>7</v>
      </c>
      <c r="I42" s="59">
        <f>H42*2</f>
        <v>14</v>
      </c>
      <c r="J42" s="54"/>
      <c r="K42" s="75">
        <v>4</v>
      </c>
      <c r="L42" s="75">
        <v>2</v>
      </c>
      <c r="M42" s="56">
        <v>6</v>
      </c>
      <c r="N42" s="59">
        <f>M42*2</f>
        <v>12</v>
      </c>
      <c r="O42" s="54"/>
      <c r="P42" s="75">
        <v>4</v>
      </c>
      <c r="Q42" s="75">
        <v>2</v>
      </c>
      <c r="R42" s="56">
        <v>7</v>
      </c>
      <c r="S42" s="59">
        <f>R42*2</f>
        <v>14</v>
      </c>
      <c r="T42" s="54"/>
      <c r="U42" s="75">
        <v>4</v>
      </c>
      <c r="V42" s="75">
        <v>2</v>
      </c>
      <c r="W42" s="56">
        <v>7</v>
      </c>
      <c r="X42" s="59">
        <f>W42*2</f>
        <v>14</v>
      </c>
    </row>
    <row r="43" spans="1:24" s="3" customFormat="1" ht="15" customHeight="1">
      <c r="A43" s="70"/>
      <c r="B43" s="71"/>
      <c r="C43" s="76"/>
      <c r="D43" s="77">
        <f>SUM(D39:D42)</f>
        <v>39.5</v>
      </c>
      <c r="E43" s="54"/>
      <c r="F43" s="70"/>
      <c r="G43" s="71"/>
      <c r="H43" s="76"/>
      <c r="I43" s="77">
        <f>SUM(I39:I42)</f>
        <v>39</v>
      </c>
      <c r="J43" s="54"/>
      <c r="K43" s="70"/>
      <c r="L43" s="71"/>
      <c r="M43" s="76"/>
      <c r="N43" s="77">
        <f>SUM(N39:N42)</f>
        <v>37.5</v>
      </c>
      <c r="O43" s="74"/>
      <c r="P43" s="70"/>
      <c r="Q43" s="71"/>
      <c r="R43" s="76"/>
      <c r="S43" s="77">
        <f>SUM(S39:S42)</f>
        <v>40</v>
      </c>
      <c r="T43" s="54"/>
      <c r="U43" s="70"/>
      <c r="V43" s="71"/>
      <c r="W43" s="76"/>
      <c r="X43" s="77">
        <f>SUM(X39:X42)</f>
        <v>39.5</v>
      </c>
    </row>
    <row r="44" spans="1:24" ht="15">
      <c r="A44" s="53"/>
      <c r="B44" s="53"/>
      <c r="C44" s="53"/>
      <c r="D44" s="53"/>
      <c r="E44" s="54"/>
      <c r="F44" s="53"/>
      <c r="G44" s="53"/>
      <c r="H44" s="53"/>
      <c r="I44" s="53"/>
      <c r="J44" s="54"/>
      <c r="K44" s="53"/>
      <c r="L44" s="53"/>
      <c r="M44" s="53"/>
      <c r="N44" s="53"/>
      <c r="O44" s="74"/>
      <c r="P44" s="53"/>
      <c r="Q44" s="53"/>
      <c r="R44" s="53"/>
      <c r="S44" s="53"/>
      <c r="T44" s="54"/>
      <c r="U44" s="53"/>
      <c r="V44" s="53"/>
      <c r="W44" s="53"/>
      <c r="X44" s="53"/>
    </row>
    <row r="45" spans="1:24" ht="15">
      <c r="A45" s="78"/>
      <c r="B45" s="60"/>
      <c r="C45" s="79">
        <f>SUM(D38+D43)-D47-D48</f>
        <v>333.5</v>
      </c>
      <c r="D45" s="80">
        <f>C45*100/500</f>
        <v>66.7</v>
      </c>
      <c r="E45" s="54"/>
      <c r="F45" s="78"/>
      <c r="G45" s="60"/>
      <c r="H45" s="79">
        <f>SUM(I38+I43)-D47-D48</f>
        <v>332</v>
      </c>
      <c r="I45" s="80">
        <f>H45*100/500</f>
        <v>66.4</v>
      </c>
      <c r="J45" s="54"/>
      <c r="K45" s="78"/>
      <c r="L45" s="60"/>
      <c r="M45" s="79">
        <f>SUM(N38+N43)-D47-D48</f>
        <v>313.5</v>
      </c>
      <c r="N45" s="80">
        <f>M45*100/500</f>
        <v>62.7</v>
      </c>
      <c r="O45" s="74"/>
      <c r="P45" s="78"/>
      <c r="Q45" s="60"/>
      <c r="R45" s="79">
        <f>SUM(S38+S43)-D47-D48</f>
        <v>324.5</v>
      </c>
      <c r="S45" s="80">
        <f>R45*100/500</f>
        <v>64.9</v>
      </c>
      <c r="T45" s="54"/>
      <c r="U45" s="78"/>
      <c r="V45" s="60"/>
      <c r="W45" s="79">
        <f>SUM(X38+X43)-D47-D48</f>
        <v>330</v>
      </c>
      <c r="X45" s="80">
        <f>W45*100/500</f>
        <v>66</v>
      </c>
    </row>
    <row r="46" spans="1:24" ht="15">
      <c r="A46" s="48"/>
      <c r="B46" s="48"/>
      <c r="C46" s="48"/>
      <c r="D46" s="48"/>
      <c r="E46" s="49"/>
      <c r="F46" s="48"/>
      <c r="G46" s="48"/>
      <c r="H46" s="48"/>
      <c r="I46" s="48"/>
      <c r="J46" s="49"/>
      <c r="K46" s="48"/>
      <c r="L46" s="48"/>
      <c r="M46" s="48"/>
      <c r="N46" s="48"/>
      <c r="O46" s="49"/>
      <c r="P46" s="48"/>
      <c r="Q46" s="48"/>
      <c r="R46" s="48"/>
      <c r="S46" s="48"/>
      <c r="T46" s="48"/>
      <c r="U46" s="48"/>
      <c r="V46" s="48"/>
      <c r="W46" s="48"/>
      <c r="X46" s="48"/>
    </row>
    <row r="47" spans="1:24" ht="15">
      <c r="A47" s="61" t="s">
        <v>5</v>
      </c>
      <c r="B47" s="48"/>
      <c r="C47" s="48"/>
      <c r="D47" s="62"/>
      <c r="E47" s="49"/>
      <c r="F47" s="61"/>
      <c r="G47" s="48"/>
      <c r="H47" s="48"/>
      <c r="I47" s="81" t="s">
        <v>8</v>
      </c>
      <c r="J47" s="81"/>
      <c r="K47" s="81"/>
      <c r="L47" s="82" t="str">
        <f>'rez '!E11</f>
        <v>Е</v>
      </c>
      <c r="M47" s="101" t="str">
        <f>'rez '!F11</f>
        <v>Джумаджук Марія</v>
      </c>
      <c r="N47" s="48"/>
      <c r="O47" s="49"/>
      <c r="P47" s="48"/>
      <c r="Q47" s="48"/>
      <c r="R47" s="48"/>
      <c r="S47" s="48"/>
      <c r="T47" s="48"/>
      <c r="U47" s="48"/>
      <c r="V47" s="48"/>
      <c r="W47" s="48"/>
      <c r="X47" s="48"/>
    </row>
    <row r="48" spans="1:24" ht="15">
      <c r="A48" s="61" t="s">
        <v>6</v>
      </c>
      <c r="B48" s="48"/>
      <c r="C48" s="48"/>
      <c r="D48" s="62"/>
      <c r="E48" s="64"/>
      <c r="F48" s="61"/>
      <c r="G48" s="48"/>
      <c r="H48" s="48"/>
      <c r="I48" s="63"/>
      <c r="J48" s="63"/>
      <c r="K48" s="83"/>
      <c r="L48" s="82" t="s">
        <v>28</v>
      </c>
      <c r="M48" s="101" t="str">
        <f>'rez '!F12</f>
        <v>Козіна Ірина</v>
      </c>
      <c r="N48" s="48"/>
      <c r="O48" s="49"/>
      <c r="P48" s="48"/>
      <c r="Q48" s="48"/>
      <c r="R48" s="48"/>
      <c r="S48" s="48"/>
      <c r="T48" s="48"/>
      <c r="U48" s="48"/>
      <c r="V48" s="48"/>
      <c r="W48" s="48"/>
      <c r="X48" s="48"/>
    </row>
    <row r="49" spans="1:24" ht="15">
      <c r="A49" s="49"/>
      <c r="B49" s="49"/>
      <c r="C49" s="49"/>
      <c r="D49" s="49"/>
      <c r="E49" s="49"/>
      <c r="F49" s="49"/>
      <c r="G49" s="49"/>
      <c r="H49" s="49"/>
      <c r="I49" s="63"/>
      <c r="J49" s="63"/>
      <c r="K49" s="83"/>
      <c r="L49" s="82" t="str">
        <f>'rez '!E13</f>
        <v>С</v>
      </c>
      <c r="M49" s="64" t="str">
        <f>'rez '!F13</f>
        <v>Кириченко Віра</v>
      </c>
      <c r="N49" s="48"/>
      <c r="O49" s="64"/>
      <c r="P49" s="48"/>
      <c r="Q49" s="48"/>
      <c r="R49" s="48"/>
      <c r="S49" s="48"/>
      <c r="T49" s="48"/>
      <c r="U49" s="48"/>
      <c r="V49" s="48"/>
      <c r="W49" s="48"/>
      <c r="X49" s="48"/>
    </row>
    <row r="50" spans="1:24" ht="21" customHeight="1">
      <c r="A50" s="84" t="s">
        <v>7</v>
      </c>
      <c r="B50" s="85"/>
      <c r="C50" s="86"/>
      <c r="D50" s="87">
        <f>C45+H45+M45+R45+W45</f>
        <v>1633.5</v>
      </c>
      <c r="E50" s="65"/>
      <c r="F50" s="63"/>
      <c r="G50" s="63"/>
      <c r="H50" s="65"/>
      <c r="I50" s="48"/>
      <c r="J50" s="48"/>
      <c r="K50" s="48"/>
      <c r="L50" s="82" t="str">
        <f>'rez '!E14</f>
        <v>М</v>
      </c>
      <c r="M50" s="65" t="str">
        <f>'rez '!F14</f>
        <v>Масленнікова Анна</v>
      </c>
      <c r="N50" s="65"/>
      <c r="O50" s="63"/>
      <c r="P50" s="48"/>
      <c r="Q50" s="48"/>
      <c r="R50" s="48"/>
      <c r="S50" s="48"/>
      <c r="T50" s="48"/>
      <c r="U50" s="48"/>
      <c r="V50" s="48"/>
      <c r="W50" s="48"/>
      <c r="X50" s="48"/>
    </row>
    <row r="51" spans="1:24" ht="20.25" customHeight="1">
      <c r="A51" s="84" t="s">
        <v>9</v>
      </c>
      <c r="B51" s="85"/>
      <c r="C51" s="86"/>
      <c r="D51" s="88">
        <f>(D45+I45+N45+S45+X45)/5</f>
        <v>65.34</v>
      </c>
      <c r="E51" s="63"/>
      <c r="F51" s="63"/>
      <c r="G51" s="63"/>
      <c r="H51" s="63"/>
      <c r="I51" s="48"/>
      <c r="J51" s="48"/>
      <c r="K51" s="48"/>
      <c r="L51" s="82" t="s">
        <v>29</v>
      </c>
      <c r="M51" s="65" t="str">
        <f>'rez '!F15</f>
        <v>Ковшова Ольга</v>
      </c>
      <c r="N51" s="63"/>
      <c r="O51" s="63"/>
      <c r="P51" s="48"/>
      <c r="Q51" s="48"/>
      <c r="R51" s="48"/>
      <c r="S51" s="48"/>
      <c r="T51" s="48"/>
      <c r="U51" s="48"/>
      <c r="V51" s="48"/>
      <c r="W51" s="48"/>
      <c r="X51" s="48"/>
    </row>
    <row r="52" spans="1:24" s="4" customFormat="1" ht="15">
      <c r="A52" s="89"/>
      <c r="B52" s="90"/>
      <c r="C52" s="90"/>
      <c r="D52" s="91"/>
      <c r="E52" s="63"/>
      <c r="F52" s="63"/>
      <c r="G52" s="63"/>
      <c r="H52" s="63"/>
      <c r="I52" s="49"/>
      <c r="J52" s="49"/>
      <c r="K52" s="49"/>
      <c r="L52" s="49"/>
      <c r="M52" s="65"/>
      <c r="N52" s="63"/>
      <c r="O52" s="63"/>
      <c r="P52" s="49"/>
      <c r="Q52" s="49"/>
      <c r="R52" s="49"/>
      <c r="S52" s="49"/>
      <c r="T52" s="49"/>
      <c r="U52" s="49"/>
      <c r="V52" s="49"/>
      <c r="W52" s="49"/>
      <c r="X52" s="49"/>
    </row>
    <row r="53" spans="1:24" ht="15">
      <c r="A53" s="66"/>
      <c r="B53" s="63"/>
      <c r="C53" s="67"/>
      <c r="D53" s="49"/>
      <c r="E53" s="49"/>
      <c r="F53" s="48"/>
      <c r="G53" s="48"/>
      <c r="H53" s="48"/>
      <c r="I53" s="48"/>
      <c r="J53" s="49"/>
      <c r="K53" s="92"/>
      <c r="L53" s="82"/>
      <c r="M53" s="48"/>
      <c r="N53" s="48"/>
      <c r="O53" s="49"/>
      <c r="P53" s="48"/>
      <c r="Q53" s="48"/>
      <c r="R53" s="48"/>
      <c r="S53" s="48"/>
      <c r="T53" s="48"/>
      <c r="U53" s="48"/>
      <c r="V53" s="48"/>
      <c r="W53" s="48"/>
      <c r="X53" s="48"/>
    </row>
    <row r="54" spans="1:24" ht="21" customHeight="1">
      <c r="A54" s="93" t="s">
        <v>10</v>
      </c>
      <c r="B54" s="48"/>
      <c r="C54" s="48"/>
      <c r="D54" s="67" t="str">
        <f>'rez '!F9</f>
        <v>Флірт, 2003, мер., вор., УВП, Робінзон Гольдоні, 701845</v>
      </c>
      <c r="E54" s="67"/>
      <c r="F54" s="67"/>
      <c r="G54" s="67"/>
      <c r="H54" s="67"/>
      <c r="I54" s="67"/>
      <c r="J54" s="49"/>
      <c r="K54" s="94"/>
      <c r="L54" s="82"/>
      <c r="M54" s="48"/>
      <c r="N54" s="48"/>
      <c r="O54" s="49"/>
      <c r="P54" s="48"/>
      <c r="Q54" s="48"/>
      <c r="R54" s="48"/>
      <c r="S54" s="48"/>
      <c r="T54" s="48"/>
      <c r="U54" s="48"/>
      <c r="V54" s="48"/>
      <c r="W54" s="48"/>
      <c r="X54" s="48"/>
    </row>
    <row r="55" spans="1:24" ht="21" customHeight="1">
      <c r="A55" s="93" t="s">
        <v>11</v>
      </c>
      <c r="B55" s="48"/>
      <c r="C55" s="48"/>
      <c r="D55" s="67" t="str">
        <f>'rez '!C9</f>
        <v>Ковшов Максим</v>
      </c>
      <c r="E55" s="67"/>
      <c r="F55" s="67"/>
      <c r="G55" s="67"/>
      <c r="H55" s="67"/>
      <c r="I55" s="67"/>
      <c r="J55" s="49"/>
      <c r="K55" s="48"/>
      <c r="L55" s="48"/>
      <c r="M55" s="48"/>
      <c r="N55" s="48"/>
      <c r="O55" s="49"/>
      <c r="P55" s="48"/>
      <c r="Q55" s="48"/>
      <c r="R55" s="48"/>
      <c r="S55" s="48"/>
      <c r="T55" s="48"/>
      <c r="U55" s="48"/>
      <c r="V55" s="48"/>
      <c r="W55" s="48"/>
      <c r="X55" s="48"/>
    </row>
    <row r="56" spans="1:24" ht="32.25" customHeight="1">
      <c r="A56" s="93" t="s">
        <v>3</v>
      </c>
      <c r="B56" s="48"/>
      <c r="C56" s="48"/>
      <c r="D56" s="95" t="str">
        <f>'rez '!G9</f>
        <v>Київська обл. "Колос", КСК "Оболонь"</v>
      </c>
      <c r="E56" s="95"/>
      <c r="F56" s="95"/>
      <c r="G56" s="95"/>
      <c r="H56" s="95"/>
      <c r="I56" s="95"/>
      <c r="J56" s="49"/>
      <c r="K56" s="48"/>
      <c r="L56" s="48"/>
      <c r="M56" s="142">
        <f>'rez '!C4</f>
        <v>41811</v>
      </c>
      <c r="N56" s="142"/>
      <c r="O56" s="49"/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15">
      <c r="A57" s="48"/>
      <c r="B57" s="48"/>
      <c r="C57" s="48"/>
      <c r="D57" s="48"/>
      <c r="E57" s="49"/>
      <c r="F57" s="48"/>
      <c r="G57" s="48"/>
      <c r="H57" s="48"/>
      <c r="I57" s="48"/>
      <c r="J57" s="49"/>
      <c r="K57" s="48"/>
      <c r="L57" s="48"/>
      <c r="M57" s="48"/>
      <c r="N57" s="48"/>
      <c r="O57" s="49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36" customHeight="1">
      <c r="A58" s="139" t="str">
        <f>'rez '!A1:U1</f>
        <v>ВІДКРИТІ ВСЕУКРАЇНСЬКІ ЗМАГАННЯ З КІННОГО СПОРТУ (ВИЇЗДКА) ІІ етап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96"/>
      <c r="P58" s="48"/>
      <c r="Q58" s="48"/>
      <c r="R58" s="48"/>
      <c r="S58" s="48"/>
      <c r="T58" s="48"/>
      <c r="U58" s="48"/>
      <c r="V58" s="48"/>
      <c r="W58" s="48"/>
      <c r="X58" s="48"/>
    </row>
  </sheetData>
  <sheetProtection selectLockedCells="1" selectUnlockedCells="1"/>
  <mergeCells count="7">
    <mergeCell ref="M56:N56"/>
    <mergeCell ref="A58:N58"/>
    <mergeCell ref="K3:N3"/>
    <mergeCell ref="P3:S3"/>
    <mergeCell ref="U3:X3"/>
    <mergeCell ref="A3:D3"/>
    <mergeCell ref="F3:I3"/>
  </mergeCells>
  <printOptions/>
  <pageMargins left="0.5201388888888889" right="0.19027777777777777" top="0.2" bottom="0.5" header="0.5118055555555555" footer="0.5118055555555555"/>
  <pageSetup fitToHeight="1" fitToWidth="1" horizontalDpi="1200" verticalDpi="12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X58"/>
  <sheetViews>
    <sheetView zoomScale="85" zoomScaleNormal="85" zoomScalePageLayoutView="0" workbookViewId="0" topLeftCell="A28">
      <selection activeCell="G50" sqref="G50"/>
    </sheetView>
  </sheetViews>
  <sheetFormatPr defaultColWidth="3.8515625" defaultRowHeight="15"/>
  <cols>
    <col min="1" max="1" width="5.421875" style="1" customWidth="1"/>
    <col min="2" max="2" width="4.140625" style="1" bestFit="1" customWidth="1"/>
    <col min="3" max="3" width="8.7109375" style="1" customWidth="1"/>
    <col min="4" max="4" width="8.00390625" style="1" customWidth="1"/>
    <col min="5" max="5" width="2.00390625" style="4" customWidth="1"/>
    <col min="6" max="6" width="5.421875" style="1" customWidth="1"/>
    <col min="7" max="7" width="4.140625" style="1" bestFit="1" customWidth="1"/>
    <col min="8" max="8" width="8.7109375" style="1" customWidth="1"/>
    <col min="9" max="9" width="8.140625" style="1" bestFit="1" customWidth="1"/>
    <col min="10" max="10" width="1.8515625" style="4" customWidth="1"/>
    <col min="11" max="11" width="5.421875" style="1" customWidth="1"/>
    <col min="12" max="12" width="4.140625" style="1" bestFit="1" customWidth="1"/>
    <col min="13" max="13" width="8.7109375" style="1" customWidth="1"/>
    <col min="14" max="14" width="7.8515625" style="1" customWidth="1"/>
    <col min="15" max="15" width="2.00390625" style="4" customWidth="1"/>
    <col min="16" max="16" width="5.421875" style="1" customWidth="1"/>
    <col min="17" max="17" width="4.140625" style="1" bestFit="1" customWidth="1"/>
    <col min="18" max="18" width="8.7109375" style="1" customWidth="1"/>
    <col min="19" max="19" width="8.28125" style="1" bestFit="1" customWidth="1"/>
    <col min="20" max="20" width="3.8515625" style="1" customWidth="1"/>
    <col min="21" max="21" width="5.421875" style="1" customWidth="1"/>
    <col min="22" max="22" width="4.140625" style="1" bestFit="1" customWidth="1"/>
    <col min="23" max="23" width="8.7109375" style="1" customWidth="1"/>
    <col min="24" max="24" width="8.28125" style="1" bestFit="1" customWidth="1"/>
    <col min="25" max="16384" width="3.8515625" style="1" customWidth="1"/>
  </cols>
  <sheetData>
    <row r="1" spans="1:24" ht="15">
      <c r="A1" s="48"/>
      <c r="B1" s="48"/>
      <c r="C1" s="48"/>
      <c r="D1" s="48"/>
      <c r="E1" s="49"/>
      <c r="F1" s="48"/>
      <c r="G1" s="48"/>
      <c r="H1" s="48"/>
      <c r="I1" s="48"/>
      <c r="J1" s="49"/>
      <c r="K1" s="48"/>
      <c r="L1" s="48"/>
      <c r="M1" s="48"/>
      <c r="N1" s="48"/>
      <c r="O1" s="49"/>
      <c r="P1" s="48"/>
      <c r="Q1" s="48"/>
      <c r="R1" s="48"/>
      <c r="S1" s="48"/>
      <c r="T1" s="48"/>
      <c r="U1" s="48"/>
      <c r="V1" s="48"/>
      <c r="W1" s="48"/>
      <c r="X1" s="48"/>
    </row>
    <row r="2" spans="1:24" ht="24" customHeight="1">
      <c r="A2" s="48"/>
      <c r="B2" s="68"/>
      <c r="C2" s="68"/>
      <c r="D2" s="68"/>
      <c r="E2" s="68"/>
      <c r="F2" s="68"/>
      <c r="G2" s="68"/>
      <c r="H2" s="68"/>
      <c r="I2" s="68"/>
      <c r="J2" s="68"/>
      <c r="K2" s="97" t="str">
        <f>'rez '!A3</f>
        <v>Великий Приз</v>
      </c>
      <c r="L2" s="68"/>
      <c r="M2" s="68"/>
      <c r="N2" s="68"/>
      <c r="O2" s="68"/>
      <c r="P2" s="48"/>
      <c r="Q2" s="48"/>
      <c r="R2" s="48"/>
      <c r="S2" s="48"/>
      <c r="T2" s="48"/>
      <c r="U2" s="48"/>
      <c r="V2" s="48"/>
      <c r="W2" s="48"/>
      <c r="X2" s="48"/>
    </row>
    <row r="3" spans="1:24" s="2" customFormat="1" ht="15.75" customHeight="1">
      <c r="A3" s="141" t="str">
        <f>'rez '!E11</f>
        <v>Е</v>
      </c>
      <c r="B3" s="141"/>
      <c r="C3" s="141"/>
      <c r="D3" s="141"/>
      <c r="E3" s="50"/>
      <c r="F3" s="141" t="str">
        <f>'rez '!E12</f>
        <v>Н</v>
      </c>
      <c r="G3" s="141"/>
      <c r="H3" s="141"/>
      <c r="I3" s="141"/>
      <c r="J3" s="50"/>
      <c r="K3" s="143" t="str">
        <f>'rez '!E13</f>
        <v>С</v>
      </c>
      <c r="L3" s="141"/>
      <c r="M3" s="141"/>
      <c r="N3" s="141"/>
      <c r="O3" s="50"/>
      <c r="P3" s="141" t="str">
        <f>'rez '!E14</f>
        <v>М</v>
      </c>
      <c r="Q3" s="141"/>
      <c r="R3" s="141"/>
      <c r="S3" s="141"/>
      <c r="T3" s="50"/>
      <c r="U3" s="141" t="str">
        <f>'rez '!E15</f>
        <v>В</v>
      </c>
      <c r="V3" s="141"/>
      <c r="W3" s="141"/>
      <c r="X3" s="141"/>
    </row>
    <row r="4" spans="1:24" ht="27.75" customHeight="1">
      <c r="A4" s="69" t="s">
        <v>4</v>
      </c>
      <c r="B4" s="69"/>
      <c r="C4" s="69"/>
      <c r="D4" s="51"/>
      <c r="E4" s="52"/>
      <c r="F4" s="69" t="s">
        <v>4</v>
      </c>
      <c r="G4" s="69"/>
      <c r="H4" s="69"/>
      <c r="I4" s="51"/>
      <c r="J4" s="52"/>
      <c r="K4" s="69" t="s">
        <v>4</v>
      </c>
      <c r="L4" s="69"/>
      <c r="M4" s="69"/>
      <c r="N4" s="53"/>
      <c r="O4" s="54"/>
      <c r="P4" s="69" t="s">
        <v>4</v>
      </c>
      <c r="Q4" s="69"/>
      <c r="R4" s="69"/>
      <c r="S4" s="51"/>
      <c r="T4" s="52"/>
      <c r="U4" s="69" t="s">
        <v>4</v>
      </c>
      <c r="V4" s="69"/>
      <c r="W4" s="69"/>
      <c r="X4" s="53"/>
    </row>
    <row r="5" spans="1:24" ht="15">
      <c r="A5" s="55">
        <v>1</v>
      </c>
      <c r="B5" s="55"/>
      <c r="C5" s="56">
        <v>7</v>
      </c>
      <c r="D5" s="53">
        <f>C5</f>
        <v>7</v>
      </c>
      <c r="E5" s="54"/>
      <c r="F5" s="55">
        <v>1</v>
      </c>
      <c r="G5" s="55"/>
      <c r="H5" s="56">
        <v>8</v>
      </c>
      <c r="I5" s="53">
        <f>H5</f>
        <v>8</v>
      </c>
      <c r="J5" s="54"/>
      <c r="K5" s="55">
        <v>1</v>
      </c>
      <c r="L5" s="55"/>
      <c r="M5" s="56">
        <v>7</v>
      </c>
      <c r="N5" s="53">
        <f>M5</f>
        <v>7</v>
      </c>
      <c r="O5" s="54"/>
      <c r="P5" s="55">
        <v>1</v>
      </c>
      <c r="Q5" s="55"/>
      <c r="R5" s="56">
        <v>7</v>
      </c>
      <c r="S5" s="53">
        <f>R5</f>
        <v>7</v>
      </c>
      <c r="T5" s="54"/>
      <c r="U5" s="55">
        <v>1</v>
      </c>
      <c r="V5" s="55"/>
      <c r="W5" s="56">
        <v>6.5</v>
      </c>
      <c r="X5" s="53">
        <f>W5</f>
        <v>6.5</v>
      </c>
    </row>
    <row r="6" spans="1:24" ht="15">
      <c r="A6" s="55">
        <v>2</v>
      </c>
      <c r="B6" s="55"/>
      <c r="C6" s="56">
        <v>7</v>
      </c>
      <c r="D6" s="53">
        <f>C6</f>
        <v>7</v>
      </c>
      <c r="E6" s="54"/>
      <c r="F6" s="55">
        <v>2</v>
      </c>
      <c r="G6" s="55"/>
      <c r="H6" s="56">
        <v>7</v>
      </c>
      <c r="I6" s="53">
        <f>H6</f>
        <v>7</v>
      </c>
      <c r="J6" s="54"/>
      <c r="K6" s="55">
        <v>2</v>
      </c>
      <c r="L6" s="55"/>
      <c r="M6" s="56">
        <v>6.5</v>
      </c>
      <c r="N6" s="53">
        <f>M6</f>
        <v>6.5</v>
      </c>
      <c r="O6" s="54"/>
      <c r="P6" s="55">
        <v>2</v>
      </c>
      <c r="Q6" s="55"/>
      <c r="R6" s="56">
        <v>7</v>
      </c>
      <c r="S6" s="53">
        <f>R6</f>
        <v>7</v>
      </c>
      <c r="T6" s="54"/>
      <c r="U6" s="55">
        <v>2</v>
      </c>
      <c r="V6" s="55"/>
      <c r="W6" s="56">
        <v>7.5</v>
      </c>
      <c r="X6" s="53">
        <f>W6</f>
        <v>7.5</v>
      </c>
    </row>
    <row r="7" spans="1:24" ht="15">
      <c r="A7" s="57">
        <v>3</v>
      </c>
      <c r="B7" s="57">
        <v>2</v>
      </c>
      <c r="C7" s="56">
        <v>6</v>
      </c>
      <c r="D7" s="58">
        <f>C7*B7</f>
        <v>12</v>
      </c>
      <c r="E7" s="54"/>
      <c r="F7" s="57">
        <v>3</v>
      </c>
      <c r="G7" s="57">
        <v>2</v>
      </c>
      <c r="H7" s="56">
        <v>7</v>
      </c>
      <c r="I7" s="58">
        <f>H7*G7</f>
        <v>14</v>
      </c>
      <c r="J7" s="54"/>
      <c r="K7" s="57">
        <v>3</v>
      </c>
      <c r="L7" s="57">
        <v>2</v>
      </c>
      <c r="M7" s="56">
        <v>7</v>
      </c>
      <c r="N7" s="58">
        <f>M7*L7</f>
        <v>14</v>
      </c>
      <c r="O7" s="54"/>
      <c r="P7" s="57">
        <v>3</v>
      </c>
      <c r="Q7" s="57">
        <v>2</v>
      </c>
      <c r="R7" s="56">
        <v>6.5</v>
      </c>
      <c r="S7" s="58">
        <f>R7*Q7</f>
        <v>13</v>
      </c>
      <c r="T7" s="54"/>
      <c r="U7" s="57">
        <v>3</v>
      </c>
      <c r="V7" s="57">
        <v>2</v>
      </c>
      <c r="W7" s="56">
        <v>7</v>
      </c>
      <c r="X7" s="58">
        <f>W7*V7</f>
        <v>14</v>
      </c>
    </row>
    <row r="8" spans="1:24" ht="15">
      <c r="A8" s="57">
        <v>4</v>
      </c>
      <c r="B8" s="57">
        <v>2</v>
      </c>
      <c r="C8" s="56">
        <v>6</v>
      </c>
      <c r="D8" s="58">
        <f>C8*B8</f>
        <v>12</v>
      </c>
      <c r="E8" s="54"/>
      <c r="F8" s="57">
        <v>4</v>
      </c>
      <c r="G8" s="57">
        <v>2</v>
      </c>
      <c r="H8" s="56">
        <v>6.5</v>
      </c>
      <c r="I8" s="58">
        <f>H8*G8</f>
        <v>13</v>
      </c>
      <c r="J8" s="54"/>
      <c r="K8" s="57">
        <v>4</v>
      </c>
      <c r="L8" s="57">
        <v>2</v>
      </c>
      <c r="M8" s="56">
        <v>7</v>
      </c>
      <c r="N8" s="58">
        <f>M8*L8</f>
        <v>14</v>
      </c>
      <c r="O8" s="54"/>
      <c r="P8" s="57">
        <v>4</v>
      </c>
      <c r="Q8" s="57">
        <v>2</v>
      </c>
      <c r="R8" s="56">
        <v>6</v>
      </c>
      <c r="S8" s="58">
        <f>R8*Q8</f>
        <v>12</v>
      </c>
      <c r="T8" s="54"/>
      <c r="U8" s="57">
        <v>4</v>
      </c>
      <c r="V8" s="57">
        <v>2</v>
      </c>
      <c r="W8" s="56">
        <v>6.5</v>
      </c>
      <c r="X8" s="58">
        <f>W8*V8</f>
        <v>13</v>
      </c>
    </row>
    <row r="9" spans="1:24" ht="15">
      <c r="A9" s="55">
        <v>5</v>
      </c>
      <c r="B9" s="55"/>
      <c r="C9" s="56">
        <v>7</v>
      </c>
      <c r="D9" s="53">
        <f>C9</f>
        <v>7</v>
      </c>
      <c r="E9" s="54"/>
      <c r="F9" s="55">
        <v>5</v>
      </c>
      <c r="G9" s="55"/>
      <c r="H9" s="56">
        <v>6.5</v>
      </c>
      <c r="I9" s="53">
        <f>H9</f>
        <v>6.5</v>
      </c>
      <c r="J9" s="54"/>
      <c r="K9" s="55">
        <v>5</v>
      </c>
      <c r="L9" s="55"/>
      <c r="M9" s="56">
        <v>6</v>
      </c>
      <c r="N9" s="53">
        <f>M9</f>
        <v>6</v>
      </c>
      <c r="O9" s="54"/>
      <c r="P9" s="55">
        <v>5</v>
      </c>
      <c r="Q9" s="55"/>
      <c r="R9" s="56">
        <v>6.5</v>
      </c>
      <c r="S9" s="53">
        <f>R9</f>
        <v>6.5</v>
      </c>
      <c r="T9" s="54"/>
      <c r="U9" s="55">
        <v>5</v>
      </c>
      <c r="V9" s="55"/>
      <c r="W9" s="56">
        <v>6.5</v>
      </c>
      <c r="X9" s="53">
        <f>W9</f>
        <v>6.5</v>
      </c>
    </row>
    <row r="10" spans="1:24" ht="15">
      <c r="A10" s="55">
        <v>6</v>
      </c>
      <c r="B10" s="55"/>
      <c r="C10" s="56">
        <v>7.5</v>
      </c>
      <c r="D10" s="53">
        <f>C10</f>
        <v>7.5</v>
      </c>
      <c r="E10" s="54"/>
      <c r="F10" s="55">
        <v>6</v>
      </c>
      <c r="G10" s="55"/>
      <c r="H10" s="56">
        <v>7</v>
      </c>
      <c r="I10" s="53">
        <f>H10</f>
        <v>7</v>
      </c>
      <c r="J10" s="54"/>
      <c r="K10" s="55">
        <v>6</v>
      </c>
      <c r="L10" s="55"/>
      <c r="M10" s="56">
        <v>6.5</v>
      </c>
      <c r="N10" s="53">
        <f>M10</f>
        <v>6.5</v>
      </c>
      <c r="O10" s="54"/>
      <c r="P10" s="55">
        <v>6</v>
      </c>
      <c r="Q10" s="55"/>
      <c r="R10" s="56">
        <v>7.5</v>
      </c>
      <c r="S10" s="53">
        <f>R10</f>
        <v>7.5</v>
      </c>
      <c r="T10" s="54"/>
      <c r="U10" s="55">
        <v>6</v>
      </c>
      <c r="V10" s="55"/>
      <c r="W10" s="56">
        <v>7.5</v>
      </c>
      <c r="X10" s="53">
        <f>W10</f>
        <v>7.5</v>
      </c>
    </row>
    <row r="11" spans="1:24" ht="15">
      <c r="A11" s="55">
        <v>7</v>
      </c>
      <c r="B11" s="55"/>
      <c r="C11" s="56">
        <v>7.5</v>
      </c>
      <c r="D11" s="53">
        <f>C11</f>
        <v>7.5</v>
      </c>
      <c r="E11" s="54"/>
      <c r="F11" s="55">
        <v>7</v>
      </c>
      <c r="G11" s="55"/>
      <c r="H11" s="56">
        <v>7.5</v>
      </c>
      <c r="I11" s="53">
        <f>H11</f>
        <v>7.5</v>
      </c>
      <c r="J11" s="54"/>
      <c r="K11" s="55">
        <v>7</v>
      </c>
      <c r="L11" s="55"/>
      <c r="M11" s="56">
        <v>6.5</v>
      </c>
      <c r="N11" s="53">
        <f>M11</f>
        <v>6.5</v>
      </c>
      <c r="O11" s="54"/>
      <c r="P11" s="55">
        <v>7</v>
      </c>
      <c r="Q11" s="55"/>
      <c r="R11" s="56">
        <v>7</v>
      </c>
      <c r="S11" s="53">
        <f>R11</f>
        <v>7</v>
      </c>
      <c r="T11" s="54"/>
      <c r="U11" s="55">
        <v>7</v>
      </c>
      <c r="V11" s="55"/>
      <c r="W11" s="56">
        <v>6.5</v>
      </c>
      <c r="X11" s="53">
        <f>W11</f>
        <v>6.5</v>
      </c>
    </row>
    <row r="12" spans="1:24" ht="15">
      <c r="A12" s="57">
        <v>8</v>
      </c>
      <c r="B12" s="57">
        <v>2</v>
      </c>
      <c r="C12" s="56">
        <v>7.5</v>
      </c>
      <c r="D12" s="58">
        <f>C12*B12</f>
        <v>15</v>
      </c>
      <c r="E12" s="54"/>
      <c r="F12" s="57">
        <v>8</v>
      </c>
      <c r="G12" s="57">
        <v>2</v>
      </c>
      <c r="H12" s="56">
        <v>7</v>
      </c>
      <c r="I12" s="58">
        <f>H12*G12</f>
        <v>14</v>
      </c>
      <c r="J12" s="54"/>
      <c r="K12" s="57">
        <v>8</v>
      </c>
      <c r="L12" s="57">
        <v>2</v>
      </c>
      <c r="M12" s="56">
        <v>6</v>
      </c>
      <c r="N12" s="58">
        <f>M12*L12</f>
        <v>12</v>
      </c>
      <c r="O12" s="54"/>
      <c r="P12" s="57">
        <v>8</v>
      </c>
      <c r="Q12" s="57">
        <v>2</v>
      </c>
      <c r="R12" s="56">
        <v>7</v>
      </c>
      <c r="S12" s="58">
        <f>R12*Q12</f>
        <v>14</v>
      </c>
      <c r="T12" s="54"/>
      <c r="U12" s="57">
        <v>8</v>
      </c>
      <c r="V12" s="57">
        <v>2</v>
      </c>
      <c r="W12" s="56">
        <v>7</v>
      </c>
      <c r="X12" s="58">
        <f>W12*V12</f>
        <v>14</v>
      </c>
    </row>
    <row r="13" spans="1:24" ht="15">
      <c r="A13" s="55">
        <v>9</v>
      </c>
      <c r="B13" s="55"/>
      <c r="C13" s="56">
        <v>8</v>
      </c>
      <c r="D13" s="53">
        <f>C13</f>
        <v>8</v>
      </c>
      <c r="E13" s="54"/>
      <c r="F13" s="55">
        <v>9</v>
      </c>
      <c r="G13" s="55"/>
      <c r="H13" s="56">
        <v>7</v>
      </c>
      <c r="I13" s="53">
        <f>H13</f>
        <v>7</v>
      </c>
      <c r="J13" s="54"/>
      <c r="K13" s="55">
        <v>9</v>
      </c>
      <c r="L13" s="55"/>
      <c r="M13" s="56">
        <v>7</v>
      </c>
      <c r="N13" s="53">
        <f>M13</f>
        <v>7</v>
      </c>
      <c r="O13" s="54"/>
      <c r="P13" s="55">
        <v>9</v>
      </c>
      <c r="Q13" s="55"/>
      <c r="R13" s="56">
        <v>7</v>
      </c>
      <c r="S13" s="53">
        <f>R13</f>
        <v>7</v>
      </c>
      <c r="T13" s="54"/>
      <c r="U13" s="55">
        <v>9</v>
      </c>
      <c r="V13" s="55"/>
      <c r="W13" s="56">
        <v>7</v>
      </c>
      <c r="X13" s="53">
        <f>W13</f>
        <v>7</v>
      </c>
    </row>
    <row r="14" spans="1:24" ht="15">
      <c r="A14" s="55">
        <v>10</v>
      </c>
      <c r="B14" s="55"/>
      <c r="C14" s="56">
        <v>8</v>
      </c>
      <c r="D14" s="53">
        <f>C14</f>
        <v>8</v>
      </c>
      <c r="E14" s="54"/>
      <c r="F14" s="55">
        <v>10</v>
      </c>
      <c r="G14" s="55"/>
      <c r="H14" s="56">
        <v>7</v>
      </c>
      <c r="I14" s="53">
        <f>H14</f>
        <v>7</v>
      </c>
      <c r="J14" s="54"/>
      <c r="K14" s="55">
        <v>10</v>
      </c>
      <c r="L14" s="55"/>
      <c r="M14" s="56">
        <v>6.5</v>
      </c>
      <c r="N14" s="53">
        <f>M14</f>
        <v>6.5</v>
      </c>
      <c r="O14" s="54"/>
      <c r="P14" s="55">
        <v>10</v>
      </c>
      <c r="Q14" s="55"/>
      <c r="R14" s="56">
        <v>7</v>
      </c>
      <c r="S14" s="53">
        <f>R14</f>
        <v>7</v>
      </c>
      <c r="T14" s="54"/>
      <c r="U14" s="55">
        <v>10</v>
      </c>
      <c r="V14" s="55"/>
      <c r="W14" s="56">
        <v>7</v>
      </c>
      <c r="X14" s="53">
        <f>W14</f>
        <v>7</v>
      </c>
    </row>
    <row r="15" spans="1:24" ht="15">
      <c r="A15" s="57">
        <v>11</v>
      </c>
      <c r="B15" s="57">
        <v>2</v>
      </c>
      <c r="C15" s="56">
        <v>6</v>
      </c>
      <c r="D15" s="58">
        <f>C15*B15</f>
        <v>12</v>
      </c>
      <c r="E15" s="54"/>
      <c r="F15" s="57">
        <v>11</v>
      </c>
      <c r="G15" s="57">
        <v>2</v>
      </c>
      <c r="H15" s="56">
        <v>6</v>
      </c>
      <c r="I15" s="58">
        <f>H15*G15</f>
        <v>12</v>
      </c>
      <c r="J15" s="54"/>
      <c r="K15" s="57">
        <v>11</v>
      </c>
      <c r="L15" s="57">
        <v>2</v>
      </c>
      <c r="M15" s="56">
        <v>6</v>
      </c>
      <c r="N15" s="58">
        <f>M15*L15</f>
        <v>12</v>
      </c>
      <c r="O15" s="54"/>
      <c r="P15" s="57">
        <v>11</v>
      </c>
      <c r="Q15" s="57">
        <v>2</v>
      </c>
      <c r="R15" s="56">
        <v>5</v>
      </c>
      <c r="S15" s="58">
        <f>R15*Q15</f>
        <v>10</v>
      </c>
      <c r="T15" s="54"/>
      <c r="U15" s="57">
        <v>11</v>
      </c>
      <c r="V15" s="57">
        <v>2</v>
      </c>
      <c r="W15" s="56">
        <v>5.5</v>
      </c>
      <c r="X15" s="58">
        <f>W15*V15</f>
        <v>11</v>
      </c>
    </row>
    <row r="16" spans="1:24" ht="15">
      <c r="A16" s="57">
        <v>12</v>
      </c>
      <c r="B16" s="57">
        <v>2</v>
      </c>
      <c r="C16" s="56">
        <v>5.5</v>
      </c>
      <c r="D16" s="58">
        <f>C16*B16</f>
        <v>11</v>
      </c>
      <c r="E16" s="54"/>
      <c r="F16" s="57">
        <v>12</v>
      </c>
      <c r="G16" s="57">
        <v>2</v>
      </c>
      <c r="H16" s="56">
        <v>6</v>
      </c>
      <c r="I16" s="58">
        <f>H16*G16</f>
        <v>12</v>
      </c>
      <c r="J16" s="54"/>
      <c r="K16" s="57">
        <v>12</v>
      </c>
      <c r="L16" s="57">
        <v>2</v>
      </c>
      <c r="M16" s="56">
        <v>6.5</v>
      </c>
      <c r="N16" s="58">
        <f>M16*L16</f>
        <v>13</v>
      </c>
      <c r="O16" s="54"/>
      <c r="P16" s="57">
        <v>12</v>
      </c>
      <c r="Q16" s="57">
        <v>2</v>
      </c>
      <c r="R16" s="56">
        <v>5</v>
      </c>
      <c r="S16" s="58">
        <f>R16*Q16</f>
        <v>10</v>
      </c>
      <c r="T16" s="54"/>
      <c r="U16" s="57">
        <v>12</v>
      </c>
      <c r="V16" s="57">
        <v>2</v>
      </c>
      <c r="W16" s="56">
        <v>5.5</v>
      </c>
      <c r="X16" s="58">
        <f>W16*V16</f>
        <v>11</v>
      </c>
    </row>
    <row r="17" spans="1:24" ht="15">
      <c r="A17" s="55">
        <v>13</v>
      </c>
      <c r="B17" s="55"/>
      <c r="C17" s="56">
        <v>8</v>
      </c>
      <c r="D17" s="53">
        <f>C17</f>
        <v>8</v>
      </c>
      <c r="E17" s="54"/>
      <c r="F17" s="55">
        <v>13</v>
      </c>
      <c r="G17" s="55"/>
      <c r="H17" s="56">
        <v>7</v>
      </c>
      <c r="I17" s="53">
        <f>H17</f>
        <v>7</v>
      </c>
      <c r="J17" s="54"/>
      <c r="K17" s="55">
        <v>13</v>
      </c>
      <c r="L17" s="55"/>
      <c r="M17" s="56">
        <v>6.5</v>
      </c>
      <c r="N17" s="53">
        <f>M17</f>
        <v>6.5</v>
      </c>
      <c r="O17" s="54"/>
      <c r="P17" s="55">
        <v>13</v>
      </c>
      <c r="Q17" s="55"/>
      <c r="R17" s="56">
        <v>7</v>
      </c>
      <c r="S17" s="53">
        <f>R17</f>
        <v>7</v>
      </c>
      <c r="T17" s="54"/>
      <c r="U17" s="55">
        <v>13</v>
      </c>
      <c r="V17" s="55"/>
      <c r="W17" s="56">
        <v>7.5</v>
      </c>
      <c r="X17" s="53">
        <f>W17</f>
        <v>7.5</v>
      </c>
    </row>
    <row r="18" spans="1:24" ht="15">
      <c r="A18" s="55">
        <v>14</v>
      </c>
      <c r="B18" s="55"/>
      <c r="C18" s="56">
        <v>7.5</v>
      </c>
      <c r="D18" s="53">
        <f>C18</f>
        <v>7.5</v>
      </c>
      <c r="E18" s="54"/>
      <c r="F18" s="55">
        <v>14</v>
      </c>
      <c r="G18" s="55"/>
      <c r="H18" s="56">
        <v>7</v>
      </c>
      <c r="I18" s="53">
        <f>H18</f>
        <v>7</v>
      </c>
      <c r="J18" s="54"/>
      <c r="K18" s="55">
        <v>14</v>
      </c>
      <c r="L18" s="55"/>
      <c r="M18" s="56">
        <v>6.5</v>
      </c>
      <c r="N18" s="53">
        <f>M18</f>
        <v>6.5</v>
      </c>
      <c r="O18" s="54"/>
      <c r="P18" s="55">
        <v>14</v>
      </c>
      <c r="Q18" s="55"/>
      <c r="R18" s="56">
        <v>7</v>
      </c>
      <c r="S18" s="53">
        <f>R18</f>
        <v>7</v>
      </c>
      <c r="T18" s="54"/>
      <c r="U18" s="55">
        <v>14</v>
      </c>
      <c r="V18" s="55"/>
      <c r="W18" s="56">
        <v>6.5</v>
      </c>
      <c r="X18" s="53">
        <f>W18</f>
        <v>6.5</v>
      </c>
    </row>
    <row r="19" spans="1:24" ht="15">
      <c r="A19" s="57">
        <v>15</v>
      </c>
      <c r="B19" s="57">
        <v>2</v>
      </c>
      <c r="C19" s="56">
        <v>7</v>
      </c>
      <c r="D19" s="58">
        <f>C19*B19</f>
        <v>14</v>
      </c>
      <c r="E19" s="54"/>
      <c r="F19" s="57">
        <v>15</v>
      </c>
      <c r="G19" s="57">
        <v>2</v>
      </c>
      <c r="H19" s="56">
        <v>8</v>
      </c>
      <c r="I19" s="58">
        <f>H19*G19</f>
        <v>16</v>
      </c>
      <c r="J19" s="54"/>
      <c r="K19" s="57">
        <v>15</v>
      </c>
      <c r="L19" s="57">
        <v>2</v>
      </c>
      <c r="M19" s="56">
        <v>6.5</v>
      </c>
      <c r="N19" s="58">
        <f>M19*L19</f>
        <v>13</v>
      </c>
      <c r="O19" s="54"/>
      <c r="P19" s="57">
        <v>15</v>
      </c>
      <c r="Q19" s="57">
        <v>2</v>
      </c>
      <c r="R19" s="56">
        <v>7.5</v>
      </c>
      <c r="S19" s="58">
        <f>R19*Q19</f>
        <v>15</v>
      </c>
      <c r="T19" s="54"/>
      <c r="U19" s="57">
        <v>15</v>
      </c>
      <c r="V19" s="57">
        <v>2</v>
      </c>
      <c r="W19" s="56">
        <v>7</v>
      </c>
      <c r="X19" s="58">
        <f>W19*V19</f>
        <v>14</v>
      </c>
    </row>
    <row r="20" spans="1:24" ht="15">
      <c r="A20" s="55">
        <v>16</v>
      </c>
      <c r="B20" s="55"/>
      <c r="C20" s="56">
        <v>8</v>
      </c>
      <c r="D20" s="53">
        <f aca="true" t="shared" si="0" ref="D20:D25">C20</f>
        <v>8</v>
      </c>
      <c r="E20" s="54"/>
      <c r="F20" s="55">
        <v>16</v>
      </c>
      <c r="G20" s="55"/>
      <c r="H20" s="56">
        <v>8</v>
      </c>
      <c r="I20" s="53">
        <f aca="true" t="shared" si="1" ref="I20:I25">H20</f>
        <v>8</v>
      </c>
      <c r="J20" s="54"/>
      <c r="K20" s="55">
        <v>16</v>
      </c>
      <c r="L20" s="55"/>
      <c r="M20" s="56">
        <v>7.5</v>
      </c>
      <c r="N20" s="53">
        <f aca="true" t="shared" si="2" ref="N20:N25">M20</f>
        <v>7.5</v>
      </c>
      <c r="O20" s="54"/>
      <c r="P20" s="55">
        <v>16</v>
      </c>
      <c r="Q20" s="55"/>
      <c r="R20" s="56">
        <v>8</v>
      </c>
      <c r="S20" s="53">
        <f aca="true" t="shared" si="3" ref="S20:S25">R20</f>
        <v>8</v>
      </c>
      <c r="T20" s="54"/>
      <c r="U20" s="55">
        <v>16</v>
      </c>
      <c r="V20" s="55"/>
      <c r="W20" s="56">
        <v>7</v>
      </c>
      <c r="X20" s="53">
        <f aca="true" t="shared" si="4" ref="X20:X25">W20</f>
        <v>7</v>
      </c>
    </row>
    <row r="21" spans="1:24" ht="15">
      <c r="A21" s="55">
        <v>17</v>
      </c>
      <c r="B21" s="55"/>
      <c r="C21" s="56">
        <v>7.5</v>
      </c>
      <c r="D21" s="53">
        <f t="shared" si="0"/>
        <v>7.5</v>
      </c>
      <c r="E21" s="54"/>
      <c r="F21" s="55">
        <v>17</v>
      </c>
      <c r="G21" s="55"/>
      <c r="H21" s="56">
        <v>7</v>
      </c>
      <c r="I21" s="53">
        <f t="shared" si="1"/>
        <v>7</v>
      </c>
      <c r="J21" s="54"/>
      <c r="K21" s="55">
        <v>17</v>
      </c>
      <c r="L21" s="55"/>
      <c r="M21" s="56">
        <v>6</v>
      </c>
      <c r="N21" s="53">
        <f t="shared" si="2"/>
        <v>6</v>
      </c>
      <c r="O21" s="54"/>
      <c r="P21" s="55">
        <v>17</v>
      </c>
      <c r="Q21" s="55"/>
      <c r="R21" s="56">
        <v>7.5</v>
      </c>
      <c r="S21" s="53">
        <f t="shared" si="3"/>
        <v>7.5</v>
      </c>
      <c r="T21" s="54"/>
      <c r="U21" s="55">
        <v>17</v>
      </c>
      <c r="V21" s="55"/>
      <c r="W21" s="56">
        <v>6.5</v>
      </c>
      <c r="X21" s="53">
        <f t="shared" si="4"/>
        <v>6.5</v>
      </c>
    </row>
    <row r="22" spans="1:24" ht="15">
      <c r="A22" s="55">
        <v>18</v>
      </c>
      <c r="B22" s="55"/>
      <c r="C22" s="56">
        <v>6.5</v>
      </c>
      <c r="D22" s="53">
        <f t="shared" si="0"/>
        <v>6.5</v>
      </c>
      <c r="E22" s="54"/>
      <c r="F22" s="55">
        <v>18</v>
      </c>
      <c r="G22" s="55"/>
      <c r="H22" s="56">
        <v>7</v>
      </c>
      <c r="I22" s="53">
        <f t="shared" si="1"/>
        <v>7</v>
      </c>
      <c r="J22" s="54"/>
      <c r="K22" s="55">
        <v>18</v>
      </c>
      <c r="L22" s="55"/>
      <c r="M22" s="56">
        <v>6</v>
      </c>
      <c r="N22" s="53">
        <f t="shared" si="2"/>
        <v>6</v>
      </c>
      <c r="O22" s="54"/>
      <c r="P22" s="55">
        <v>18</v>
      </c>
      <c r="Q22" s="55"/>
      <c r="R22" s="56">
        <v>6.5</v>
      </c>
      <c r="S22" s="53">
        <f t="shared" si="3"/>
        <v>6.5</v>
      </c>
      <c r="T22" s="54"/>
      <c r="U22" s="55">
        <v>18</v>
      </c>
      <c r="V22" s="55"/>
      <c r="W22" s="56">
        <v>7</v>
      </c>
      <c r="X22" s="53">
        <f t="shared" si="4"/>
        <v>7</v>
      </c>
    </row>
    <row r="23" spans="1:24" ht="15">
      <c r="A23" s="55">
        <v>19</v>
      </c>
      <c r="B23" s="55"/>
      <c r="C23" s="56">
        <v>7.5</v>
      </c>
      <c r="D23" s="53">
        <f t="shared" si="0"/>
        <v>7.5</v>
      </c>
      <c r="E23" s="54"/>
      <c r="F23" s="55">
        <v>19</v>
      </c>
      <c r="G23" s="55"/>
      <c r="H23" s="56">
        <v>7</v>
      </c>
      <c r="I23" s="53">
        <f t="shared" si="1"/>
        <v>7</v>
      </c>
      <c r="J23" s="54"/>
      <c r="K23" s="55">
        <v>19</v>
      </c>
      <c r="L23" s="55"/>
      <c r="M23" s="56">
        <v>7</v>
      </c>
      <c r="N23" s="53">
        <f t="shared" si="2"/>
        <v>7</v>
      </c>
      <c r="O23" s="54"/>
      <c r="P23" s="55">
        <v>19</v>
      </c>
      <c r="Q23" s="55"/>
      <c r="R23" s="56">
        <v>7</v>
      </c>
      <c r="S23" s="53">
        <f t="shared" si="3"/>
        <v>7</v>
      </c>
      <c r="T23" s="54"/>
      <c r="U23" s="55">
        <v>19</v>
      </c>
      <c r="V23" s="55"/>
      <c r="W23" s="56">
        <v>7.5</v>
      </c>
      <c r="X23" s="53">
        <f t="shared" si="4"/>
        <v>7.5</v>
      </c>
    </row>
    <row r="24" spans="1:24" ht="15">
      <c r="A24" s="55">
        <v>20</v>
      </c>
      <c r="B24" s="55"/>
      <c r="C24" s="56">
        <v>8</v>
      </c>
      <c r="D24" s="53">
        <f t="shared" si="0"/>
        <v>8</v>
      </c>
      <c r="E24" s="54"/>
      <c r="F24" s="55">
        <v>20</v>
      </c>
      <c r="G24" s="55"/>
      <c r="H24" s="56">
        <v>8</v>
      </c>
      <c r="I24" s="53">
        <f t="shared" si="1"/>
        <v>8</v>
      </c>
      <c r="J24" s="54"/>
      <c r="K24" s="55">
        <v>20</v>
      </c>
      <c r="L24" s="55"/>
      <c r="M24" s="56">
        <v>6.5</v>
      </c>
      <c r="N24" s="53">
        <f t="shared" si="2"/>
        <v>6.5</v>
      </c>
      <c r="O24" s="54"/>
      <c r="P24" s="55">
        <v>20</v>
      </c>
      <c r="Q24" s="55"/>
      <c r="R24" s="56">
        <v>7</v>
      </c>
      <c r="S24" s="53">
        <f t="shared" si="3"/>
        <v>7</v>
      </c>
      <c r="T24" s="54"/>
      <c r="U24" s="55">
        <v>20</v>
      </c>
      <c r="V24" s="55"/>
      <c r="W24" s="56">
        <v>7.5</v>
      </c>
      <c r="X24" s="53">
        <f t="shared" si="4"/>
        <v>7.5</v>
      </c>
    </row>
    <row r="25" spans="1:24" ht="15">
      <c r="A25" s="55">
        <v>21</v>
      </c>
      <c r="B25" s="55"/>
      <c r="C25" s="56">
        <v>7.5</v>
      </c>
      <c r="D25" s="53">
        <f t="shared" si="0"/>
        <v>7.5</v>
      </c>
      <c r="E25" s="54"/>
      <c r="F25" s="55">
        <v>21</v>
      </c>
      <c r="G25" s="55"/>
      <c r="H25" s="56">
        <v>7</v>
      </c>
      <c r="I25" s="53">
        <f t="shared" si="1"/>
        <v>7</v>
      </c>
      <c r="J25" s="54"/>
      <c r="K25" s="55">
        <v>21</v>
      </c>
      <c r="L25" s="55"/>
      <c r="M25" s="56">
        <v>7.5</v>
      </c>
      <c r="N25" s="53">
        <f t="shared" si="2"/>
        <v>7.5</v>
      </c>
      <c r="O25" s="54"/>
      <c r="P25" s="55">
        <v>21</v>
      </c>
      <c r="Q25" s="55"/>
      <c r="R25" s="56">
        <v>7</v>
      </c>
      <c r="S25" s="53">
        <f t="shared" si="3"/>
        <v>7</v>
      </c>
      <c r="T25" s="54"/>
      <c r="U25" s="55">
        <v>21</v>
      </c>
      <c r="V25" s="55"/>
      <c r="W25" s="56">
        <v>7</v>
      </c>
      <c r="X25" s="53">
        <f t="shared" si="4"/>
        <v>7</v>
      </c>
    </row>
    <row r="26" spans="1:24" ht="15">
      <c r="A26" s="57">
        <v>22</v>
      </c>
      <c r="B26" s="57">
        <v>2</v>
      </c>
      <c r="C26" s="56">
        <v>6.5</v>
      </c>
      <c r="D26" s="58">
        <f>C26*B26</f>
        <v>13</v>
      </c>
      <c r="E26" s="54"/>
      <c r="F26" s="57">
        <v>22</v>
      </c>
      <c r="G26" s="57">
        <v>2</v>
      </c>
      <c r="H26" s="56">
        <v>7</v>
      </c>
      <c r="I26" s="58">
        <f>H26*G26</f>
        <v>14</v>
      </c>
      <c r="J26" s="54"/>
      <c r="K26" s="57">
        <v>22</v>
      </c>
      <c r="L26" s="57">
        <v>2</v>
      </c>
      <c r="M26" s="56">
        <v>7</v>
      </c>
      <c r="N26" s="58">
        <f>M26*L26</f>
        <v>14</v>
      </c>
      <c r="O26" s="54"/>
      <c r="P26" s="57">
        <v>22</v>
      </c>
      <c r="Q26" s="57">
        <v>2</v>
      </c>
      <c r="R26" s="56">
        <v>7</v>
      </c>
      <c r="S26" s="58">
        <f>R26*Q26</f>
        <v>14</v>
      </c>
      <c r="T26" s="54"/>
      <c r="U26" s="57">
        <v>22</v>
      </c>
      <c r="V26" s="57">
        <v>2</v>
      </c>
      <c r="W26" s="56">
        <v>6.5</v>
      </c>
      <c r="X26" s="58">
        <f>W26*V26</f>
        <v>13</v>
      </c>
    </row>
    <row r="27" spans="1:24" ht="15">
      <c r="A27" s="57">
        <v>23</v>
      </c>
      <c r="B27" s="57">
        <v>2</v>
      </c>
      <c r="C27" s="56">
        <v>7.5</v>
      </c>
      <c r="D27" s="58">
        <f>C27*B27</f>
        <v>15</v>
      </c>
      <c r="E27" s="54"/>
      <c r="F27" s="57">
        <v>23</v>
      </c>
      <c r="G27" s="57">
        <v>2</v>
      </c>
      <c r="H27" s="56">
        <v>7</v>
      </c>
      <c r="I27" s="58">
        <f>H27*G27</f>
        <v>14</v>
      </c>
      <c r="J27" s="54"/>
      <c r="K27" s="57">
        <v>23</v>
      </c>
      <c r="L27" s="57">
        <v>2</v>
      </c>
      <c r="M27" s="56">
        <v>7.5</v>
      </c>
      <c r="N27" s="58">
        <f>M27*L27</f>
        <v>15</v>
      </c>
      <c r="O27" s="54"/>
      <c r="P27" s="57">
        <v>23</v>
      </c>
      <c r="Q27" s="57">
        <v>2</v>
      </c>
      <c r="R27" s="56">
        <v>7</v>
      </c>
      <c r="S27" s="58">
        <f>R27*Q27</f>
        <v>14</v>
      </c>
      <c r="T27" s="54"/>
      <c r="U27" s="57">
        <v>23</v>
      </c>
      <c r="V27" s="57">
        <v>2</v>
      </c>
      <c r="W27" s="56">
        <v>7</v>
      </c>
      <c r="X27" s="58">
        <f>W27*V27</f>
        <v>14</v>
      </c>
    </row>
    <row r="28" spans="1:24" ht="15">
      <c r="A28" s="57">
        <v>24</v>
      </c>
      <c r="B28" s="57">
        <v>2</v>
      </c>
      <c r="C28" s="56">
        <v>7</v>
      </c>
      <c r="D28" s="58">
        <f>C28*B28</f>
        <v>14</v>
      </c>
      <c r="E28" s="54"/>
      <c r="F28" s="57">
        <v>24</v>
      </c>
      <c r="G28" s="57">
        <v>2</v>
      </c>
      <c r="H28" s="56">
        <v>8</v>
      </c>
      <c r="I28" s="58">
        <f>H28*G28</f>
        <v>16</v>
      </c>
      <c r="J28" s="54"/>
      <c r="K28" s="57">
        <v>24</v>
      </c>
      <c r="L28" s="57">
        <v>2</v>
      </c>
      <c r="M28" s="56">
        <v>7</v>
      </c>
      <c r="N28" s="58">
        <f>M28*L28</f>
        <v>14</v>
      </c>
      <c r="O28" s="54"/>
      <c r="P28" s="57">
        <v>24</v>
      </c>
      <c r="Q28" s="57">
        <v>2</v>
      </c>
      <c r="R28" s="56">
        <v>7</v>
      </c>
      <c r="S28" s="58">
        <f>R28*Q28</f>
        <v>14</v>
      </c>
      <c r="T28" s="54"/>
      <c r="U28" s="57">
        <v>24</v>
      </c>
      <c r="V28" s="57">
        <v>2</v>
      </c>
      <c r="W28" s="56">
        <v>7</v>
      </c>
      <c r="X28" s="58">
        <f>W28*V28</f>
        <v>14</v>
      </c>
    </row>
    <row r="29" spans="1:24" ht="15">
      <c r="A29" s="55">
        <v>25</v>
      </c>
      <c r="B29" s="55"/>
      <c r="C29" s="56">
        <v>7</v>
      </c>
      <c r="D29" s="53">
        <f>C29</f>
        <v>7</v>
      </c>
      <c r="E29" s="54"/>
      <c r="F29" s="55">
        <v>25</v>
      </c>
      <c r="G29" s="55"/>
      <c r="H29" s="56">
        <v>7</v>
      </c>
      <c r="I29" s="53">
        <f>H29</f>
        <v>7</v>
      </c>
      <c r="J29" s="54"/>
      <c r="K29" s="55">
        <v>25</v>
      </c>
      <c r="L29" s="55"/>
      <c r="M29" s="56">
        <v>7</v>
      </c>
      <c r="N29" s="53">
        <f>M29</f>
        <v>7</v>
      </c>
      <c r="O29" s="54"/>
      <c r="P29" s="55">
        <v>25</v>
      </c>
      <c r="Q29" s="55"/>
      <c r="R29" s="56">
        <v>7.5</v>
      </c>
      <c r="S29" s="53">
        <f>R29</f>
        <v>7.5</v>
      </c>
      <c r="T29" s="54"/>
      <c r="U29" s="55">
        <v>25</v>
      </c>
      <c r="V29" s="55"/>
      <c r="W29" s="56">
        <v>7.5</v>
      </c>
      <c r="X29" s="53">
        <f>W29</f>
        <v>7.5</v>
      </c>
    </row>
    <row r="30" spans="1:24" ht="15">
      <c r="A30" s="57">
        <v>26</v>
      </c>
      <c r="B30" s="57">
        <v>2</v>
      </c>
      <c r="C30" s="56">
        <v>7</v>
      </c>
      <c r="D30" s="58">
        <f>C30*B30</f>
        <v>14</v>
      </c>
      <c r="E30" s="54"/>
      <c r="F30" s="57">
        <v>26</v>
      </c>
      <c r="G30" s="57">
        <v>2</v>
      </c>
      <c r="H30" s="56">
        <v>7</v>
      </c>
      <c r="I30" s="58">
        <f>H30*G30</f>
        <v>14</v>
      </c>
      <c r="J30" s="54"/>
      <c r="K30" s="57">
        <v>26</v>
      </c>
      <c r="L30" s="57">
        <v>2</v>
      </c>
      <c r="M30" s="56">
        <v>6.5</v>
      </c>
      <c r="N30" s="58">
        <f>M30*L30</f>
        <v>13</v>
      </c>
      <c r="O30" s="54"/>
      <c r="P30" s="57">
        <v>26</v>
      </c>
      <c r="Q30" s="57">
        <v>2</v>
      </c>
      <c r="R30" s="56">
        <v>7</v>
      </c>
      <c r="S30" s="58">
        <f>R30*Q30</f>
        <v>14</v>
      </c>
      <c r="T30" s="54"/>
      <c r="U30" s="57">
        <v>26</v>
      </c>
      <c r="V30" s="57">
        <v>2</v>
      </c>
      <c r="W30" s="56">
        <v>6.5</v>
      </c>
      <c r="X30" s="58">
        <f>W30*V30</f>
        <v>13</v>
      </c>
    </row>
    <row r="31" spans="1:24" ht="15">
      <c r="A31" s="55">
        <v>27</v>
      </c>
      <c r="B31" s="55"/>
      <c r="C31" s="56">
        <v>7</v>
      </c>
      <c r="D31" s="53">
        <f aca="true" t="shared" si="5" ref="D31:D37">C31</f>
        <v>7</v>
      </c>
      <c r="E31" s="54"/>
      <c r="F31" s="55">
        <v>27</v>
      </c>
      <c r="G31" s="55"/>
      <c r="H31" s="56">
        <v>7</v>
      </c>
      <c r="I31" s="53">
        <f aca="true" t="shared" si="6" ref="I31:I37">H31</f>
        <v>7</v>
      </c>
      <c r="J31" s="54"/>
      <c r="K31" s="55">
        <v>27</v>
      </c>
      <c r="L31" s="55"/>
      <c r="M31" s="56">
        <v>7</v>
      </c>
      <c r="N31" s="53">
        <f aca="true" t="shared" si="7" ref="N31:N37">M31</f>
        <v>7</v>
      </c>
      <c r="O31" s="54"/>
      <c r="P31" s="55">
        <v>27</v>
      </c>
      <c r="Q31" s="55"/>
      <c r="R31" s="56">
        <v>7</v>
      </c>
      <c r="S31" s="53">
        <f aca="true" t="shared" si="8" ref="S31:S37">R31</f>
        <v>7</v>
      </c>
      <c r="T31" s="54"/>
      <c r="U31" s="55">
        <v>27</v>
      </c>
      <c r="V31" s="55"/>
      <c r="W31" s="56">
        <v>7.5</v>
      </c>
      <c r="X31" s="53">
        <f aca="true" t="shared" si="9" ref="X31:X37">W31</f>
        <v>7.5</v>
      </c>
    </row>
    <row r="32" spans="1:24" ht="15">
      <c r="A32" s="55">
        <v>28</v>
      </c>
      <c r="B32" s="55"/>
      <c r="C32" s="56">
        <v>7</v>
      </c>
      <c r="D32" s="53">
        <f t="shared" si="5"/>
        <v>7</v>
      </c>
      <c r="E32" s="54"/>
      <c r="F32" s="55">
        <v>28</v>
      </c>
      <c r="G32" s="55"/>
      <c r="H32" s="56">
        <v>7</v>
      </c>
      <c r="I32" s="53">
        <f t="shared" si="6"/>
        <v>7</v>
      </c>
      <c r="J32" s="54"/>
      <c r="K32" s="55">
        <v>28</v>
      </c>
      <c r="L32" s="55"/>
      <c r="M32" s="56">
        <v>6.5</v>
      </c>
      <c r="N32" s="53">
        <f t="shared" si="7"/>
        <v>6.5</v>
      </c>
      <c r="O32" s="54"/>
      <c r="P32" s="55">
        <v>28</v>
      </c>
      <c r="Q32" s="55"/>
      <c r="R32" s="56">
        <v>7.5</v>
      </c>
      <c r="S32" s="53">
        <f t="shared" si="8"/>
        <v>7.5</v>
      </c>
      <c r="T32" s="54"/>
      <c r="U32" s="55">
        <v>28</v>
      </c>
      <c r="V32" s="55"/>
      <c r="W32" s="56">
        <v>7.5</v>
      </c>
      <c r="X32" s="53">
        <f t="shared" si="9"/>
        <v>7.5</v>
      </c>
    </row>
    <row r="33" spans="1:24" ht="15">
      <c r="A33" s="55">
        <v>29</v>
      </c>
      <c r="B33" s="55"/>
      <c r="C33" s="56">
        <v>7.5</v>
      </c>
      <c r="D33" s="53">
        <f t="shared" si="5"/>
        <v>7.5</v>
      </c>
      <c r="E33" s="54"/>
      <c r="F33" s="55">
        <v>29</v>
      </c>
      <c r="G33" s="55"/>
      <c r="H33" s="56">
        <v>7</v>
      </c>
      <c r="I33" s="53">
        <f t="shared" si="6"/>
        <v>7</v>
      </c>
      <c r="J33" s="54"/>
      <c r="K33" s="55">
        <v>29</v>
      </c>
      <c r="L33" s="55"/>
      <c r="M33" s="56">
        <v>6</v>
      </c>
      <c r="N33" s="53">
        <f t="shared" si="7"/>
        <v>6</v>
      </c>
      <c r="O33" s="54"/>
      <c r="P33" s="55">
        <v>29</v>
      </c>
      <c r="Q33" s="55"/>
      <c r="R33" s="56">
        <v>7.5</v>
      </c>
      <c r="S33" s="53">
        <f t="shared" si="8"/>
        <v>7.5</v>
      </c>
      <c r="T33" s="54"/>
      <c r="U33" s="55">
        <v>29</v>
      </c>
      <c r="V33" s="55"/>
      <c r="W33" s="56">
        <v>7</v>
      </c>
      <c r="X33" s="53">
        <f t="shared" si="9"/>
        <v>7</v>
      </c>
    </row>
    <row r="34" spans="1:24" ht="15">
      <c r="A34" s="57">
        <v>30</v>
      </c>
      <c r="B34" s="57">
        <v>2</v>
      </c>
      <c r="C34" s="56">
        <v>7</v>
      </c>
      <c r="D34" s="58">
        <f>C34*B34</f>
        <v>14</v>
      </c>
      <c r="E34" s="54"/>
      <c r="F34" s="57">
        <v>30</v>
      </c>
      <c r="G34" s="57">
        <v>2</v>
      </c>
      <c r="H34" s="56">
        <v>7</v>
      </c>
      <c r="I34" s="58">
        <f>H34*G34</f>
        <v>14</v>
      </c>
      <c r="J34" s="54"/>
      <c r="K34" s="57">
        <v>30</v>
      </c>
      <c r="L34" s="57">
        <v>2</v>
      </c>
      <c r="M34" s="56">
        <v>6.5</v>
      </c>
      <c r="N34" s="58">
        <f>M34*L34</f>
        <v>13</v>
      </c>
      <c r="O34" s="54"/>
      <c r="P34" s="57">
        <v>30</v>
      </c>
      <c r="Q34" s="57">
        <v>2</v>
      </c>
      <c r="R34" s="56">
        <v>7</v>
      </c>
      <c r="S34" s="58">
        <f>R34*Q34</f>
        <v>14</v>
      </c>
      <c r="T34" s="54"/>
      <c r="U34" s="57">
        <v>30</v>
      </c>
      <c r="V34" s="57">
        <v>2</v>
      </c>
      <c r="W34" s="56">
        <v>7</v>
      </c>
      <c r="X34" s="58">
        <f>W34*V34</f>
        <v>14</v>
      </c>
    </row>
    <row r="35" spans="1:24" ht="15">
      <c r="A35" s="55">
        <v>31</v>
      </c>
      <c r="B35" s="55"/>
      <c r="C35" s="56">
        <v>8</v>
      </c>
      <c r="D35" s="53">
        <f t="shared" si="5"/>
        <v>8</v>
      </c>
      <c r="E35" s="54"/>
      <c r="F35" s="55">
        <v>31</v>
      </c>
      <c r="G35" s="55"/>
      <c r="H35" s="56">
        <v>7</v>
      </c>
      <c r="I35" s="53">
        <f t="shared" si="6"/>
        <v>7</v>
      </c>
      <c r="J35" s="54"/>
      <c r="K35" s="55">
        <v>31</v>
      </c>
      <c r="L35" s="55"/>
      <c r="M35" s="56">
        <v>7.5</v>
      </c>
      <c r="N35" s="53">
        <f t="shared" si="7"/>
        <v>7.5</v>
      </c>
      <c r="O35" s="54"/>
      <c r="P35" s="55">
        <v>31</v>
      </c>
      <c r="Q35" s="55"/>
      <c r="R35" s="56">
        <v>7</v>
      </c>
      <c r="S35" s="53">
        <f t="shared" si="8"/>
        <v>7</v>
      </c>
      <c r="T35" s="54"/>
      <c r="U35" s="55">
        <v>31</v>
      </c>
      <c r="V35" s="55"/>
      <c r="W35" s="56">
        <v>7</v>
      </c>
      <c r="X35" s="53">
        <f t="shared" si="9"/>
        <v>7</v>
      </c>
    </row>
    <row r="36" spans="1:24" ht="15">
      <c r="A36" s="55">
        <v>32</v>
      </c>
      <c r="B36" s="55"/>
      <c r="C36" s="56">
        <v>7.5</v>
      </c>
      <c r="D36" s="53">
        <f t="shared" si="5"/>
        <v>7.5</v>
      </c>
      <c r="E36" s="54"/>
      <c r="F36" s="55">
        <v>32</v>
      </c>
      <c r="G36" s="55"/>
      <c r="H36" s="56">
        <v>7</v>
      </c>
      <c r="I36" s="53">
        <f t="shared" si="6"/>
        <v>7</v>
      </c>
      <c r="J36" s="54"/>
      <c r="K36" s="55">
        <v>32</v>
      </c>
      <c r="L36" s="55"/>
      <c r="M36" s="56">
        <v>6.5</v>
      </c>
      <c r="N36" s="53">
        <f t="shared" si="7"/>
        <v>6.5</v>
      </c>
      <c r="O36" s="54"/>
      <c r="P36" s="55">
        <v>32</v>
      </c>
      <c r="Q36" s="55"/>
      <c r="R36" s="56">
        <v>7.5</v>
      </c>
      <c r="S36" s="53">
        <f t="shared" si="8"/>
        <v>7.5</v>
      </c>
      <c r="T36" s="54"/>
      <c r="U36" s="55">
        <v>32</v>
      </c>
      <c r="V36" s="55"/>
      <c r="W36" s="56">
        <v>7.5</v>
      </c>
      <c r="X36" s="53">
        <f t="shared" si="9"/>
        <v>7.5</v>
      </c>
    </row>
    <row r="37" spans="1:24" ht="15">
      <c r="A37" s="55">
        <v>33</v>
      </c>
      <c r="B37" s="55"/>
      <c r="C37" s="56">
        <v>7</v>
      </c>
      <c r="D37" s="53">
        <f t="shared" si="5"/>
        <v>7</v>
      </c>
      <c r="E37" s="54"/>
      <c r="F37" s="55">
        <v>33</v>
      </c>
      <c r="G37" s="55"/>
      <c r="H37" s="56">
        <v>7</v>
      </c>
      <c r="I37" s="53">
        <f t="shared" si="6"/>
        <v>7</v>
      </c>
      <c r="J37" s="54"/>
      <c r="K37" s="55">
        <v>33</v>
      </c>
      <c r="L37" s="55"/>
      <c r="M37" s="56">
        <v>7</v>
      </c>
      <c r="N37" s="53">
        <f t="shared" si="7"/>
        <v>7</v>
      </c>
      <c r="O37" s="54"/>
      <c r="P37" s="55">
        <v>33</v>
      </c>
      <c r="Q37" s="55"/>
      <c r="R37" s="56">
        <v>6.5</v>
      </c>
      <c r="S37" s="53">
        <f t="shared" si="8"/>
        <v>6.5</v>
      </c>
      <c r="T37" s="54"/>
      <c r="U37" s="55">
        <v>33</v>
      </c>
      <c r="V37" s="55"/>
      <c r="W37" s="56">
        <v>7.5</v>
      </c>
      <c r="X37" s="53">
        <f t="shared" si="9"/>
        <v>7.5</v>
      </c>
    </row>
    <row r="38" spans="1:24" s="3" customFormat="1" ht="15">
      <c r="A38" s="70"/>
      <c r="B38" s="71"/>
      <c r="C38" s="72"/>
      <c r="D38" s="73">
        <f>SUM(D5:D37)</f>
        <v>309.5</v>
      </c>
      <c r="E38" s="74"/>
      <c r="F38" s="70"/>
      <c r="G38" s="71"/>
      <c r="H38" s="72"/>
      <c r="I38" s="73">
        <f>SUM(I5:I37)</f>
        <v>310</v>
      </c>
      <c r="J38" s="74"/>
      <c r="K38" s="70"/>
      <c r="L38" s="71"/>
      <c r="M38" s="72"/>
      <c r="N38" s="73">
        <f>SUM(N5:N37)</f>
        <v>294</v>
      </c>
      <c r="O38" s="74"/>
      <c r="P38" s="70"/>
      <c r="Q38" s="71"/>
      <c r="R38" s="72"/>
      <c r="S38" s="73">
        <f>SUM(S5:S37)</f>
        <v>300.5</v>
      </c>
      <c r="T38" s="74"/>
      <c r="U38" s="70"/>
      <c r="V38" s="71"/>
      <c r="W38" s="72"/>
      <c r="X38" s="73">
        <f>SUM(X5:X37)</f>
        <v>301.5</v>
      </c>
    </row>
    <row r="39" spans="1:24" ht="15">
      <c r="A39" s="55">
        <v>1</v>
      </c>
      <c r="B39" s="55">
        <v>1</v>
      </c>
      <c r="C39" s="56">
        <v>6.5</v>
      </c>
      <c r="D39" s="53">
        <f>C39</f>
        <v>6.5</v>
      </c>
      <c r="E39" s="54"/>
      <c r="F39" s="55">
        <v>1</v>
      </c>
      <c r="G39" s="55">
        <v>1</v>
      </c>
      <c r="H39" s="56">
        <v>7</v>
      </c>
      <c r="I39" s="53">
        <f>H39</f>
        <v>7</v>
      </c>
      <c r="J39" s="54"/>
      <c r="K39" s="55">
        <v>1</v>
      </c>
      <c r="L39" s="55">
        <v>1</v>
      </c>
      <c r="M39" s="56">
        <v>6.5</v>
      </c>
      <c r="N39" s="53">
        <f>M39</f>
        <v>6.5</v>
      </c>
      <c r="O39" s="54"/>
      <c r="P39" s="55">
        <v>1</v>
      </c>
      <c r="Q39" s="55">
        <v>1</v>
      </c>
      <c r="R39" s="56">
        <v>6</v>
      </c>
      <c r="S39" s="53">
        <f>R39</f>
        <v>6</v>
      </c>
      <c r="T39" s="54"/>
      <c r="U39" s="55">
        <v>1</v>
      </c>
      <c r="V39" s="55">
        <v>1</v>
      </c>
      <c r="W39" s="56">
        <v>6.5</v>
      </c>
      <c r="X39" s="53">
        <f>W39</f>
        <v>6.5</v>
      </c>
    </row>
    <row r="40" spans="1:24" ht="15">
      <c r="A40" s="55">
        <v>2</v>
      </c>
      <c r="B40" s="55">
        <v>1</v>
      </c>
      <c r="C40" s="56">
        <v>7</v>
      </c>
      <c r="D40" s="53">
        <f>C40</f>
        <v>7</v>
      </c>
      <c r="E40" s="54"/>
      <c r="F40" s="55">
        <v>2</v>
      </c>
      <c r="G40" s="55">
        <v>1</v>
      </c>
      <c r="H40" s="56">
        <v>7</v>
      </c>
      <c r="I40" s="53">
        <f>H40</f>
        <v>7</v>
      </c>
      <c r="J40" s="54"/>
      <c r="K40" s="55">
        <v>2</v>
      </c>
      <c r="L40" s="55">
        <v>1</v>
      </c>
      <c r="M40" s="56">
        <v>7</v>
      </c>
      <c r="N40" s="53">
        <f>M40</f>
        <v>7</v>
      </c>
      <c r="O40" s="54"/>
      <c r="P40" s="55">
        <v>2</v>
      </c>
      <c r="Q40" s="55">
        <v>1</v>
      </c>
      <c r="R40" s="56">
        <v>7</v>
      </c>
      <c r="S40" s="53">
        <f>R40</f>
        <v>7</v>
      </c>
      <c r="T40" s="54"/>
      <c r="U40" s="55">
        <v>2</v>
      </c>
      <c r="V40" s="55">
        <v>1</v>
      </c>
      <c r="W40" s="56">
        <v>7.5</v>
      </c>
      <c r="X40" s="53">
        <f>W40</f>
        <v>7.5</v>
      </c>
    </row>
    <row r="41" spans="1:24" ht="15">
      <c r="A41" s="75">
        <v>3</v>
      </c>
      <c r="B41" s="75">
        <v>2</v>
      </c>
      <c r="C41" s="56">
        <v>6.5</v>
      </c>
      <c r="D41" s="59">
        <f>C41*2</f>
        <v>13</v>
      </c>
      <c r="E41" s="54"/>
      <c r="F41" s="75">
        <v>3</v>
      </c>
      <c r="G41" s="75">
        <v>2</v>
      </c>
      <c r="H41" s="56">
        <v>7</v>
      </c>
      <c r="I41" s="59">
        <f>H41*2</f>
        <v>14</v>
      </c>
      <c r="J41" s="54"/>
      <c r="K41" s="75">
        <v>3</v>
      </c>
      <c r="L41" s="75">
        <v>2</v>
      </c>
      <c r="M41" s="56">
        <v>7</v>
      </c>
      <c r="N41" s="59">
        <f>M41*2</f>
        <v>14</v>
      </c>
      <c r="O41" s="54"/>
      <c r="P41" s="75">
        <v>3</v>
      </c>
      <c r="Q41" s="75">
        <v>2</v>
      </c>
      <c r="R41" s="56">
        <v>7</v>
      </c>
      <c r="S41" s="59">
        <f>R41*2</f>
        <v>14</v>
      </c>
      <c r="T41" s="54"/>
      <c r="U41" s="75">
        <v>3</v>
      </c>
      <c r="V41" s="75">
        <v>2</v>
      </c>
      <c r="W41" s="56">
        <v>7</v>
      </c>
      <c r="X41" s="59">
        <f>W41*2</f>
        <v>14</v>
      </c>
    </row>
    <row r="42" spans="1:24" ht="15">
      <c r="A42" s="75">
        <v>4</v>
      </c>
      <c r="B42" s="75">
        <v>2</v>
      </c>
      <c r="C42" s="56">
        <v>7.5</v>
      </c>
      <c r="D42" s="59">
        <f>C42*2</f>
        <v>15</v>
      </c>
      <c r="E42" s="54"/>
      <c r="F42" s="75">
        <v>4</v>
      </c>
      <c r="G42" s="75">
        <v>2</v>
      </c>
      <c r="H42" s="56">
        <v>7</v>
      </c>
      <c r="I42" s="59">
        <f>H42*2</f>
        <v>14</v>
      </c>
      <c r="J42" s="54"/>
      <c r="K42" s="75">
        <v>4</v>
      </c>
      <c r="L42" s="75">
        <v>2</v>
      </c>
      <c r="M42" s="56">
        <v>7</v>
      </c>
      <c r="N42" s="59">
        <f>M42*2</f>
        <v>14</v>
      </c>
      <c r="O42" s="54"/>
      <c r="P42" s="75">
        <v>4</v>
      </c>
      <c r="Q42" s="75">
        <v>2</v>
      </c>
      <c r="R42" s="56">
        <v>7.5</v>
      </c>
      <c r="S42" s="59">
        <f>R42*2</f>
        <v>15</v>
      </c>
      <c r="T42" s="54"/>
      <c r="U42" s="75">
        <v>4</v>
      </c>
      <c r="V42" s="75">
        <v>2</v>
      </c>
      <c r="W42" s="56">
        <v>8</v>
      </c>
      <c r="X42" s="59">
        <f>W42*2</f>
        <v>16</v>
      </c>
    </row>
    <row r="43" spans="1:24" s="3" customFormat="1" ht="15" customHeight="1">
      <c r="A43" s="70"/>
      <c r="B43" s="71"/>
      <c r="C43" s="76"/>
      <c r="D43" s="77">
        <f>SUM(D39:D42)</f>
        <v>41.5</v>
      </c>
      <c r="E43" s="54"/>
      <c r="F43" s="70"/>
      <c r="G43" s="71"/>
      <c r="H43" s="76"/>
      <c r="I43" s="77">
        <f>SUM(I39:I42)</f>
        <v>42</v>
      </c>
      <c r="J43" s="54"/>
      <c r="K43" s="70"/>
      <c r="L43" s="71"/>
      <c r="M43" s="76"/>
      <c r="N43" s="77">
        <f>SUM(N39:N42)</f>
        <v>41.5</v>
      </c>
      <c r="O43" s="74"/>
      <c r="P43" s="70"/>
      <c r="Q43" s="71"/>
      <c r="R43" s="76"/>
      <c r="S43" s="77">
        <f>SUM(S39:S42)</f>
        <v>42</v>
      </c>
      <c r="T43" s="54"/>
      <c r="U43" s="70"/>
      <c r="V43" s="71"/>
      <c r="W43" s="76"/>
      <c r="X43" s="77">
        <f>SUM(X39:X42)</f>
        <v>44</v>
      </c>
    </row>
    <row r="44" spans="1:24" ht="15">
      <c r="A44" s="53"/>
      <c r="B44" s="53"/>
      <c r="C44" s="53"/>
      <c r="D44" s="53"/>
      <c r="E44" s="54"/>
      <c r="F44" s="53"/>
      <c r="G44" s="53"/>
      <c r="H44" s="53"/>
      <c r="I44" s="53"/>
      <c r="J44" s="54"/>
      <c r="K44" s="53"/>
      <c r="L44" s="53"/>
      <c r="M44" s="53"/>
      <c r="N44" s="53"/>
      <c r="O44" s="74"/>
      <c r="P44" s="53"/>
      <c r="Q44" s="53"/>
      <c r="R44" s="53"/>
      <c r="S44" s="53"/>
      <c r="T44" s="54"/>
      <c r="U44" s="53"/>
      <c r="V44" s="53"/>
      <c r="W44" s="53"/>
      <c r="X44" s="53"/>
    </row>
    <row r="45" spans="1:24" ht="15">
      <c r="A45" s="78"/>
      <c r="B45" s="60"/>
      <c r="C45" s="79">
        <f>SUM(D38+D43)-D47-D48</f>
        <v>351</v>
      </c>
      <c r="D45" s="80">
        <f>C45*100/500</f>
        <v>70.2</v>
      </c>
      <c r="E45" s="54"/>
      <c r="F45" s="78"/>
      <c r="G45" s="60"/>
      <c r="H45" s="79">
        <f>SUM(I38+I43)-D47-D48</f>
        <v>352</v>
      </c>
      <c r="I45" s="80">
        <f>H45*100/500</f>
        <v>70.4</v>
      </c>
      <c r="J45" s="54"/>
      <c r="K45" s="78"/>
      <c r="L45" s="60"/>
      <c r="M45" s="79">
        <f>SUM(N38+N43)-D47-D48</f>
        <v>335.5</v>
      </c>
      <c r="N45" s="80">
        <f>M45*100/500</f>
        <v>67.1</v>
      </c>
      <c r="O45" s="74"/>
      <c r="P45" s="78"/>
      <c r="Q45" s="60"/>
      <c r="R45" s="79">
        <f>SUM(S38+S43)-D47-D48</f>
        <v>342.5</v>
      </c>
      <c r="S45" s="80">
        <f>R45*100/500</f>
        <v>68.5</v>
      </c>
      <c r="T45" s="54"/>
      <c r="U45" s="78"/>
      <c r="V45" s="60"/>
      <c r="W45" s="79">
        <f>SUM(X38+X43)-D47-D48</f>
        <v>345.5</v>
      </c>
      <c r="X45" s="80">
        <f>W45*100/500</f>
        <v>69.1</v>
      </c>
    </row>
    <row r="46" spans="1:24" ht="15">
      <c r="A46" s="48"/>
      <c r="B46" s="48"/>
      <c r="C46" s="48"/>
      <c r="D46" s="48"/>
      <c r="E46" s="49"/>
      <c r="F46" s="48"/>
      <c r="G46" s="48"/>
      <c r="H46" s="48"/>
      <c r="I46" s="48"/>
      <c r="J46" s="49"/>
      <c r="K46" s="48"/>
      <c r="L46" s="48"/>
      <c r="M46" s="48"/>
      <c r="N46" s="48"/>
      <c r="O46" s="49"/>
      <c r="P46" s="48"/>
      <c r="Q46" s="48"/>
      <c r="R46" s="48"/>
      <c r="S46" s="48"/>
      <c r="T46" s="48"/>
      <c r="U46" s="48"/>
      <c r="V46" s="48"/>
      <c r="W46" s="48"/>
      <c r="X46" s="48"/>
    </row>
    <row r="47" spans="1:24" ht="15">
      <c r="A47" s="61" t="s">
        <v>5</v>
      </c>
      <c r="B47" s="48"/>
      <c r="C47" s="48"/>
      <c r="D47" s="62"/>
      <c r="E47" s="49"/>
      <c r="F47" s="61"/>
      <c r="G47" s="48"/>
      <c r="H47" s="48"/>
      <c r="I47" s="81" t="s">
        <v>8</v>
      </c>
      <c r="J47" s="81"/>
      <c r="K47" s="81"/>
      <c r="L47" s="82" t="str">
        <f>'rez '!E11</f>
        <v>Е</v>
      </c>
      <c r="M47" s="101" t="str">
        <f>'rez '!F11</f>
        <v>Джумаджук Марія</v>
      </c>
      <c r="N47" s="48"/>
      <c r="O47" s="49"/>
      <c r="P47" s="48"/>
      <c r="Q47" s="48"/>
      <c r="R47" s="48"/>
      <c r="S47" s="48"/>
      <c r="T47" s="48"/>
      <c r="U47" s="48"/>
      <c r="V47" s="48"/>
      <c r="W47" s="48"/>
      <c r="X47" s="48"/>
    </row>
    <row r="48" spans="1:24" ht="15">
      <c r="A48" s="61" t="s">
        <v>6</v>
      </c>
      <c r="B48" s="48"/>
      <c r="C48" s="48"/>
      <c r="D48" s="62"/>
      <c r="E48" s="64"/>
      <c r="F48" s="61"/>
      <c r="G48" s="48"/>
      <c r="H48" s="48"/>
      <c r="I48" s="63"/>
      <c r="J48" s="63"/>
      <c r="K48" s="83"/>
      <c r="L48" s="82" t="s">
        <v>28</v>
      </c>
      <c r="M48" s="101" t="str">
        <f>'rez '!F12</f>
        <v>Козіна Ірина</v>
      </c>
      <c r="N48" s="48"/>
      <c r="O48" s="49"/>
      <c r="P48" s="48"/>
      <c r="Q48" s="48"/>
      <c r="R48" s="48"/>
      <c r="S48" s="48"/>
      <c r="T48" s="48"/>
      <c r="U48" s="48"/>
      <c r="V48" s="48"/>
      <c r="W48" s="48"/>
      <c r="X48" s="48"/>
    </row>
    <row r="49" spans="1:24" ht="15">
      <c r="A49" s="49"/>
      <c r="B49" s="49"/>
      <c r="C49" s="49"/>
      <c r="D49" s="49"/>
      <c r="E49" s="49"/>
      <c r="F49" s="49"/>
      <c r="G49" s="49"/>
      <c r="H49" s="49"/>
      <c r="I49" s="63"/>
      <c r="J49" s="63"/>
      <c r="K49" s="83"/>
      <c r="L49" s="82" t="str">
        <f>'rez '!E13</f>
        <v>С</v>
      </c>
      <c r="M49" s="64" t="str">
        <f>'rez '!F13</f>
        <v>Кириченко Віра</v>
      </c>
      <c r="N49" s="48"/>
      <c r="O49" s="64"/>
      <c r="P49" s="48"/>
      <c r="Q49" s="48"/>
      <c r="R49" s="48"/>
      <c r="S49" s="48"/>
      <c r="T49" s="48"/>
      <c r="U49" s="48"/>
      <c r="V49" s="48"/>
      <c r="W49" s="48"/>
      <c r="X49" s="48"/>
    </row>
    <row r="50" spans="1:24" ht="21" customHeight="1">
      <c r="A50" s="84" t="s">
        <v>7</v>
      </c>
      <c r="B50" s="85"/>
      <c r="C50" s="86"/>
      <c r="D50" s="87">
        <f>C45+H45+M45+R45+W45</f>
        <v>1726.5</v>
      </c>
      <c r="E50" s="65"/>
      <c r="F50" s="63"/>
      <c r="G50" s="63"/>
      <c r="H50" s="65"/>
      <c r="I50" s="48"/>
      <c r="J50" s="48"/>
      <c r="K50" s="48"/>
      <c r="L50" s="82" t="str">
        <f>'rez '!E14</f>
        <v>М</v>
      </c>
      <c r="M50" s="65" t="str">
        <f>'rez '!F14</f>
        <v>Масленнікова Анна</v>
      </c>
      <c r="N50" s="65"/>
      <c r="O50" s="63"/>
      <c r="P50" s="48"/>
      <c r="Q50" s="48"/>
      <c r="R50" s="48"/>
      <c r="S50" s="48"/>
      <c r="T50" s="48"/>
      <c r="U50" s="48"/>
      <c r="V50" s="48"/>
      <c r="W50" s="48"/>
      <c r="X50" s="48"/>
    </row>
    <row r="51" spans="1:24" ht="20.25" customHeight="1">
      <c r="A51" s="84" t="s">
        <v>9</v>
      </c>
      <c r="B51" s="85"/>
      <c r="C51" s="86"/>
      <c r="D51" s="88">
        <f>(D45+I45+N45+S45+X45)/5</f>
        <v>69.06000000000002</v>
      </c>
      <c r="E51" s="63"/>
      <c r="F51" s="63"/>
      <c r="G51" s="63"/>
      <c r="H51" s="63"/>
      <c r="I51" s="48"/>
      <c r="J51" s="48"/>
      <c r="K51" s="48"/>
      <c r="L51" s="82" t="s">
        <v>29</v>
      </c>
      <c r="M51" s="65" t="str">
        <f>'rez '!F15</f>
        <v>Ковшова Ольга</v>
      </c>
      <c r="N51" s="63"/>
      <c r="O51" s="63"/>
      <c r="P51" s="48"/>
      <c r="Q51" s="48"/>
      <c r="R51" s="48"/>
      <c r="S51" s="48"/>
      <c r="T51" s="48"/>
      <c r="U51" s="48"/>
      <c r="V51" s="48"/>
      <c r="W51" s="48"/>
      <c r="X51" s="48"/>
    </row>
    <row r="52" spans="1:24" s="4" customFormat="1" ht="15">
      <c r="A52" s="89"/>
      <c r="B52" s="90"/>
      <c r="C52" s="90"/>
      <c r="D52" s="91"/>
      <c r="E52" s="63"/>
      <c r="F52" s="63"/>
      <c r="G52" s="63"/>
      <c r="H52" s="63"/>
      <c r="I52" s="49"/>
      <c r="J52" s="49"/>
      <c r="K52" s="49"/>
      <c r="L52" s="49"/>
      <c r="M52" s="65"/>
      <c r="N52" s="63"/>
      <c r="O52" s="63"/>
      <c r="P52" s="49"/>
      <c r="Q52" s="49"/>
      <c r="R52" s="49"/>
      <c r="S52" s="49"/>
      <c r="T52" s="49"/>
      <c r="U52" s="49"/>
      <c r="V52" s="49"/>
      <c r="W52" s="49"/>
      <c r="X52" s="49"/>
    </row>
    <row r="53" spans="1:24" ht="15">
      <c r="A53" s="66"/>
      <c r="B53" s="63"/>
      <c r="C53" s="67"/>
      <c r="D53" s="49"/>
      <c r="E53" s="49"/>
      <c r="F53" s="48"/>
      <c r="G53" s="48"/>
      <c r="H53" s="48"/>
      <c r="I53" s="48"/>
      <c r="J53" s="49"/>
      <c r="K53" s="92"/>
      <c r="L53" s="82"/>
      <c r="M53" s="48"/>
      <c r="N53" s="48"/>
      <c r="O53" s="49"/>
      <c r="P53" s="48"/>
      <c r="Q53" s="48"/>
      <c r="R53" s="48"/>
      <c r="S53" s="48"/>
      <c r="T53" s="48"/>
      <c r="U53" s="48"/>
      <c r="V53" s="48"/>
      <c r="W53" s="48"/>
      <c r="X53" s="48"/>
    </row>
    <row r="54" spans="1:24" ht="21" customHeight="1">
      <c r="A54" s="93" t="s">
        <v>10</v>
      </c>
      <c r="B54" s="48"/>
      <c r="C54" s="48"/>
      <c r="D54" s="67" t="str">
        <f>'rez '!F10</f>
        <v>Париж, 1997, мер., гн., УВП, Ірис-Пахма, 752841</v>
      </c>
      <c r="E54" s="67"/>
      <c r="F54" s="67"/>
      <c r="G54" s="67"/>
      <c r="H54" s="67"/>
      <c r="I54" s="67"/>
      <c r="J54" s="49"/>
      <c r="K54" s="94"/>
      <c r="L54" s="82"/>
      <c r="M54" s="48"/>
      <c r="N54" s="48"/>
      <c r="O54" s="49"/>
      <c r="P54" s="48"/>
      <c r="Q54" s="48"/>
      <c r="R54" s="48"/>
      <c r="S54" s="48"/>
      <c r="T54" s="48"/>
      <c r="U54" s="48"/>
      <c r="V54" s="48"/>
      <c r="W54" s="48"/>
      <c r="X54" s="48"/>
    </row>
    <row r="55" spans="1:24" ht="21" customHeight="1">
      <c r="A55" s="93" t="s">
        <v>11</v>
      </c>
      <c r="B55" s="48"/>
      <c r="C55" s="48"/>
      <c r="D55" s="67" t="str">
        <f>'rez '!C10</f>
        <v>Кисельова Світлана</v>
      </c>
      <c r="E55" s="67"/>
      <c r="F55" s="67"/>
      <c r="G55" s="67"/>
      <c r="H55" s="67"/>
      <c r="I55" s="67"/>
      <c r="J55" s="49"/>
      <c r="K55" s="48"/>
      <c r="L55" s="48"/>
      <c r="M55" s="48"/>
      <c r="N55" s="48"/>
      <c r="O55" s="49"/>
      <c r="P55" s="48"/>
      <c r="Q55" s="48"/>
      <c r="R55" s="48"/>
      <c r="S55" s="48"/>
      <c r="T55" s="48"/>
      <c r="U55" s="48"/>
      <c r="V55" s="48"/>
      <c r="W55" s="48"/>
      <c r="X55" s="48"/>
    </row>
    <row r="56" spans="1:24" ht="32.25" customHeight="1">
      <c r="A56" s="93" t="s">
        <v>3</v>
      </c>
      <c r="B56" s="48"/>
      <c r="C56" s="48"/>
      <c r="D56" s="95" t="str">
        <f>'rez '!G10</f>
        <v>Київська обл. "Колос", КСК "Оболонь"</v>
      </c>
      <c r="E56" s="95"/>
      <c r="F56" s="95"/>
      <c r="G56" s="95"/>
      <c r="H56" s="95"/>
      <c r="I56" s="95"/>
      <c r="J56" s="49"/>
      <c r="K56" s="48"/>
      <c r="L56" s="48"/>
      <c r="M56" s="142">
        <f>'rez '!C4</f>
        <v>41811</v>
      </c>
      <c r="N56" s="142"/>
      <c r="O56" s="49"/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15">
      <c r="A57" s="48"/>
      <c r="B57" s="48"/>
      <c r="C57" s="48"/>
      <c r="D57" s="48"/>
      <c r="E57" s="49"/>
      <c r="F57" s="48"/>
      <c r="G57" s="48"/>
      <c r="H57" s="48"/>
      <c r="I57" s="48"/>
      <c r="J57" s="49"/>
      <c r="K57" s="48"/>
      <c r="L57" s="48"/>
      <c r="M57" s="48"/>
      <c r="N57" s="48"/>
      <c r="O57" s="49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36" customHeight="1">
      <c r="A58" s="139" t="str">
        <f>'rez '!A1:U1</f>
        <v>ВІДКРИТІ ВСЕУКРАЇНСЬКІ ЗМАГАННЯ З КІННОГО СПОРТУ (ВИЇЗДКА) ІІ етап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96"/>
      <c r="P58" s="48"/>
      <c r="Q58" s="48"/>
      <c r="R58" s="48"/>
      <c r="S58" s="48"/>
      <c r="T58" s="48"/>
      <c r="U58" s="48"/>
      <c r="V58" s="48"/>
      <c r="W58" s="48"/>
      <c r="X58" s="48"/>
    </row>
  </sheetData>
  <sheetProtection selectLockedCells="1" selectUnlockedCells="1"/>
  <mergeCells count="7">
    <mergeCell ref="M56:N56"/>
    <mergeCell ref="A58:N58"/>
    <mergeCell ref="K3:N3"/>
    <mergeCell ref="P3:S3"/>
    <mergeCell ref="U3:X3"/>
    <mergeCell ref="A3:D3"/>
    <mergeCell ref="F3:I3"/>
  </mergeCells>
  <printOptions/>
  <pageMargins left="0.3937007874015748" right="0.1968503937007874" top="0" bottom="0" header="0.3937007874015748" footer="0.1968503937007874"/>
  <pageSetup fitToHeight="1" fitToWidth="1" horizontalDpi="1200" verticalDpi="12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zoomScale="70" zoomScaleNormal="70" zoomScalePageLayoutView="0" workbookViewId="0" topLeftCell="A1">
      <selection activeCell="G16" sqref="G16"/>
    </sheetView>
  </sheetViews>
  <sheetFormatPr defaultColWidth="9.140625" defaultRowHeight="15"/>
  <cols>
    <col min="1" max="1" width="4.7109375" style="5" customWidth="1"/>
    <col min="2" max="2" width="8.7109375" style="5" bestFit="1" customWidth="1"/>
    <col min="3" max="3" width="28.28125" style="5" bestFit="1" customWidth="1"/>
    <col min="4" max="4" width="10.00390625" style="5" bestFit="1" customWidth="1"/>
    <col min="5" max="5" width="9.8515625" style="5" bestFit="1" customWidth="1"/>
    <col min="6" max="6" width="48.00390625" style="5" customWidth="1"/>
    <col min="7" max="7" width="45.421875" style="5" customWidth="1"/>
    <col min="8" max="8" width="24.8515625" style="5" customWidth="1"/>
    <col min="9" max="9" width="9.8515625" style="5" customWidth="1"/>
    <col min="10" max="10" width="4.140625" style="5" customWidth="1"/>
    <col min="11" max="11" width="10.00390625" style="5" customWidth="1"/>
    <col min="12" max="12" width="3.8515625" style="5" customWidth="1"/>
    <col min="13" max="13" width="9.7109375" style="5" customWidth="1"/>
    <col min="14" max="14" width="3.7109375" style="5" customWidth="1"/>
    <col min="15" max="15" width="9.7109375" style="5" customWidth="1"/>
    <col min="16" max="16" width="3.7109375" style="5" customWidth="1"/>
    <col min="17" max="17" width="9.7109375" style="5" customWidth="1"/>
    <col min="18" max="18" width="4.28125" style="5" customWidth="1"/>
    <col min="19" max="19" width="10.00390625" style="5" customWidth="1"/>
    <col min="20" max="20" width="12.140625" style="5" customWidth="1"/>
    <col min="21" max="21" width="4.421875" style="5" customWidth="1"/>
    <col min="22" max="22" width="6.7109375" style="5" customWidth="1"/>
    <col min="23" max="23" width="4.140625" style="5" customWidth="1"/>
    <col min="24" max="24" width="6.00390625" style="5" customWidth="1"/>
    <col min="25" max="25" width="4.57421875" style="5" customWidth="1"/>
    <col min="26" max="16384" width="9.140625" style="5" customWidth="1"/>
  </cols>
  <sheetData>
    <row r="1" spans="1:22" s="7" customFormat="1" ht="39" customHeight="1">
      <c r="A1" s="132" t="s">
        <v>32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6"/>
    </row>
    <row r="2" spans="1:23" s="7" customFormat="1" ht="27.75" customHeight="1">
      <c r="A2" s="132" t="s">
        <v>12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6"/>
      <c r="W2" s="6"/>
    </row>
    <row r="3" spans="1:23" s="7" customFormat="1" ht="23.25" customHeight="1">
      <c r="A3" s="132" t="s">
        <v>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8"/>
      <c r="W3" s="8"/>
    </row>
    <row r="4" spans="2:20" s="9" customFormat="1" ht="18.75" customHeight="1">
      <c r="B4" s="10"/>
      <c r="C4" s="10">
        <v>41811</v>
      </c>
      <c r="D4" s="11"/>
      <c r="H4" s="11"/>
      <c r="T4" s="9" t="s">
        <v>13</v>
      </c>
    </row>
    <row r="5" spans="4:17" s="9" customFormat="1" ht="6.75" customHeight="1" thickBot="1">
      <c r="D5" s="11"/>
      <c r="H5" s="11"/>
      <c r="M5" s="12"/>
      <c r="N5" s="12"/>
      <c r="O5" s="12"/>
      <c r="P5" s="12"/>
      <c r="Q5" s="12"/>
    </row>
    <row r="6" spans="1:22" ht="27" customHeight="1">
      <c r="A6" s="133" t="s">
        <v>14</v>
      </c>
      <c r="B6" s="135" t="s">
        <v>15</v>
      </c>
      <c r="C6" s="118" t="s">
        <v>16</v>
      </c>
      <c r="D6" s="118" t="s">
        <v>17</v>
      </c>
      <c r="E6" s="118" t="s">
        <v>18</v>
      </c>
      <c r="F6" s="118" t="s">
        <v>31</v>
      </c>
      <c r="G6" s="118" t="s">
        <v>3</v>
      </c>
      <c r="H6" s="128" t="s">
        <v>19</v>
      </c>
      <c r="I6" s="130" t="s">
        <v>20</v>
      </c>
      <c r="J6" s="130"/>
      <c r="K6" s="130"/>
      <c r="L6" s="130"/>
      <c r="M6" s="130"/>
      <c r="N6" s="130"/>
      <c r="O6" s="130"/>
      <c r="P6" s="130"/>
      <c r="Q6" s="130"/>
      <c r="R6" s="131"/>
      <c r="S6" s="124" t="s">
        <v>21</v>
      </c>
      <c r="T6" s="126" t="s">
        <v>22</v>
      </c>
      <c r="U6" s="120" t="s">
        <v>49</v>
      </c>
      <c r="V6" s="120" t="s">
        <v>50</v>
      </c>
    </row>
    <row r="7" spans="1:22" ht="41.25" customHeight="1" thickBot="1">
      <c r="A7" s="134"/>
      <c r="B7" s="136"/>
      <c r="C7" s="119"/>
      <c r="D7" s="119"/>
      <c r="E7" s="119"/>
      <c r="F7" s="119"/>
      <c r="G7" s="119"/>
      <c r="H7" s="129"/>
      <c r="I7" s="122" t="str">
        <f>E11</f>
        <v>Е</v>
      </c>
      <c r="J7" s="123"/>
      <c r="K7" s="123" t="s">
        <v>26</v>
      </c>
      <c r="L7" s="123"/>
      <c r="M7" s="123" t="s">
        <v>1</v>
      </c>
      <c r="N7" s="137"/>
      <c r="O7" s="123" t="s">
        <v>27</v>
      </c>
      <c r="P7" s="137"/>
      <c r="Q7" s="123" t="s">
        <v>2</v>
      </c>
      <c r="R7" s="138"/>
      <c r="S7" s="125"/>
      <c r="T7" s="127"/>
      <c r="U7" s="121"/>
      <c r="V7" s="121"/>
    </row>
    <row r="8" spans="1:22" s="13" customFormat="1" ht="36">
      <c r="A8" s="23">
        <f>RANK(T8,$T$8:$T$10)</f>
        <v>1</v>
      </c>
      <c r="B8" s="103">
        <v>81</v>
      </c>
      <c r="C8" s="98" t="s">
        <v>47</v>
      </c>
      <c r="D8" s="98">
        <v>1971</v>
      </c>
      <c r="E8" s="98" t="s">
        <v>45</v>
      </c>
      <c r="F8" s="99" t="s">
        <v>48</v>
      </c>
      <c r="G8" s="108" t="s">
        <v>42</v>
      </c>
      <c r="H8" s="104" t="s">
        <v>43</v>
      </c>
      <c r="I8" s="30">
        <f>3!D45</f>
        <v>70.2</v>
      </c>
      <c r="J8" s="144">
        <f>RANK($I$8,$I$8:$I$10)</f>
        <v>1</v>
      </c>
      <c r="K8" s="27">
        <f>3!I45</f>
        <v>70.4</v>
      </c>
      <c r="L8" s="29">
        <f>RANK(K8,$K$8:$K$10)</f>
        <v>1</v>
      </c>
      <c r="M8" s="30">
        <f>3!N45</f>
        <v>67.1</v>
      </c>
      <c r="N8" s="28">
        <f>RANK(M8,$M$8:$M$10)</f>
        <v>1</v>
      </c>
      <c r="O8" s="31">
        <f>3!S45</f>
        <v>68.5</v>
      </c>
      <c r="P8" s="29">
        <f>RANK(O8,$O$8:$O$10)</f>
        <v>1</v>
      </c>
      <c r="Q8" s="30">
        <f>3!X45</f>
        <v>69.1</v>
      </c>
      <c r="R8" s="28">
        <f>RANK(Q8,$Q$8:$Q$10)</f>
        <v>1</v>
      </c>
      <c r="S8" s="32">
        <f>3!D50</f>
        <v>1726.5</v>
      </c>
      <c r="T8" s="33">
        <f>3!D51</f>
        <v>69.06000000000002</v>
      </c>
      <c r="U8" s="24"/>
      <c r="V8" s="24" t="s">
        <v>51</v>
      </c>
    </row>
    <row r="9" spans="1:22" s="13" customFormat="1" ht="36">
      <c r="A9" s="22">
        <f>RANK(T9,$T$8:$T$10)</f>
        <v>2</v>
      </c>
      <c r="B9" s="108">
        <v>87</v>
      </c>
      <c r="C9" s="98" t="s">
        <v>44</v>
      </c>
      <c r="D9" s="98">
        <v>1991</v>
      </c>
      <c r="E9" s="98" t="s">
        <v>45</v>
      </c>
      <c r="F9" s="99" t="s">
        <v>46</v>
      </c>
      <c r="G9" s="108" t="s">
        <v>42</v>
      </c>
      <c r="H9" s="104" t="s">
        <v>43</v>
      </c>
      <c r="I9" s="37">
        <f>2!D45</f>
        <v>66.7</v>
      </c>
      <c r="J9" s="35">
        <f>RANK(I9,$I$8:$I$10)</f>
        <v>2</v>
      </c>
      <c r="K9" s="34">
        <f>2!I45</f>
        <v>66.4</v>
      </c>
      <c r="L9" s="36">
        <f>RANK(K9,$K$8:$K$10)</f>
        <v>2</v>
      </c>
      <c r="M9" s="37">
        <f>2!N45</f>
        <v>62.7</v>
      </c>
      <c r="N9" s="35">
        <f>RANK(M9,$M$8:$M$10)</f>
        <v>2</v>
      </c>
      <c r="O9" s="38">
        <f>2!S45</f>
        <v>64.9</v>
      </c>
      <c r="P9" s="36">
        <f>RANK(O9,$O$8:$O$10)</f>
        <v>2</v>
      </c>
      <c r="Q9" s="37">
        <f>2!X45</f>
        <v>66</v>
      </c>
      <c r="R9" s="35">
        <f>RANK(Q9,$Q$8:$Q$10)</f>
        <v>2</v>
      </c>
      <c r="S9" s="39">
        <f>2!D50</f>
        <v>1633.5</v>
      </c>
      <c r="T9" s="40">
        <f>2!D51</f>
        <v>65.34</v>
      </c>
      <c r="U9" s="25"/>
      <c r="V9" s="25" t="s">
        <v>51</v>
      </c>
    </row>
    <row r="10" spans="1:22" s="13" customFormat="1" ht="36.75" thickBot="1">
      <c r="A10" s="26">
        <f>RANK(T10,$T$8:$T$10)</f>
        <v>3</v>
      </c>
      <c r="B10" s="109">
        <v>85</v>
      </c>
      <c r="C10" s="100" t="s">
        <v>39</v>
      </c>
      <c r="D10" s="100">
        <v>1991</v>
      </c>
      <c r="E10" s="100" t="s">
        <v>40</v>
      </c>
      <c r="F10" s="107" t="s">
        <v>41</v>
      </c>
      <c r="G10" s="109" t="s">
        <v>42</v>
      </c>
      <c r="H10" s="106" t="s">
        <v>43</v>
      </c>
      <c r="I10" s="44">
        <f>1!D45</f>
        <v>58.7</v>
      </c>
      <c r="J10" s="42">
        <f>RANK(I10,$I$8:$I$11)</f>
        <v>3</v>
      </c>
      <c r="K10" s="41">
        <f>1!I45</f>
        <v>62</v>
      </c>
      <c r="L10" s="43">
        <f>RANK(K10,$K$8:$K$10)</f>
        <v>3</v>
      </c>
      <c r="M10" s="44">
        <f>1!N45</f>
        <v>56.2</v>
      </c>
      <c r="N10" s="42">
        <f>RANK(M10,$M$8:$M$10)</f>
        <v>3</v>
      </c>
      <c r="O10" s="45">
        <f>1!S45</f>
        <v>59.4</v>
      </c>
      <c r="P10" s="43">
        <f>RANK(O10,$O$8:$O$10)</f>
        <v>3</v>
      </c>
      <c r="Q10" s="44">
        <f>1!X45</f>
        <v>58.9</v>
      </c>
      <c r="R10" s="42">
        <f>RANK(Q10,$Q$8:$Q$10)</f>
        <v>3</v>
      </c>
      <c r="S10" s="46">
        <f>1!D50</f>
        <v>1476</v>
      </c>
      <c r="T10" s="47">
        <f>1!D51</f>
        <v>59.04</v>
      </c>
      <c r="U10" s="102"/>
      <c r="V10" s="102" t="s">
        <v>51</v>
      </c>
    </row>
    <row r="11" spans="1:8" s="9" customFormat="1" ht="27" customHeight="1">
      <c r="A11" s="7"/>
      <c r="B11" s="7"/>
      <c r="C11" s="7"/>
      <c r="D11" s="110" t="s">
        <v>8</v>
      </c>
      <c r="E11" s="111" t="s">
        <v>24</v>
      </c>
      <c r="F11" s="112" t="s">
        <v>34</v>
      </c>
      <c r="G11" s="113"/>
      <c r="H11" s="7"/>
    </row>
    <row r="12" spans="1:8" s="9" customFormat="1" ht="23.25" customHeight="1">
      <c r="A12" s="7"/>
      <c r="B12" s="7"/>
      <c r="C12" s="7"/>
      <c r="D12" s="7"/>
      <c r="E12" s="111" t="s">
        <v>28</v>
      </c>
      <c r="F12" s="7" t="s">
        <v>35</v>
      </c>
      <c r="G12" s="113"/>
      <c r="H12" s="7"/>
    </row>
    <row r="13" spans="1:8" s="9" customFormat="1" ht="22.5" customHeight="1">
      <c r="A13" s="7"/>
      <c r="B13" s="7"/>
      <c r="C13" s="7"/>
      <c r="D13" s="7"/>
      <c r="E13" s="111" t="s">
        <v>0</v>
      </c>
      <c r="F13" s="112" t="s">
        <v>33</v>
      </c>
      <c r="G13" s="113"/>
      <c r="H13" s="7"/>
    </row>
    <row r="14" spans="1:8" s="9" customFormat="1" ht="22.5" customHeight="1">
      <c r="A14" s="7"/>
      <c r="B14" s="7"/>
      <c r="C14" s="7"/>
      <c r="D14" s="7"/>
      <c r="E14" s="111" t="s">
        <v>23</v>
      </c>
      <c r="F14" s="112" t="s">
        <v>37</v>
      </c>
      <c r="G14" s="113"/>
      <c r="H14" s="7"/>
    </row>
    <row r="15" spans="1:8" s="9" customFormat="1" ht="22.5" customHeight="1">
      <c r="A15" s="7"/>
      <c r="B15" s="7"/>
      <c r="C15" s="7"/>
      <c r="D15" s="7"/>
      <c r="E15" s="111" t="s">
        <v>29</v>
      </c>
      <c r="F15" s="112" t="s">
        <v>38</v>
      </c>
      <c r="G15" s="113"/>
      <c r="H15" s="7"/>
    </row>
    <row r="16" spans="1:8" s="9" customFormat="1" ht="19.5" customHeight="1">
      <c r="A16" s="7"/>
      <c r="B16" s="7"/>
      <c r="C16" s="7"/>
      <c r="D16" s="7"/>
      <c r="E16" s="7"/>
      <c r="F16" s="114"/>
      <c r="G16" s="7"/>
      <c r="H16" s="7"/>
    </row>
    <row r="17" spans="1:8" s="9" customFormat="1" ht="31.5" customHeight="1">
      <c r="A17" s="7" t="s">
        <v>30</v>
      </c>
      <c r="B17" s="7"/>
      <c r="C17" s="7"/>
      <c r="D17" s="7"/>
      <c r="E17" s="115"/>
      <c r="F17" s="116"/>
      <c r="G17" s="117"/>
      <c r="H17" s="113" t="s">
        <v>25</v>
      </c>
    </row>
  </sheetData>
  <sheetProtection/>
  <mergeCells count="21">
    <mergeCell ref="G6:G7"/>
    <mergeCell ref="Q7:R7"/>
    <mergeCell ref="A1:U1"/>
    <mergeCell ref="A2:U2"/>
    <mergeCell ref="A3:U3"/>
    <mergeCell ref="A6:A7"/>
    <mergeCell ref="B6:B7"/>
    <mergeCell ref="C6:C7"/>
    <mergeCell ref="D6:D7"/>
    <mergeCell ref="E6:E7"/>
    <mergeCell ref="F6:F7"/>
    <mergeCell ref="V6:V7"/>
    <mergeCell ref="H6:H7"/>
    <mergeCell ref="I6:R6"/>
    <mergeCell ref="S6:S7"/>
    <mergeCell ref="T6:T7"/>
    <mergeCell ref="U6:U7"/>
    <mergeCell ref="I7:J7"/>
    <mergeCell ref="K7:L7"/>
    <mergeCell ref="M7:N7"/>
    <mergeCell ref="O7:P7"/>
  </mergeCells>
  <printOptions/>
  <pageMargins left="0.7" right="0.7" top="0.75" bottom="0.75" header="0.3" footer="0.3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Юра</cp:lastModifiedBy>
  <cp:lastPrinted>2014-06-22T06:44:50Z</cp:lastPrinted>
  <dcterms:created xsi:type="dcterms:W3CDTF">2013-07-15T14:17:14Z</dcterms:created>
  <dcterms:modified xsi:type="dcterms:W3CDTF">2014-06-24T09:35:55Z</dcterms:modified>
  <cp:category/>
  <cp:version/>
  <cp:contentType/>
  <cp:contentStatus/>
</cp:coreProperties>
</file>