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86" activeTab="9"/>
  </bookViews>
  <sheets>
    <sheet name="ре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  <sheet name="Лист2" sheetId="10" r:id="rId10"/>
  </sheets>
  <definedNames>
    <definedName name="_xlnm.Print_Area" localSheetId="8">'Лист1'!$A$1:$R$19</definedName>
    <definedName name="_xlnm.Print_Area" localSheetId="9">'Лист2'!$A$1:$R$14</definedName>
    <definedName name="_xlnm.Print_Area" localSheetId="0">'рез'!$A$1:$R$22</definedName>
  </definedNames>
  <calcPr fullCalcOnLoad="1"/>
</workbook>
</file>

<file path=xl/sharedStrings.xml><?xml version="1.0" encoding="utf-8"?>
<sst xmlns="http://schemas.openxmlformats.org/spreadsheetml/2006/main" count="235" uniqueCount="67">
  <si>
    <t>№п/п</t>
  </si>
  <si>
    <t>Е</t>
  </si>
  <si>
    <t>С</t>
  </si>
  <si>
    <t>E:</t>
  </si>
  <si>
    <t>C:</t>
  </si>
  <si>
    <t>M:</t>
  </si>
  <si>
    <t>м. Жашків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</si>
  <si>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</si>
  <si>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</si>
  <si>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</si>
  <si>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</si>
  <si>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</si>
  <si>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</si>
  <si>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</si>
  <si>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Технічний протокол</t>
  </si>
  <si>
    <t>Місце</t>
  </si>
  <si>
    <t>Заг.</t>
  </si>
  <si>
    <t>Заг %</t>
  </si>
  <si>
    <t>Помилка</t>
  </si>
  <si>
    <t>1 пом. - 2 бала</t>
  </si>
  <si>
    <t>2 пом. - 4 бала</t>
  </si>
  <si>
    <t>Заг. %</t>
  </si>
  <si>
    <t>Заг. бал</t>
  </si>
  <si>
    <t>Кінь</t>
  </si>
  <si>
    <t>Вершник</t>
  </si>
  <si>
    <t>М</t>
  </si>
  <si>
    <t>Вик. розр.</t>
  </si>
  <si>
    <t>Потієнко Олександра</t>
  </si>
  <si>
    <t>ІІІ</t>
  </si>
  <si>
    <t>Ангелова Валерія</t>
  </si>
  <si>
    <t>Волох Катерина</t>
  </si>
  <si>
    <t>ІІ</t>
  </si>
  <si>
    <t>Головний суддя ___________________/Кириченко В.В./</t>
  </si>
  <si>
    <t>Головний секретар_________________/Трондіна Ю.В./</t>
  </si>
  <si>
    <t>Козіна Ірина</t>
  </si>
  <si>
    <t>Недава Дар`я</t>
  </si>
  <si>
    <t>"OK Riding", Київська обл.</t>
  </si>
  <si>
    <t>Олег Ковшов</t>
  </si>
  <si>
    <t>КСК "Кінний острів", Київська обл.</t>
  </si>
  <si>
    <t>Ірина Кравець</t>
  </si>
  <si>
    <t>КСК ”Horses of Anastasia”,
м. Днепропетровск</t>
  </si>
  <si>
    <t>Кличка коня, рік нар., стать, масть, порода, батько, мати, № паспорту, прізвище та ім’я власника</t>
  </si>
  <si>
    <t>Масленнікова Анна</t>
  </si>
  <si>
    <t>ВІДКРИТІ ВСЕУКРАЇНСЬКІ ЗМАГАННЯ З КІННОГО СПОРТУ (ВИЇЗДКА) ІІ етап</t>
  </si>
  <si>
    <t>Чердак Анастасія</t>
  </si>
  <si>
    <t>VG Favorite Team</t>
  </si>
  <si>
    <t>Томми Визер, Наталія Святуха</t>
  </si>
  <si>
    <t>Павелко Анастасія</t>
  </si>
  <si>
    <t>Ольга Чучкова</t>
  </si>
  <si>
    <t>КСК "Світозар", Київська обл.</t>
  </si>
  <si>
    <t>Ольга Ковшова</t>
  </si>
  <si>
    <t>Євгенія Полюк</t>
  </si>
  <si>
    <t>Грушовська Яна</t>
  </si>
  <si>
    <t>Ольга Сагач</t>
  </si>
  <si>
    <r>
      <rPr>
        <b/>
        <sz val="14"/>
        <color indexed="8"/>
        <rFont val="Bookman Old Style"/>
        <family val="1"/>
      </rPr>
      <t>Шротис Хакки</t>
    </r>
    <r>
      <rPr>
        <sz val="14"/>
        <color indexed="8"/>
        <rFont val="Bookman Old Style"/>
        <family val="1"/>
      </rPr>
      <t>, 2006, сол., Уельс.поні, Анжерхоф-Меморі - Анжерхоф-Рохана, Голубева Вікторія</t>
    </r>
  </si>
  <si>
    <r>
      <rPr>
        <b/>
        <sz val="14"/>
        <color indexed="8"/>
        <rFont val="Bookman Old Style"/>
        <family val="1"/>
      </rPr>
      <t>Іхол</t>
    </r>
    <r>
      <rPr>
        <sz val="14"/>
        <color indexed="8"/>
        <rFont val="Bookman Old Style"/>
        <family val="1"/>
      </rPr>
      <t>, 1995, жер., т.-гн., УВП, Horey-Iriska, 700244, Куз`янц Олена</t>
    </r>
  </si>
  <si>
    <r>
      <rPr>
        <b/>
        <sz val="14"/>
        <color indexed="8"/>
        <rFont val="Bookman Old Style"/>
        <family val="1"/>
      </rPr>
      <t>Triumph</t>
    </r>
    <r>
      <rPr>
        <sz val="14"/>
        <color indexed="8"/>
        <rFont val="Bookman Old Style"/>
        <family val="1"/>
      </rPr>
      <t>, 2005, мер., гн., УВП, Khorvat-Trembita, 702952, Недава Дар`я</t>
    </r>
  </si>
  <si>
    <r>
      <rPr>
        <b/>
        <sz val="14"/>
        <color indexed="8"/>
        <rFont val="Bookman Old Style"/>
        <family val="1"/>
      </rPr>
      <t>Vivaldi</t>
    </r>
    <r>
      <rPr>
        <sz val="14"/>
        <color indexed="8"/>
        <rFont val="Bookman Old Style"/>
        <family val="1"/>
      </rPr>
      <t>, 2002, мер., вор., KWPN, Nolimit-Arione, 702444, Ангелова Елена</t>
    </r>
  </si>
  <si>
    <r>
      <rPr>
        <b/>
        <sz val="14"/>
        <color indexed="8"/>
        <rFont val="Bookman Old Style"/>
        <family val="1"/>
      </rPr>
      <t>Кельвін Кляйн</t>
    </r>
    <r>
      <rPr>
        <sz val="14"/>
        <color indexed="8"/>
        <rFont val="Bookman Old Style"/>
        <family val="1"/>
      </rPr>
      <t>, 2004, мер., гн., УВП, Shablon-Kahalia, 702040, Волох Ірина</t>
    </r>
  </si>
  <si>
    <r>
      <rPr>
        <b/>
        <sz val="14"/>
        <color indexed="8"/>
        <rFont val="Bookman Old Style"/>
        <family val="1"/>
      </rPr>
      <t>Swit Melody</t>
    </r>
    <r>
      <rPr>
        <sz val="14"/>
        <color indexed="8"/>
        <rFont val="Bookman Old Style"/>
        <family val="1"/>
      </rPr>
      <t>, 2005, коб., вор., Вестфальська, Sir Bedo-Diamande, 756875, Павелко Алена</t>
    </r>
  </si>
  <si>
    <r>
      <rPr>
        <b/>
        <sz val="14"/>
        <color indexed="8"/>
        <rFont val="Bookman Old Style"/>
        <family val="1"/>
      </rPr>
      <t>Ovod</t>
    </r>
    <r>
      <rPr>
        <sz val="14"/>
        <color indexed="8"/>
        <rFont val="Bookman Old Style"/>
        <family val="1"/>
      </rPr>
      <t>, 1998, мер., руд., УВП, Diplom-Orliza, 701046, Машкова Ольга</t>
    </r>
  </si>
  <si>
    <t>Шкіпталь Тетяна</t>
  </si>
  <si>
    <t>Знята</t>
  </si>
  <si>
    <t>в/к</t>
  </si>
  <si>
    <t>Особистий Приз /діти/</t>
  </si>
  <si>
    <t>Особистий Приз /діти 12-14 років/</t>
  </si>
  <si>
    <t>Особистий Приз /діти 15-16 років/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</si>
</sst>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6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Alignment="1">
      <alignment wrapText="1"/>
    </xf>
    <xf numFmtId="196" fontId="25" fillId="34" borderId="0" xfId="0" applyNumberFormat="1" applyFont="1" applyFill="1" applyBorder="1" applyAlignment="1">
      <alignment horizontal="center" vertical="center" wrapText="1"/>
    </xf>
    <xf numFmtId="1" fontId="25" fillId="34" borderId="0" xfId="0" applyNumberFormat="1" applyFont="1" applyFill="1" applyBorder="1" applyAlignment="1">
      <alignment horizontal="center" vertical="center" wrapText="1"/>
    </xf>
    <xf numFmtId="201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201" fontId="4" fillId="0" borderId="10" xfId="0" applyNumberFormat="1" applyFont="1" applyBorder="1" applyAlignment="1">
      <alignment/>
    </xf>
    <xf numFmtId="201" fontId="4" fillId="0" borderId="10" xfId="0" applyNumberFormat="1" applyFont="1" applyBorder="1" applyAlignment="1">
      <alignment horizontal="center"/>
    </xf>
    <xf numFmtId="201" fontId="8" fillId="35" borderId="10" xfId="0" applyNumberFormat="1" applyFont="1" applyFill="1" applyBorder="1" applyAlignment="1">
      <alignment/>
    </xf>
    <xf numFmtId="196" fontId="4" fillId="35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201" fontId="26" fillId="36" borderId="10" xfId="0" applyNumberFormat="1" applyFont="1" applyFill="1" applyBorder="1" applyAlignment="1">
      <alignment horizontal="right"/>
    </xf>
    <xf numFmtId="196" fontId="26" fillId="36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196" fontId="5" fillId="34" borderId="15" xfId="0" applyNumberFormat="1" applyFont="1" applyFill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1" fontId="25" fillId="0" borderId="10" xfId="0" applyNumberFormat="1" applyFont="1" applyFill="1" applyBorder="1" applyAlignment="1">
      <alignment horizontal="center" vertical="center" wrapText="1"/>
    </xf>
    <xf numFmtId="196" fontId="5" fillId="34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196" fontId="5" fillId="34" borderId="16" xfId="0" applyNumberFormat="1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96" fontId="5" fillId="34" borderId="18" xfId="0" applyNumberFormat="1" applyFont="1" applyFill="1" applyBorder="1" applyAlignment="1">
      <alignment horizontal="center" vertical="center" wrapText="1"/>
    </xf>
    <xf numFmtId="196" fontId="5" fillId="0" borderId="14" xfId="0" applyNumberFormat="1" applyFont="1" applyFill="1" applyBorder="1" applyAlignment="1">
      <alignment horizontal="center" vertical="center" wrapText="1"/>
    </xf>
    <xf numFmtId="196" fontId="5" fillId="34" borderId="17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5" fillId="34" borderId="19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7" fillId="36" borderId="11" xfId="0" applyFont="1" applyFill="1" applyBorder="1" applyAlignment="1">
      <alignment horizontal="left"/>
    </xf>
    <xf numFmtId="0" fontId="7" fillId="36" borderId="35" xfId="0" applyFont="1" applyFill="1" applyBorder="1" applyAlignment="1">
      <alignment horizontal="left"/>
    </xf>
    <xf numFmtId="0" fontId="7" fillId="36" borderId="3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196" fontId="5" fillId="34" borderId="37" xfId="0" applyNumberFormat="1" applyFont="1" applyFill="1" applyBorder="1" applyAlignment="1">
      <alignment horizontal="center" vertical="center" wrapText="1"/>
    </xf>
    <xf numFmtId="196" fontId="5" fillId="34" borderId="35" xfId="0" applyNumberFormat="1" applyFont="1" applyFill="1" applyBorder="1" applyAlignment="1">
      <alignment horizontal="center" vertical="center" wrapText="1"/>
    </xf>
    <xf numFmtId="196" fontId="5" fillId="34" borderId="38" xfId="0" applyNumberFormat="1" applyFont="1" applyFill="1" applyBorder="1" applyAlignment="1">
      <alignment horizontal="center" vertical="center" wrapText="1"/>
    </xf>
    <xf numFmtId="196" fontId="5" fillId="34" borderId="39" xfId="0" applyNumberFormat="1" applyFont="1" applyFill="1" applyBorder="1" applyAlignment="1">
      <alignment horizontal="center" vertical="center" wrapText="1"/>
    </xf>
    <xf numFmtId="196" fontId="5" fillId="34" borderId="40" xfId="0" applyNumberFormat="1" applyFont="1" applyFill="1" applyBorder="1" applyAlignment="1">
      <alignment horizontal="center" vertical="center" wrapText="1"/>
    </xf>
    <xf numFmtId="196" fontId="5" fillId="34" borderId="41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1" fontId="5" fillId="0" borderId="49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horizontal="center" vertical="center"/>
    </xf>
    <xf numFmtId="196" fontId="5" fillId="34" borderId="21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96" fontId="5" fillId="34" borderId="23" xfId="0" applyNumberFormat="1" applyFont="1" applyFill="1" applyBorder="1" applyAlignment="1">
      <alignment horizontal="center" vertical="center" wrapText="1"/>
    </xf>
    <xf numFmtId="201" fontId="5" fillId="0" borderId="23" xfId="0" applyNumberFormat="1" applyFont="1" applyFill="1" applyBorder="1" applyAlignment="1">
      <alignment horizontal="center" vertical="center" wrapText="1"/>
    </xf>
    <xf numFmtId="196" fontId="5" fillId="0" borderId="25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209550</xdr:rowOff>
    </xdr:from>
    <xdr:to>
      <xdr:col>2</xdr:col>
      <xdr:colOff>95250</xdr:colOff>
      <xdr:row>2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752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17</xdr:col>
      <xdr:colOff>133350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925550" y="25717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209550</xdr:rowOff>
    </xdr:from>
    <xdr:to>
      <xdr:col>2</xdr:col>
      <xdr:colOff>571500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2287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18</xdr:col>
      <xdr:colOff>85725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925550" y="257175"/>
          <a:ext cx="168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209550</xdr:rowOff>
    </xdr:from>
    <xdr:to>
      <xdr:col>2</xdr:col>
      <xdr:colOff>571500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9550"/>
          <a:ext cx="7524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17</xdr:col>
      <xdr:colOff>57150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925550" y="257175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38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3" customFormat="1" ht="31.5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32"/>
      <c r="S1" s="32"/>
      <c r="T1" s="32"/>
    </row>
    <row r="2" spans="1:21" s="33" customFormat="1" ht="31.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32"/>
      <c r="S2" s="32"/>
      <c r="T2" s="32"/>
      <c r="U2" s="32"/>
    </row>
    <row r="3" spans="1:21" s="33" customFormat="1" ht="31.5" customHeight="1">
      <c r="A3" s="104" t="s">
        <v>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  <c r="T3" s="34"/>
      <c r="U3" s="34"/>
    </row>
    <row r="4" ht="12.75"/>
    <row r="5" spans="3:15" s="35" customFormat="1" ht="15.75" customHeight="1" thickBot="1">
      <c r="C5" s="64">
        <v>41812</v>
      </c>
      <c r="D5" s="36"/>
      <c r="H5" s="36"/>
      <c r="M5" s="37"/>
      <c r="O5" s="35" t="s">
        <v>6</v>
      </c>
    </row>
    <row r="6" spans="1:18" ht="20.25" customHeight="1">
      <c r="A6" s="105" t="s">
        <v>15</v>
      </c>
      <c r="B6" s="107" t="s">
        <v>7</v>
      </c>
      <c r="C6" s="109" t="s">
        <v>8</v>
      </c>
      <c r="D6" s="109" t="s">
        <v>9</v>
      </c>
      <c r="E6" s="109" t="s">
        <v>10</v>
      </c>
      <c r="F6" s="109" t="s">
        <v>41</v>
      </c>
      <c r="G6" s="109" t="s">
        <v>11</v>
      </c>
      <c r="H6" s="111" t="s">
        <v>12</v>
      </c>
      <c r="I6" s="115" t="s">
        <v>13</v>
      </c>
      <c r="J6" s="116"/>
      <c r="K6" s="116"/>
      <c r="L6" s="116"/>
      <c r="M6" s="116"/>
      <c r="N6" s="116"/>
      <c r="O6" s="117" t="s">
        <v>16</v>
      </c>
      <c r="P6" s="119" t="s">
        <v>17</v>
      </c>
      <c r="Q6" s="121" t="s">
        <v>18</v>
      </c>
      <c r="R6" s="113" t="s">
        <v>26</v>
      </c>
    </row>
    <row r="7" spans="1:18" ht="32.25" customHeight="1" thickBot="1">
      <c r="A7" s="106"/>
      <c r="B7" s="108"/>
      <c r="C7" s="110"/>
      <c r="D7" s="110"/>
      <c r="E7" s="110"/>
      <c r="F7" s="110"/>
      <c r="G7" s="110"/>
      <c r="H7" s="112"/>
      <c r="I7" s="123" t="s">
        <v>1</v>
      </c>
      <c r="J7" s="124"/>
      <c r="K7" s="125" t="s">
        <v>2</v>
      </c>
      <c r="L7" s="124"/>
      <c r="M7" s="125" t="s">
        <v>25</v>
      </c>
      <c r="N7" s="124"/>
      <c r="O7" s="118"/>
      <c r="P7" s="120"/>
      <c r="Q7" s="122"/>
      <c r="R7" s="114"/>
    </row>
    <row r="8" spans="1:37" s="58" customFormat="1" ht="72">
      <c r="A8" s="92">
        <f aca="true" t="shared" si="0" ref="A8:A14">RANK(P8,$P$8:$P$14)</f>
        <v>4</v>
      </c>
      <c r="B8" s="93">
        <v>3</v>
      </c>
      <c r="C8" s="93" t="s">
        <v>44</v>
      </c>
      <c r="D8" s="93">
        <v>2001</v>
      </c>
      <c r="E8" s="93" t="s">
        <v>28</v>
      </c>
      <c r="F8" s="94" t="s">
        <v>54</v>
      </c>
      <c r="G8" s="97" t="s">
        <v>45</v>
      </c>
      <c r="H8" s="95" t="s">
        <v>46</v>
      </c>
      <c r="I8" s="85">
        <f>1!$D$31</f>
        <v>59.82142857142857</v>
      </c>
      <c r="J8" s="70">
        <f aca="true" t="shared" si="1" ref="J8:J14">RANK(I8,$I$8:$I$14)</f>
        <v>4</v>
      </c>
      <c r="K8" s="62">
        <f>1!$I$31</f>
        <v>57.142857142857146</v>
      </c>
      <c r="L8" s="70">
        <f aca="true" t="shared" si="2" ref="L8:L14">RANK(K8,$K$8:$K$14)</f>
        <v>5</v>
      </c>
      <c r="M8" s="62">
        <f>1!$N$31</f>
        <v>60.357142857142854</v>
      </c>
      <c r="N8" s="70">
        <f aca="true" t="shared" si="3" ref="N8:N14">RANK(M8,$M$8:$M$14)</f>
        <v>3</v>
      </c>
      <c r="O8" s="63">
        <f>1!$D$35</f>
        <v>496.5</v>
      </c>
      <c r="P8" s="86">
        <f>1!$D$36</f>
        <v>59.10714285714286</v>
      </c>
      <c r="Q8" s="75"/>
      <c r="R8" s="61"/>
      <c r="Z8" s="39"/>
      <c r="AA8" s="40"/>
      <c r="AB8" s="39"/>
      <c r="AC8" s="40"/>
      <c r="AD8" s="39"/>
      <c r="AE8" s="40"/>
      <c r="AF8" s="41"/>
      <c r="AG8" s="42"/>
      <c r="AH8" s="60"/>
      <c r="AI8" s="59"/>
      <c r="AJ8" s="59"/>
      <c r="AK8" s="59"/>
    </row>
    <row r="9" spans="1:37" s="58" customFormat="1" ht="54">
      <c r="A9" s="73">
        <f t="shared" si="0"/>
        <v>1</v>
      </c>
      <c r="B9" s="79">
        <v>103</v>
      </c>
      <c r="C9" s="91" t="s">
        <v>27</v>
      </c>
      <c r="D9" s="79">
        <v>2001</v>
      </c>
      <c r="E9" s="79" t="s">
        <v>31</v>
      </c>
      <c r="F9" s="80" t="s">
        <v>55</v>
      </c>
      <c r="G9" s="80" t="s">
        <v>38</v>
      </c>
      <c r="H9" s="81" t="s">
        <v>39</v>
      </c>
      <c r="I9" s="87">
        <f>2!$D$31</f>
        <v>65.71428571428571</v>
      </c>
      <c r="J9" s="65">
        <f t="shared" si="1"/>
        <v>1</v>
      </c>
      <c r="K9" s="66">
        <f>2!$I$31</f>
        <v>62.5</v>
      </c>
      <c r="L9" s="65">
        <f t="shared" si="2"/>
        <v>1</v>
      </c>
      <c r="M9" s="66">
        <f>2!$N$31</f>
        <v>63.214285714285715</v>
      </c>
      <c r="N9" s="65">
        <f t="shared" si="3"/>
        <v>2</v>
      </c>
      <c r="O9" s="67">
        <f>2!$D$35</f>
        <v>536</v>
      </c>
      <c r="P9" s="88">
        <f>2!$D$36</f>
        <v>63.80952380952382</v>
      </c>
      <c r="Q9" s="76"/>
      <c r="R9" s="56"/>
      <c r="Z9" s="39"/>
      <c r="AA9" s="40"/>
      <c r="AB9" s="39"/>
      <c r="AC9" s="40"/>
      <c r="AD9" s="39"/>
      <c r="AE9" s="40"/>
      <c r="AF9" s="41"/>
      <c r="AG9" s="42"/>
      <c r="AH9" s="60"/>
      <c r="AI9" s="59"/>
      <c r="AJ9" s="59"/>
      <c r="AK9" s="59"/>
    </row>
    <row r="10" spans="1:37" s="58" customFormat="1" ht="54">
      <c r="A10" s="73">
        <f t="shared" si="0"/>
        <v>2</v>
      </c>
      <c r="B10" s="79">
        <v>59</v>
      </c>
      <c r="C10" s="79" t="s">
        <v>35</v>
      </c>
      <c r="D10" s="79">
        <v>2001</v>
      </c>
      <c r="E10" s="79" t="s">
        <v>28</v>
      </c>
      <c r="F10" s="80" t="s">
        <v>56</v>
      </c>
      <c r="G10" s="80" t="s">
        <v>36</v>
      </c>
      <c r="H10" s="81" t="s">
        <v>50</v>
      </c>
      <c r="I10" s="87">
        <f>3!$D$31</f>
        <v>62.142857142857146</v>
      </c>
      <c r="J10" s="65">
        <f t="shared" si="1"/>
        <v>2</v>
      </c>
      <c r="K10" s="66">
        <f>3!$I$31</f>
        <v>58.57142857142857</v>
      </c>
      <c r="L10" s="65">
        <f t="shared" si="2"/>
        <v>2</v>
      </c>
      <c r="M10" s="66">
        <f>3!$N$31</f>
        <v>63.57142857142857</v>
      </c>
      <c r="N10" s="65">
        <f t="shared" si="3"/>
        <v>1</v>
      </c>
      <c r="O10" s="67">
        <f>3!$D$35</f>
        <v>516</v>
      </c>
      <c r="P10" s="88">
        <f>3!$D$36</f>
        <v>61.42857142857142</v>
      </c>
      <c r="Q10" s="76">
        <v>2</v>
      </c>
      <c r="R10" s="56"/>
      <c r="Z10" s="39"/>
      <c r="AA10" s="40"/>
      <c r="AB10" s="39"/>
      <c r="AC10" s="40"/>
      <c r="AD10" s="39"/>
      <c r="AE10" s="40"/>
      <c r="AF10" s="41"/>
      <c r="AG10" s="42"/>
      <c r="AH10" s="60"/>
      <c r="AI10" s="59"/>
      <c r="AJ10" s="59"/>
      <c r="AK10" s="59"/>
    </row>
    <row r="11" spans="1:37" s="58" customFormat="1" ht="51" customHeight="1">
      <c r="A11" s="73">
        <f t="shared" si="0"/>
        <v>3</v>
      </c>
      <c r="B11" s="79">
        <v>47</v>
      </c>
      <c r="C11" s="79" t="s">
        <v>29</v>
      </c>
      <c r="D11" s="79">
        <v>2001</v>
      </c>
      <c r="E11" s="79" t="s">
        <v>28</v>
      </c>
      <c r="F11" s="80" t="s">
        <v>57</v>
      </c>
      <c r="G11" s="80" t="s">
        <v>40</v>
      </c>
      <c r="H11" s="81" t="s">
        <v>51</v>
      </c>
      <c r="I11" s="87">
        <f>4!$D$31</f>
        <v>61.42857142857143</v>
      </c>
      <c r="J11" s="65">
        <f t="shared" si="1"/>
        <v>3</v>
      </c>
      <c r="K11" s="66">
        <f>4!$I$31</f>
        <v>58.214285714285715</v>
      </c>
      <c r="L11" s="65">
        <f t="shared" si="2"/>
        <v>3</v>
      </c>
      <c r="M11" s="66">
        <f>4!$N$31</f>
        <v>58.75</v>
      </c>
      <c r="N11" s="65">
        <f t="shared" si="3"/>
        <v>4</v>
      </c>
      <c r="O11" s="67">
        <f>4!$D$35</f>
        <v>499.5</v>
      </c>
      <c r="P11" s="88">
        <f>4!$D$36</f>
        <v>59.464285714285715</v>
      </c>
      <c r="Q11" s="76">
        <v>2</v>
      </c>
      <c r="R11" s="56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18" s="58" customFormat="1" ht="54">
      <c r="A12" s="73">
        <f t="shared" si="0"/>
        <v>6</v>
      </c>
      <c r="B12" s="79">
        <v>43</v>
      </c>
      <c r="C12" s="79" t="s">
        <v>30</v>
      </c>
      <c r="D12" s="79">
        <v>2001</v>
      </c>
      <c r="E12" s="79" t="s">
        <v>31</v>
      </c>
      <c r="F12" s="80" t="s">
        <v>58</v>
      </c>
      <c r="G12" s="80" t="s">
        <v>49</v>
      </c>
      <c r="H12" s="81" t="s">
        <v>37</v>
      </c>
      <c r="I12" s="87">
        <f>5!$D$31</f>
        <v>0</v>
      </c>
      <c r="J12" s="65">
        <f t="shared" si="1"/>
        <v>6</v>
      </c>
      <c r="K12" s="66">
        <f>5!$I$31</f>
        <v>0</v>
      </c>
      <c r="L12" s="65">
        <f t="shared" si="2"/>
        <v>6</v>
      </c>
      <c r="M12" s="66">
        <f>5!$N$31</f>
        <v>0</v>
      </c>
      <c r="N12" s="65">
        <f t="shared" si="3"/>
        <v>6</v>
      </c>
      <c r="O12" s="67">
        <f>5!$D$35</f>
        <v>0</v>
      </c>
      <c r="P12" s="88">
        <f>5!$D$36</f>
        <v>0</v>
      </c>
      <c r="Q12" s="77"/>
      <c r="R12" s="56"/>
    </row>
    <row r="13" spans="1:18" s="58" customFormat="1" ht="72">
      <c r="A13" s="73">
        <f t="shared" si="0"/>
        <v>6</v>
      </c>
      <c r="B13" s="79">
        <v>50</v>
      </c>
      <c r="C13" s="91" t="s">
        <v>47</v>
      </c>
      <c r="D13" s="79">
        <v>2001</v>
      </c>
      <c r="E13" s="79" t="s">
        <v>31</v>
      </c>
      <c r="F13" s="80" t="s">
        <v>59</v>
      </c>
      <c r="G13" s="80" t="s">
        <v>40</v>
      </c>
      <c r="H13" s="81" t="s">
        <v>48</v>
      </c>
      <c r="I13" s="87">
        <f>6!$D$31</f>
        <v>0</v>
      </c>
      <c r="J13" s="65">
        <f t="shared" si="1"/>
        <v>6</v>
      </c>
      <c r="K13" s="66">
        <f>6!$I$31</f>
        <v>0</v>
      </c>
      <c r="L13" s="65">
        <f t="shared" si="2"/>
        <v>6</v>
      </c>
      <c r="M13" s="66">
        <f>6!$N$31</f>
        <v>0</v>
      </c>
      <c r="N13" s="65">
        <f t="shared" si="3"/>
        <v>6</v>
      </c>
      <c r="O13" s="67">
        <f>6!$D$35</f>
        <v>0</v>
      </c>
      <c r="P13" s="88">
        <f>6!$D$36</f>
        <v>0</v>
      </c>
      <c r="Q13" s="76"/>
      <c r="R13" s="56"/>
    </row>
    <row r="14" spans="1:37" s="58" customFormat="1" ht="72.75" thickBot="1">
      <c r="A14" s="96">
        <f t="shared" si="0"/>
        <v>5</v>
      </c>
      <c r="B14" s="82">
        <v>48</v>
      </c>
      <c r="C14" s="82" t="s">
        <v>52</v>
      </c>
      <c r="D14" s="82">
        <v>1999</v>
      </c>
      <c r="E14" s="82" t="s">
        <v>28</v>
      </c>
      <c r="F14" s="83" t="s">
        <v>60</v>
      </c>
      <c r="G14" s="83" t="s">
        <v>40</v>
      </c>
      <c r="H14" s="84" t="s">
        <v>53</v>
      </c>
      <c r="I14" s="89">
        <f>7!$D$31</f>
        <v>58.57142857142857</v>
      </c>
      <c r="J14" s="71">
        <f t="shared" si="1"/>
        <v>5</v>
      </c>
      <c r="K14" s="68">
        <f>7!$I$31</f>
        <v>57.32142857142857</v>
      </c>
      <c r="L14" s="71">
        <f t="shared" si="2"/>
        <v>4</v>
      </c>
      <c r="M14" s="68">
        <f>7!$N$31</f>
        <v>57.67857142857143</v>
      </c>
      <c r="N14" s="71">
        <f t="shared" si="3"/>
        <v>5</v>
      </c>
      <c r="O14" s="69">
        <f>7!$D$35</f>
        <v>486</v>
      </c>
      <c r="P14" s="90">
        <f>7!$D$36</f>
        <v>57.857142857142854</v>
      </c>
      <c r="Q14" s="78"/>
      <c r="R14" s="57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6" spans="4:6" ht="18.75">
      <c r="D16" s="3" t="s">
        <v>13</v>
      </c>
      <c r="E16" s="55" t="s">
        <v>3</v>
      </c>
      <c r="F16" s="47" t="s">
        <v>34</v>
      </c>
    </row>
    <row r="17" spans="5:6" ht="18.75">
      <c r="E17" s="55" t="s">
        <v>4</v>
      </c>
      <c r="F17" s="47" t="s">
        <v>61</v>
      </c>
    </row>
    <row r="18" spans="5:6" ht="18.75">
      <c r="E18" s="55" t="s">
        <v>5</v>
      </c>
      <c r="F18" s="47" t="s">
        <v>42</v>
      </c>
    </row>
    <row r="19" spans="5:6" ht="18.75">
      <c r="E19" s="4"/>
      <c r="F19" s="47"/>
    </row>
    <row r="20" spans="1:8" ht="18.75">
      <c r="A20" s="35" t="s">
        <v>32</v>
      </c>
      <c r="B20" s="35"/>
      <c r="C20" s="35"/>
      <c r="D20" s="35"/>
      <c r="E20" s="43"/>
      <c r="F20" s="44"/>
      <c r="G20" s="45"/>
      <c r="H20" s="46" t="s">
        <v>33</v>
      </c>
    </row>
  </sheetData>
  <sheetProtection/>
  <mergeCells count="19">
    <mergeCell ref="R6:R7"/>
    <mergeCell ref="F6:F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G6:G7"/>
    <mergeCell ref="H6:H7"/>
  </mergeCells>
  <printOptions/>
  <pageMargins left="0.75" right="0.75" top="0.49" bottom="0.25" header="0.5" footer="0.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tabSelected="1"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38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3" customFormat="1" ht="31.5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32"/>
      <c r="S1" s="32"/>
      <c r="T1" s="32"/>
    </row>
    <row r="2" spans="1:21" s="33" customFormat="1" ht="31.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32"/>
      <c r="S2" s="32"/>
      <c r="T2" s="32"/>
      <c r="U2" s="32"/>
    </row>
    <row r="3" spans="1:21" s="33" customFormat="1" ht="31.5" customHeight="1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  <c r="T3" s="34"/>
      <c r="U3" s="34"/>
    </row>
    <row r="4" ht="12.75"/>
    <row r="5" spans="3:15" s="35" customFormat="1" ht="15.75" customHeight="1" thickBot="1">
      <c r="C5" s="64">
        <v>41812</v>
      </c>
      <c r="D5" s="36"/>
      <c r="H5" s="36"/>
      <c r="M5" s="37"/>
      <c r="O5" s="35" t="s">
        <v>6</v>
      </c>
    </row>
    <row r="6" spans="1:18" ht="20.25" customHeight="1">
      <c r="A6" s="105" t="s">
        <v>15</v>
      </c>
      <c r="B6" s="107" t="s">
        <v>7</v>
      </c>
      <c r="C6" s="109" t="s">
        <v>8</v>
      </c>
      <c r="D6" s="109" t="s">
        <v>9</v>
      </c>
      <c r="E6" s="109" t="s">
        <v>10</v>
      </c>
      <c r="F6" s="109" t="s">
        <v>41</v>
      </c>
      <c r="G6" s="109" t="s">
        <v>11</v>
      </c>
      <c r="H6" s="111" t="s">
        <v>12</v>
      </c>
      <c r="I6" s="115" t="s">
        <v>13</v>
      </c>
      <c r="J6" s="116"/>
      <c r="K6" s="116"/>
      <c r="L6" s="116"/>
      <c r="M6" s="116"/>
      <c r="N6" s="116"/>
      <c r="O6" s="173" t="s">
        <v>16</v>
      </c>
      <c r="P6" s="119" t="s">
        <v>17</v>
      </c>
      <c r="Q6" s="158" t="s">
        <v>18</v>
      </c>
      <c r="R6" s="156" t="s">
        <v>26</v>
      </c>
    </row>
    <row r="7" spans="1:18" ht="32.25" customHeight="1" thickBot="1">
      <c r="A7" s="106"/>
      <c r="B7" s="108"/>
      <c r="C7" s="110"/>
      <c r="D7" s="110"/>
      <c r="E7" s="110"/>
      <c r="F7" s="110"/>
      <c r="G7" s="110"/>
      <c r="H7" s="112"/>
      <c r="I7" s="168" t="s">
        <v>1</v>
      </c>
      <c r="J7" s="169"/>
      <c r="K7" s="170" t="s">
        <v>2</v>
      </c>
      <c r="L7" s="169"/>
      <c r="M7" s="170" t="s">
        <v>25</v>
      </c>
      <c r="N7" s="172"/>
      <c r="O7" s="174"/>
      <c r="P7" s="171"/>
      <c r="Q7" s="159"/>
      <c r="R7" s="161"/>
    </row>
    <row r="8" spans="1:37" s="58" customFormat="1" ht="72.75" thickBot="1">
      <c r="A8" s="96">
        <f>RANK(P8,$P$8:$P$8)</f>
        <v>1</v>
      </c>
      <c r="B8" s="82">
        <v>48</v>
      </c>
      <c r="C8" s="82" t="s">
        <v>52</v>
      </c>
      <c r="D8" s="82">
        <v>1999</v>
      </c>
      <c r="E8" s="82" t="s">
        <v>28</v>
      </c>
      <c r="F8" s="83" t="s">
        <v>60</v>
      </c>
      <c r="G8" s="83" t="s">
        <v>40</v>
      </c>
      <c r="H8" s="84" t="s">
        <v>53</v>
      </c>
      <c r="I8" s="163">
        <f>7!$D$31</f>
        <v>58.57142857142857</v>
      </c>
      <c r="J8" s="164">
        <f>RANK(I8,$I$8:$I$8)</f>
        <v>1</v>
      </c>
      <c r="K8" s="165">
        <f>7!$I$31</f>
        <v>57.32142857142857</v>
      </c>
      <c r="L8" s="164">
        <f>RANK(K8,$K$8:$K$8)</f>
        <v>1</v>
      </c>
      <c r="M8" s="165">
        <f>7!$N$31</f>
        <v>57.67857142857143</v>
      </c>
      <c r="N8" s="164">
        <f>RANK(M8,$M$8:$M$8)</f>
        <v>1</v>
      </c>
      <c r="O8" s="166">
        <f>7!$D$35</f>
        <v>486</v>
      </c>
      <c r="P8" s="167">
        <f>7!$D$36</f>
        <v>57.857142857142854</v>
      </c>
      <c r="Q8" s="160"/>
      <c r="R8" s="162" t="s">
        <v>28</v>
      </c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10" spans="4:6" ht="18.75">
      <c r="D10" s="3" t="s">
        <v>13</v>
      </c>
      <c r="E10" s="55" t="s">
        <v>3</v>
      </c>
      <c r="F10" s="47" t="s">
        <v>34</v>
      </c>
    </row>
    <row r="11" spans="5:6" ht="18.75">
      <c r="E11" s="55" t="s">
        <v>4</v>
      </c>
      <c r="F11" s="47" t="s">
        <v>61</v>
      </c>
    </row>
    <row r="12" spans="5:6" ht="18.75">
      <c r="E12" s="55" t="s">
        <v>5</v>
      </c>
      <c r="F12" s="47" t="s">
        <v>42</v>
      </c>
    </row>
    <row r="13" spans="5:6" ht="18.75">
      <c r="E13" s="4"/>
      <c r="F13" s="47"/>
    </row>
    <row r="14" spans="1:8" ht="18.75">
      <c r="A14" s="35" t="s">
        <v>32</v>
      </c>
      <c r="B14" s="35"/>
      <c r="C14" s="35"/>
      <c r="D14" s="35"/>
      <c r="E14" s="43"/>
      <c r="F14" s="44"/>
      <c r="G14" s="45"/>
      <c r="H14" s="46" t="s">
        <v>33</v>
      </c>
    </row>
  </sheetData>
  <sheetProtection/>
  <mergeCells count="19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R6:R7"/>
    <mergeCell ref="I7:J7"/>
    <mergeCell ref="K7:L7"/>
    <mergeCell ref="M7:N7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22">
      <selection activeCell="K30" sqref="K30:M30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7</v>
      </c>
      <c r="D4" s="10">
        <f>C4</f>
        <v>7</v>
      </c>
      <c r="E4" s="11"/>
      <c r="F4" s="13">
        <v>1</v>
      </c>
      <c r="G4" s="13"/>
      <c r="H4" s="14">
        <v>6.5</v>
      </c>
      <c r="I4" s="10">
        <f aca="true" t="shared" si="0" ref="I4:I10">H4</f>
        <v>6.5</v>
      </c>
      <c r="J4" s="12"/>
      <c r="K4" s="13">
        <v>1</v>
      </c>
      <c r="L4" s="13"/>
      <c r="M4" s="14">
        <v>6.5</v>
      </c>
      <c r="N4" s="10">
        <f aca="true" t="shared" si="1" ref="N4:N10">M4</f>
        <v>6.5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2" ref="D5:D18">C5</f>
        <v>6</v>
      </c>
      <c r="E5" s="11"/>
      <c r="F5" s="13">
        <v>2</v>
      </c>
      <c r="G5" s="13"/>
      <c r="H5" s="14">
        <v>6</v>
      </c>
      <c r="I5" s="10">
        <f t="shared" si="0"/>
        <v>6</v>
      </c>
      <c r="J5" s="12"/>
      <c r="K5" s="13">
        <v>2</v>
      </c>
      <c r="L5" s="13"/>
      <c r="M5" s="14">
        <v>5.5</v>
      </c>
      <c r="N5" s="10">
        <f t="shared" si="1"/>
        <v>5.5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6.5</v>
      </c>
      <c r="I6" s="16">
        <f t="shared" si="0"/>
        <v>6.5</v>
      </c>
      <c r="J6" s="12"/>
      <c r="K6" s="15">
        <v>3</v>
      </c>
      <c r="L6" s="15"/>
      <c r="M6" s="14">
        <v>6.5</v>
      </c>
      <c r="N6" s="16">
        <f t="shared" si="1"/>
        <v>6.5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6</v>
      </c>
      <c r="I7" s="16">
        <f t="shared" si="0"/>
        <v>6</v>
      </c>
      <c r="J7" s="12"/>
      <c r="K7" s="15">
        <v>4</v>
      </c>
      <c r="L7" s="15"/>
      <c r="M7" s="14">
        <v>6</v>
      </c>
      <c r="N7" s="16">
        <f t="shared" si="1"/>
        <v>6</v>
      </c>
      <c r="O7" s="12"/>
    </row>
    <row r="8" spans="1:15" ht="13.5">
      <c r="A8" s="13">
        <v>5</v>
      </c>
      <c r="B8" s="13"/>
      <c r="C8" s="14">
        <v>6</v>
      </c>
      <c r="D8" s="16">
        <f t="shared" si="2"/>
        <v>6</v>
      </c>
      <c r="E8" s="11"/>
      <c r="F8" s="13">
        <v>5</v>
      </c>
      <c r="G8" s="13"/>
      <c r="H8" s="14">
        <v>6</v>
      </c>
      <c r="I8" s="16">
        <f t="shared" si="0"/>
        <v>6</v>
      </c>
      <c r="J8" s="12"/>
      <c r="K8" s="13">
        <v>5</v>
      </c>
      <c r="L8" s="13"/>
      <c r="M8" s="14">
        <v>6.5</v>
      </c>
      <c r="N8" s="16">
        <f t="shared" si="1"/>
        <v>6.5</v>
      </c>
      <c r="O8" s="12"/>
    </row>
    <row r="9" spans="1:15" ht="13.5">
      <c r="A9" s="13">
        <v>6</v>
      </c>
      <c r="B9" s="13"/>
      <c r="C9" s="14">
        <v>6</v>
      </c>
      <c r="D9" s="16">
        <f t="shared" si="2"/>
        <v>6</v>
      </c>
      <c r="E9" s="11"/>
      <c r="F9" s="13">
        <v>6</v>
      </c>
      <c r="G9" s="13"/>
      <c r="H9" s="14">
        <v>5</v>
      </c>
      <c r="I9" s="16">
        <f t="shared" si="0"/>
        <v>5</v>
      </c>
      <c r="J9" s="12"/>
      <c r="K9" s="13">
        <v>6</v>
      </c>
      <c r="L9" s="13"/>
      <c r="M9" s="14">
        <v>6</v>
      </c>
      <c r="N9" s="16">
        <f t="shared" si="1"/>
        <v>6</v>
      </c>
      <c r="O9" s="12"/>
    </row>
    <row r="10" spans="1:15" ht="13.5">
      <c r="A10" s="13">
        <v>7</v>
      </c>
      <c r="B10" s="13"/>
      <c r="C10" s="14">
        <v>6.5</v>
      </c>
      <c r="D10" s="16">
        <f t="shared" si="2"/>
        <v>6.5</v>
      </c>
      <c r="E10" s="11"/>
      <c r="F10" s="13">
        <v>7</v>
      </c>
      <c r="G10" s="13"/>
      <c r="H10" s="14">
        <v>6</v>
      </c>
      <c r="I10" s="16">
        <f t="shared" si="0"/>
        <v>6</v>
      </c>
      <c r="J10" s="12"/>
      <c r="K10" s="13">
        <v>7</v>
      </c>
      <c r="L10" s="13"/>
      <c r="M10" s="14">
        <v>6.5</v>
      </c>
      <c r="N10" s="16">
        <f t="shared" si="1"/>
        <v>6.5</v>
      </c>
      <c r="O10" s="12"/>
    </row>
    <row r="11" spans="1:15" ht="13.5">
      <c r="A11" s="31">
        <v>8</v>
      </c>
      <c r="B11" s="29">
        <v>2</v>
      </c>
      <c r="C11" s="72">
        <v>6.5</v>
      </c>
      <c r="D11" s="30">
        <f>C11*B11</f>
        <v>13</v>
      </c>
      <c r="E11" s="11"/>
      <c r="F11" s="31">
        <v>8</v>
      </c>
      <c r="G11" s="29">
        <v>2</v>
      </c>
      <c r="H11" s="72">
        <v>6</v>
      </c>
      <c r="I11" s="30">
        <f>H11*G11</f>
        <v>12</v>
      </c>
      <c r="J11" s="12"/>
      <c r="K11" s="31">
        <v>8</v>
      </c>
      <c r="L11" s="29">
        <v>2</v>
      </c>
      <c r="M11" s="72">
        <v>7</v>
      </c>
      <c r="N11" s="30">
        <f>M11*L11</f>
        <v>14</v>
      </c>
      <c r="O11" s="12"/>
    </row>
    <row r="12" spans="1:15" ht="13.5">
      <c r="A12" s="13">
        <v>9</v>
      </c>
      <c r="B12" s="13"/>
      <c r="C12" s="14">
        <v>6</v>
      </c>
      <c r="D12" s="16">
        <f t="shared" si="2"/>
        <v>6</v>
      </c>
      <c r="E12" s="11"/>
      <c r="F12" s="13">
        <v>9</v>
      </c>
      <c r="G12" s="13"/>
      <c r="H12" s="14">
        <v>6</v>
      </c>
      <c r="I12" s="16">
        <f aca="true" t="shared" si="3" ref="I12:I24">H12</f>
        <v>6</v>
      </c>
      <c r="J12" s="12"/>
      <c r="K12" s="13">
        <v>9</v>
      </c>
      <c r="L12" s="13"/>
      <c r="M12" s="14">
        <v>7</v>
      </c>
      <c r="N12" s="16">
        <f aca="true" t="shared" si="4" ref="N12:N24">M12</f>
        <v>7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</v>
      </c>
      <c r="I13" s="10">
        <f t="shared" si="3"/>
        <v>6</v>
      </c>
      <c r="J13" s="11"/>
      <c r="K13" s="13">
        <v>10</v>
      </c>
      <c r="L13" s="13"/>
      <c r="M13" s="14">
        <v>6</v>
      </c>
      <c r="N13" s="10">
        <f t="shared" si="4"/>
        <v>6</v>
      </c>
      <c r="O13" s="11"/>
    </row>
    <row r="14" spans="1:15" ht="13.5">
      <c r="A14" s="15">
        <v>11</v>
      </c>
      <c r="B14" s="15"/>
      <c r="C14" s="14">
        <v>4</v>
      </c>
      <c r="D14" s="16">
        <f>C14</f>
        <v>4</v>
      </c>
      <c r="E14" s="11"/>
      <c r="F14" s="15">
        <v>11</v>
      </c>
      <c r="G14" s="15"/>
      <c r="H14" s="14">
        <v>5</v>
      </c>
      <c r="I14" s="16">
        <f t="shared" si="3"/>
        <v>5</v>
      </c>
      <c r="J14" s="11"/>
      <c r="K14" s="15">
        <v>11</v>
      </c>
      <c r="L14" s="15"/>
      <c r="M14" s="14">
        <v>5</v>
      </c>
      <c r="N14" s="16">
        <f t="shared" si="4"/>
        <v>5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6</v>
      </c>
      <c r="I15" s="16">
        <f t="shared" si="3"/>
        <v>6</v>
      </c>
      <c r="J15" s="11"/>
      <c r="K15" s="15">
        <v>12</v>
      </c>
      <c r="L15" s="15"/>
      <c r="M15" s="14">
        <v>6</v>
      </c>
      <c r="N15" s="16">
        <f t="shared" si="4"/>
        <v>6</v>
      </c>
      <c r="O15" s="11"/>
    </row>
    <row r="16" spans="1:15" ht="13.5">
      <c r="A16" s="13">
        <v>13</v>
      </c>
      <c r="B16" s="13"/>
      <c r="C16" s="14">
        <v>6</v>
      </c>
      <c r="D16" s="10">
        <f t="shared" si="2"/>
        <v>6</v>
      </c>
      <c r="E16" s="11"/>
      <c r="F16" s="13">
        <v>13</v>
      </c>
      <c r="G16" s="13"/>
      <c r="H16" s="14">
        <v>5</v>
      </c>
      <c r="I16" s="10">
        <f t="shared" si="3"/>
        <v>5</v>
      </c>
      <c r="J16" s="11"/>
      <c r="K16" s="13">
        <v>13</v>
      </c>
      <c r="L16" s="13"/>
      <c r="M16" s="14">
        <v>5.5</v>
      </c>
      <c r="N16" s="10">
        <f t="shared" si="4"/>
        <v>5.5</v>
      </c>
      <c r="O16" s="11"/>
    </row>
    <row r="17" spans="1:15" ht="13.5">
      <c r="A17" s="15">
        <v>14</v>
      </c>
      <c r="B17" s="15"/>
      <c r="C17" s="14">
        <v>5.5</v>
      </c>
      <c r="D17" s="16">
        <f>C17</f>
        <v>5.5</v>
      </c>
      <c r="E17" s="11"/>
      <c r="F17" s="15">
        <v>14</v>
      </c>
      <c r="G17" s="15"/>
      <c r="H17" s="14">
        <v>5</v>
      </c>
      <c r="I17" s="16">
        <f t="shared" si="3"/>
        <v>5</v>
      </c>
      <c r="J17" s="11"/>
      <c r="K17" s="15">
        <v>14</v>
      </c>
      <c r="L17" s="15"/>
      <c r="M17" s="14">
        <v>5.5</v>
      </c>
      <c r="N17" s="16">
        <f t="shared" si="4"/>
        <v>5.5</v>
      </c>
      <c r="O17" s="11"/>
    </row>
    <row r="18" spans="1:15" ht="13.5">
      <c r="A18" s="13">
        <v>15</v>
      </c>
      <c r="B18" s="13"/>
      <c r="C18" s="14">
        <v>6</v>
      </c>
      <c r="D18" s="10">
        <f t="shared" si="2"/>
        <v>6</v>
      </c>
      <c r="E18" s="11"/>
      <c r="F18" s="13">
        <v>15</v>
      </c>
      <c r="G18" s="13"/>
      <c r="H18" s="14">
        <v>6</v>
      </c>
      <c r="I18" s="10">
        <f t="shared" si="3"/>
        <v>6</v>
      </c>
      <c r="J18" s="11"/>
      <c r="K18" s="13">
        <v>15</v>
      </c>
      <c r="L18" s="13"/>
      <c r="M18" s="14">
        <v>6</v>
      </c>
      <c r="N18" s="10">
        <f t="shared" si="4"/>
        <v>6</v>
      </c>
      <c r="O18" s="11"/>
    </row>
    <row r="19" spans="1:15" ht="13.5">
      <c r="A19" s="13">
        <v>16</v>
      </c>
      <c r="B19" s="13"/>
      <c r="C19" s="14">
        <v>6.5</v>
      </c>
      <c r="D19" s="10">
        <f aca="true" t="shared" si="5" ref="D19:D24">C19</f>
        <v>6.5</v>
      </c>
      <c r="E19" s="11"/>
      <c r="F19" s="13">
        <v>16</v>
      </c>
      <c r="G19" s="13"/>
      <c r="H19" s="14">
        <v>6</v>
      </c>
      <c r="I19" s="10">
        <f t="shared" si="3"/>
        <v>6</v>
      </c>
      <c r="J19" s="11"/>
      <c r="K19" s="13">
        <v>16</v>
      </c>
      <c r="L19" s="13"/>
      <c r="M19" s="14">
        <v>6.5</v>
      </c>
      <c r="N19" s="10">
        <f t="shared" si="4"/>
        <v>6.5</v>
      </c>
      <c r="O19" s="11"/>
    </row>
    <row r="20" spans="1:15" ht="13.5">
      <c r="A20" s="15">
        <v>17</v>
      </c>
      <c r="B20" s="13"/>
      <c r="C20" s="14">
        <v>6</v>
      </c>
      <c r="D20" s="10">
        <f t="shared" si="5"/>
        <v>6</v>
      </c>
      <c r="E20" s="11"/>
      <c r="F20" s="15">
        <v>17</v>
      </c>
      <c r="G20" s="13"/>
      <c r="H20" s="14">
        <v>5</v>
      </c>
      <c r="I20" s="10">
        <f t="shared" si="3"/>
        <v>5</v>
      </c>
      <c r="J20" s="12"/>
      <c r="K20" s="15">
        <v>17</v>
      </c>
      <c r="L20" s="13"/>
      <c r="M20" s="14">
        <v>5.5</v>
      </c>
      <c r="N20" s="10">
        <f t="shared" si="4"/>
        <v>5.5</v>
      </c>
      <c r="O20" s="12"/>
    </row>
    <row r="21" spans="1:15" ht="13.5">
      <c r="A21" s="13">
        <v>18</v>
      </c>
      <c r="B21" s="13"/>
      <c r="C21" s="14">
        <v>6</v>
      </c>
      <c r="D21" s="10">
        <f t="shared" si="5"/>
        <v>6</v>
      </c>
      <c r="E21" s="11"/>
      <c r="F21" s="13">
        <v>18</v>
      </c>
      <c r="G21" s="13"/>
      <c r="H21" s="14">
        <v>6</v>
      </c>
      <c r="I21" s="10">
        <f t="shared" si="3"/>
        <v>6</v>
      </c>
      <c r="J21" s="12"/>
      <c r="K21" s="13">
        <v>18</v>
      </c>
      <c r="L21" s="13"/>
      <c r="M21" s="14">
        <v>6.5</v>
      </c>
      <c r="N21" s="10">
        <f t="shared" si="4"/>
        <v>6.5</v>
      </c>
      <c r="O21" s="12"/>
    </row>
    <row r="22" spans="1:15" ht="13.5">
      <c r="A22" s="13">
        <v>19</v>
      </c>
      <c r="B22" s="13"/>
      <c r="C22" s="14">
        <v>5.5</v>
      </c>
      <c r="D22" s="10">
        <f t="shared" si="5"/>
        <v>5.5</v>
      </c>
      <c r="E22" s="11"/>
      <c r="F22" s="13">
        <v>19</v>
      </c>
      <c r="G22" s="13"/>
      <c r="H22" s="14">
        <v>5</v>
      </c>
      <c r="I22" s="10">
        <f t="shared" si="3"/>
        <v>5</v>
      </c>
      <c r="J22" s="12"/>
      <c r="K22" s="13">
        <v>19</v>
      </c>
      <c r="L22" s="13"/>
      <c r="M22" s="14">
        <v>5</v>
      </c>
      <c r="N22" s="10">
        <f t="shared" si="4"/>
        <v>5</v>
      </c>
      <c r="O22" s="12"/>
    </row>
    <row r="23" spans="1:15" ht="13.5">
      <c r="A23" s="15">
        <v>20</v>
      </c>
      <c r="B23" s="13"/>
      <c r="C23" s="14">
        <v>6</v>
      </c>
      <c r="D23" s="10">
        <f t="shared" si="5"/>
        <v>6</v>
      </c>
      <c r="E23" s="11"/>
      <c r="F23" s="15">
        <v>20</v>
      </c>
      <c r="G23" s="13"/>
      <c r="H23" s="14">
        <v>6</v>
      </c>
      <c r="I23" s="10">
        <f t="shared" si="3"/>
        <v>6</v>
      </c>
      <c r="J23" s="12"/>
      <c r="K23" s="15">
        <v>20</v>
      </c>
      <c r="L23" s="13"/>
      <c r="M23" s="14">
        <v>6</v>
      </c>
      <c r="N23" s="10">
        <f t="shared" si="4"/>
        <v>6</v>
      </c>
      <c r="O23" s="12"/>
    </row>
    <row r="24" spans="1:15" ht="13.5">
      <c r="A24" s="13">
        <v>21</v>
      </c>
      <c r="B24" s="13"/>
      <c r="C24" s="14">
        <v>6</v>
      </c>
      <c r="D24" s="10">
        <f t="shared" si="5"/>
        <v>6</v>
      </c>
      <c r="E24" s="11"/>
      <c r="F24" s="13">
        <v>21</v>
      </c>
      <c r="G24" s="13"/>
      <c r="H24" s="14">
        <v>6</v>
      </c>
      <c r="I24" s="10">
        <f t="shared" si="3"/>
        <v>6</v>
      </c>
      <c r="J24" s="12"/>
      <c r="K24" s="13">
        <v>21</v>
      </c>
      <c r="L24" s="13"/>
      <c r="M24" s="14">
        <v>6</v>
      </c>
      <c r="N24" s="10">
        <f t="shared" si="4"/>
        <v>6</v>
      </c>
      <c r="O24" s="12"/>
    </row>
    <row r="25" spans="1:15" ht="18" customHeight="1">
      <c r="A25" s="132"/>
      <c r="B25" s="133"/>
      <c r="C25" s="134"/>
      <c r="D25" s="48">
        <f>SUM(D4:D24)</f>
        <v>132.5</v>
      </c>
      <c r="E25" s="11"/>
      <c r="F25" s="132"/>
      <c r="G25" s="133"/>
      <c r="H25" s="134"/>
      <c r="I25" s="48">
        <f>SUM(I4:I24)</f>
        <v>127</v>
      </c>
      <c r="J25" s="12"/>
      <c r="K25" s="132"/>
      <c r="L25" s="133"/>
      <c r="M25" s="134"/>
      <c r="N25" s="48">
        <f>SUM(N4:N24)</f>
        <v>134</v>
      </c>
      <c r="O25" s="12"/>
    </row>
    <row r="26" spans="1:15" ht="15">
      <c r="A26" s="17">
        <v>1</v>
      </c>
      <c r="B26" s="17">
        <v>1</v>
      </c>
      <c r="C26" s="14">
        <v>6</v>
      </c>
      <c r="D26" s="10">
        <f>C26</f>
        <v>6</v>
      </c>
      <c r="E26" s="11"/>
      <c r="F26" s="17">
        <v>1</v>
      </c>
      <c r="G26" s="17">
        <v>1</v>
      </c>
      <c r="H26" s="14">
        <v>6</v>
      </c>
      <c r="I26" s="10">
        <f>H26</f>
        <v>6</v>
      </c>
      <c r="J26" s="12"/>
      <c r="K26" s="17">
        <v>1</v>
      </c>
      <c r="L26" s="17">
        <v>1</v>
      </c>
      <c r="M26" s="14">
        <v>6</v>
      </c>
      <c r="N26" s="10">
        <f>M26</f>
        <v>6</v>
      </c>
      <c r="O26" s="12"/>
    </row>
    <row r="27" spans="1:15" ht="15">
      <c r="A27" s="17">
        <v>2</v>
      </c>
      <c r="B27" s="17">
        <v>1</v>
      </c>
      <c r="C27" s="14">
        <v>6</v>
      </c>
      <c r="D27" s="10">
        <f>C27</f>
        <v>6</v>
      </c>
      <c r="E27" s="11"/>
      <c r="F27" s="17">
        <v>2</v>
      </c>
      <c r="G27" s="17">
        <v>1</v>
      </c>
      <c r="H27" s="14">
        <v>6</v>
      </c>
      <c r="I27" s="10">
        <f>H27</f>
        <v>6</v>
      </c>
      <c r="J27" s="12"/>
      <c r="K27" s="17">
        <v>2</v>
      </c>
      <c r="L27" s="17">
        <v>1</v>
      </c>
      <c r="M27" s="14">
        <v>6</v>
      </c>
      <c r="N27" s="10">
        <f>M27</f>
        <v>6</v>
      </c>
      <c r="O27" s="12"/>
    </row>
    <row r="28" spans="1:15" ht="15">
      <c r="A28" s="17">
        <v>3</v>
      </c>
      <c r="B28" s="17">
        <v>2</v>
      </c>
      <c r="C28" s="14">
        <v>6</v>
      </c>
      <c r="D28" s="10">
        <f>C28*2</f>
        <v>12</v>
      </c>
      <c r="E28" s="11"/>
      <c r="F28" s="17">
        <v>3</v>
      </c>
      <c r="G28" s="17">
        <v>2</v>
      </c>
      <c r="H28" s="14">
        <v>5.5</v>
      </c>
      <c r="I28" s="10">
        <f>H28*2</f>
        <v>11</v>
      </c>
      <c r="J28" s="12"/>
      <c r="K28" s="17">
        <v>3</v>
      </c>
      <c r="L28" s="17">
        <v>2</v>
      </c>
      <c r="M28" s="14">
        <v>6</v>
      </c>
      <c r="N28" s="10">
        <f>M28*2</f>
        <v>12</v>
      </c>
      <c r="O28" s="12"/>
    </row>
    <row r="29" spans="1:15" ht="15">
      <c r="A29" s="17">
        <v>4</v>
      </c>
      <c r="B29" s="17">
        <v>2</v>
      </c>
      <c r="C29" s="14">
        <v>6.5</v>
      </c>
      <c r="D29" s="10">
        <f>C29*2</f>
        <v>13</v>
      </c>
      <c r="E29" s="11"/>
      <c r="F29" s="17">
        <v>4</v>
      </c>
      <c r="G29" s="17">
        <v>2</v>
      </c>
      <c r="H29" s="14">
        <v>6</v>
      </c>
      <c r="I29" s="10">
        <f>H29*2</f>
        <v>12</v>
      </c>
      <c r="J29" s="12"/>
      <c r="K29" s="17">
        <v>4</v>
      </c>
      <c r="L29" s="17">
        <v>2</v>
      </c>
      <c r="M29" s="14">
        <v>6.5</v>
      </c>
      <c r="N29" s="10">
        <f>M29*2</f>
        <v>13</v>
      </c>
      <c r="O29" s="12"/>
    </row>
    <row r="30" spans="1:15" ht="15" customHeight="1">
      <c r="A30" s="132"/>
      <c r="B30" s="133"/>
      <c r="C30" s="134"/>
      <c r="D30" s="49">
        <f>SUM(D26:D29)</f>
        <v>37</v>
      </c>
      <c r="E30" s="11"/>
      <c r="F30" s="132"/>
      <c r="G30" s="133"/>
      <c r="H30" s="134"/>
      <c r="I30" s="49">
        <f>SUM(I26:I29)</f>
        <v>35</v>
      </c>
      <c r="J30" s="12"/>
      <c r="K30" s="132"/>
      <c r="L30" s="133"/>
      <c r="M30" s="134"/>
      <c r="N30" s="49">
        <f>SUM(N26:N29)</f>
        <v>37</v>
      </c>
      <c r="O30" s="12"/>
    </row>
    <row r="31" spans="1:15" ht="18.75" customHeight="1">
      <c r="A31" s="141"/>
      <c r="B31" s="142"/>
      <c r="C31" s="50">
        <f>SUM(D25+D30)-$D33-$D34</f>
        <v>167.5</v>
      </c>
      <c r="D31" s="51">
        <f>C31*100/280</f>
        <v>59.82142857142857</v>
      </c>
      <c r="E31" s="52"/>
      <c r="F31" s="141"/>
      <c r="G31" s="142"/>
      <c r="H31" s="50">
        <f>SUM(I25+I30)-$D33-$D34</f>
        <v>160</v>
      </c>
      <c r="I31" s="51">
        <f>H31*100/280</f>
        <v>57.142857142857146</v>
      </c>
      <c r="J31" s="30"/>
      <c r="K31" s="141"/>
      <c r="L31" s="142"/>
      <c r="M31" s="50">
        <f>SUM(N25+N30)-$D33-$D34</f>
        <v>169</v>
      </c>
      <c r="N31" s="51">
        <f>M31*100/280</f>
        <v>60.357142857142854</v>
      </c>
      <c r="O31" s="30"/>
    </row>
    <row r="33" spans="1:13" ht="18.75">
      <c r="A33" s="19" t="s">
        <v>19</v>
      </c>
      <c r="D33" s="20">
        <v>2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0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496.5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59.10714285714286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рез!F8</f>
        <v>Шротис Хакки, 2006, сол., Уельс.поні, Анжерхоф-Меморі - Анжерхоф-Рохана, Голубева Вікторія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рез!C8</f>
        <v>Чердак Анастасія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рез!G8</f>
        <v>VG Favorite Team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D38:O38"/>
    <mergeCell ref="A1:O1"/>
    <mergeCell ref="A35:C35"/>
    <mergeCell ref="F25:H25"/>
    <mergeCell ref="K25:M25"/>
    <mergeCell ref="F31:G31"/>
    <mergeCell ref="A31:B31"/>
    <mergeCell ref="A25:C25"/>
    <mergeCell ref="F30:H30"/>
    <mergeCell ref="K31:L31"/>
    <mergeCell ref="M41:N41"/>
    <mergeCell ref="A42:O42"/>
    <mergeCell ref="A2:D2"/>
    <mergeCell ref="F2:I2"/>
    <mergeCell ref="A30:C30"/>
    <mergeCell ref="K2:N2"/>
    <mergeCell ref="K30:M30"/>
    <mergeCell ref="A36:C36"/>
    <mergeCell ref="D39:I39"/>
    <mergeCell ref="D40:I4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21">
      <selection activeCell="D38" sqref="D38:O38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6.5</v>
      </c>
      <c r="I4" s="10">
        <f aca="true" t="shared" si="0" ref="I4:I10">H4</f>
        <v>6.5</v>
      </c>
      <c r="J4" s="12"/>
      <c r="K4" s="13">
        <v>1</v>
      </c>
      <c r="L4" s="13"/>
      <c r="M4" s="14">
        <v>6</v>
      </c>
      <c r="N4" s="10">
        <f aca="true" t="shared" si="1" ref="N4:N10">M4</f>
        <v>6</v>
      </c>
      <c r="O4" s="12"/>
    </row>
    <row r="5" spans="1:15" ht="13.5">
      <c r="A5" s="13">
        <v>2</v>
      </c>
      <c r="B5" s="13"/>
      <c r="C5" s="14">
        <v>6.5</v>
      </c>
      <c r="D5" s="10">
        <f aca="true" t="shared" si="2" ref="D5:D18">C5</f>
        <v>6.5</v>
      </c>
      <c r="E5" s="11"/>
      <c r="F5" s="13">
        <v>2</v>
      </c>
      <c r="G5" s="13"/>
      <c r="H5" s="14">
        <v>6</v>
      </c>
      <c r="I5" s="10">
        <f t="shared" si="0"/>
        <v>6</v>
      </c>
      <c r="J5" s="12"/>
      <c r="K5" s="13">
        <v>2</v>
      </c>
      <c r="L5" s="13"/>
      <c r="M5" s="14">
        <v>6</v>
      </c>
      <c r="N5" s="10">
        <f t="shared" si="1"/>
        <v>6</v>
      </c>
      <c r="O5" s="12"/>
    </row>
    <row r="6" spans="1:15" ht="13.5">
      <c r="A6" s="15">
        <v>3</v>
      </c>
      <c r="B6" s="15"/>
      <c r="C6" s="14">
        <v>6.5</v>
      </c>
      <c r="D6" s="16">
        <f>C6</f>
        <v>6.5</v>
      </c>
      <c r="E6" s="11"/>
      <c r="F6" s="15">
        <v>3</v>
      </c>
      <c r="G6" s="15"/>
      <c r="H6" s="14">
        <v>6</v>
      </c>
      <c r="I6" s="16">
        <f t="shared" si="0"/>
        <v>6</v>
      </c>
      <c r="J6" s="12"/>
      <c r="K6" s="15">
        <v>3</v>
      </c>
      <c r="L6" s="15"/>
      <c r="M6" s="14">
        <v>6</v>
      </c>
      <c r="N6" s="16">
        <f t="shared" si="1"/>
        <v>6</v>
      </c>
      <c r="O6" s="12"/>
    </row>
    <row r="7" spans="1:15" ht="13.5">
      <c r="A7" s="15">
        <v>4</v>
      </c>
      <c r="B7" s="15"/>
      <c r="C7" s="14">
        <v>6.5</v>
      </c>
      <c r="D7" s="16">
        <f>C7</f>
        <v>6.5</v>
      </c>
      <c r="E7" s="11"/>
      <c r="F7" s="15">
        <v>4</v>
      </c>
      <c r="G7" s="15"/>
      <c r="H7" s="14">
        <v>6.5</v>
      </c>
      <c r="I7" s="16">
        <f t="shared" si="0"/>
        <v>6.5</v>
      </c>
      <c r="J7" s="12"/>
      <c r="K7" s="15">
        <v>4</v>
      </c>
      <c r="L7" s="15"/>
      <c r="M7" s="14">
        <v>6.5</v>
      </c>
      <c r="N7" s="16">
        <f t="shared" si="1"/>
        <v>6.5</v>
      </c>
      <c r="O7" s="12"/>
    </row>
    <row r="8" spans="1:15" ht="13.5">
      <c r="A8" s="13">
        <v>5</v>
      </c>
      <c r="B8" s="13"/>
      <c r="C8" s="14">
        <v>7</v>
      </c>
      <c r="D8" s="16">
        <f t="shared" si="2"/>
        <v>7</v>
      </c>
      <c r="E8" s="11"/>
      <c r="F8" s="13">
        <v>5</v>
      </c>
      <c r="G8" s="13"/>
      <c r="H8" s="14">
        <v>6</v>
      </c>
      <c r="I8" s="16">
        <f t="shared" si="0"/>
        <v>6</v>
      </c>
      <c r="J8" s="12"/>
      <c r="K8" s="13">
        <v>5</v>
      </c>
      <c r="L8" s="13"/>
      <c r="M8" s="14">
        <v>6</v>
      </c>
      <c r="N8" s="16">
        <f t="shared" si="1"/>
        <v>6</v>
      </c>
      <c r="O8" s="12"/>
    </row>
    <row r="9" spans="1:15" ht="13.5">
      <c r="A9" s="13">
        <v>6</v>
      </c>
      <c r="B9" s="13"/>
      <c r="C9" s="14">
        <v>7</v>
      </c>
      <c r="D9" s="16">
        <f t="shared" si="2"/>
        <v>7</v>
      </c>
      <c r="E9" s="11"/>
      <c r="F9" s="13">
        <v>6</v>
      </c>
      <c r="G9" s="13"/>
      <c r="H9" s="14">
        <v>6</v>
      </c>
      <c r="I9" s="16">
        <f t="shared" si="0"/>
        <v>6</v>
      </c>
      <c r="J9" s="12"/>
      <c r="K9" s="13">
        <v>6</v>
      </c>
      <c r="L9" s="13"/>
      <c r="M9" s="14">
        <v>6.5</v>
      </c>
      <c r="N9" s="16">
        <f t="shared" si="1"/>
        <v>6.5</v>
      </c>
      <c r="O9" s="12"/>
    </row>
    <row r="10" spans="1:15" ht="13.5">
      <c r="A10" s="13">
        <v>7</v>
      </c>
      <c r="B10" s="13"/>
      <c r="C10" s="14">
        <v>6.5</v>
      </c>
      <c r="D10" s="16">
        <f t="shared" si="2"/>
        <v>6.5</v>
      </c>
      <c r="E10" s="11"/>
      <c r="F10" s="13">
        <v>7</v>
      </c>
      <c r="G10" s="13"/>
      <c r="H10" s="14">
        <v>6</v>
      </c>
      <c r="I10" s="16">
        <f t="shared" si="0"/>
        <v>6</v>
      </c>
      <c r="J10" s="12"/>
      <c r="K10" s="13">
        <v>7</v>
      </c>
      <c r="L10" s="13"/>
      <c r="M10" s="14">
        <v>6.5</v>
      </c>
      <c r="N10" s="16">
        <f t="shared" si="1"/>
        <v>6.5</v>
      </c>
      <c r="O10" s="12"/>
    </row>
    <row r="11" spans="1:15" ht="13.5">
      <c r="A11" s="31">
        <v>8</v>
      </c>
      <c r="B11" s="29">
        <v>2</v>
      </c>
      <c r="C11" s="72">
        <v>6</v>
      </c>
      <c r="D11" s="30">
        <f>C11*B11</f>
        <v>12</v>
      </c>
      <c r="E11" s="11"/>
      <c r="F11" s="31">
        <v>8</v>
      </c>
      <c r="G11" s="29">
        <v>2</v>
      </c>
      <c r="H11" s="72">
        <v>6</v>
      </c>
      <c r="I11" s="30">
        <f>H11*G11</f>
        <v>12</v>
      </c>
      <c r="J11" s="12"/>
      <c r="K11" s="31">
        <v>8</v>
      </c>
      <c r="L11" s="29">
        <v>2</v>
      </c>
      <c r="M11" s="72">
        <v>6</v>
      </c>
      <c r="N11" s="30">
        <f>M11*L11</f>
        <v>12</v>
      </c>
      <c r="O11" s="12"/>
    </row>
    <row r="12" spans="1:15" ht="13.5">
      <c r="A12" s="13">
        <v>9</v>
      </c>
      <c r="B12" s="13"/>
      <c r="C12" s="14">
        <v>7</v>
      </c>
      <c r="D12" s="16">
        <f t="shared" si="2"/>
        <v>7</v>
      </c>
      <c r="E12" s="11"/>
      <c r="F12" s="13">
        <v>9</v>
      </c>
      <c r="G12" s="13"/>
      <c r="H12" s="14">
        <v>6</v>
      </c>
      <c r="I12" s="16">
        <f aca="true" t="shared" si="3" ref="I12:I24">H12</f>
        <v>6</v>
      </c>
      <c r="J12" s="12"/>
      <c r="K12" s="13">
        <v>9</v>
      </c>
      <c r="L12" s="13"/>
      <c r="M12" s="14">
        <v>7</v>
      </c>
      <c r="N12" s="16">
        <f aca="true" t="shared" si="4" ref="N12:N24">M12</f>
        <v>7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6.5</v>
      </c>
      <c r="I13" s="10">
        <f t="shared" si="3"/>
        <v>6.5</v>
      </c>
      <c r="J13" s="11"/>
      <c r="K13" s="13">
        <v>10</v>
      </c>
      <c r="L13" s="13"/>
      <c r="M13" s="14">
        <v>6.5</v>
      </c>
      <c r="N13" s="10">
        <f t="shared" si="4"/>
        <v>6.5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6.5</v>
      </c>
      <c r="I14" s="16">
        <f t="shared" si="3"/>
        <v>6.5</v>
      </c>
      <c r="J14" s="11"/>
      <c r="K14" s="15">
        <v>11</v>
      </c>
      <c r="L14" s="15"/>
      <c r="M14" s="14">
        <v>6.5</v>
      </c>
      <c r="N14" s="16">
        <f t="shared" si="4"/>
        <v>6.5</v>
      </c>
      <c r="O14" s="11"/>
    </row>
    <row r="15" spans="1:15" ht="13.5">
      <c r="A15" s="15">
        <v>12</v>
      </c>
      <c r="B15" s="15"/>
      <c r="C15" s="14">
        <v>7</v>
      </c>
      <c r="D15" s="16">
        <f>C15</f>
        <v>7</v>
      </c>
      <c r="E15" s="11"/>
      <c r="F15" s="15">
        <v>12</v>
      </c>
      <c r="G15" s="15"/>
      <c r="H15" s="14">
        <v>6</v>
      </c>
      <c r="I15" s="16">
        <f t="shared" si="3"/>
        <v>6</v>
      </c>
      <c r="J15" s="11"/>
      <c r="K15" s="15">
        <v>12</v>
      </c>
      <c r="L15" s="15"/>
      <c r="M15" s="14">
        <v>6</v>
      </c>
      <c r="N15" s="16">
        <f t="shared" si="4"/>
        <v>6</v>
      </c>
      <c r="O15" s="11"/>
    </row>
    <row r="16" spans="1:15" ht="13.5">
      <c r="A16" s="13">
        <v>13</v>
      </c>
      <c r="B16" s="13"/>
      <c r="C16" s="14">
        <v>6</v>
      </c>
      <c r="D16" s="10">
        <f t="shared" si="2"/>
        <v>6</v>
      </c>
      <c r="E16" s="11"/>
      <c r="F16" s="13">
        <v>13</v>
      </c>
      <c r="G16" s="13"/>
      <c r="H16" s="14">
        <v>6.5</v>
      </c>
      <c r="I16" s="10">
        <f t="shared" si="3"/>
        <v>6.5</v>
      </c>
      <c r="J16" s="11"/>
      <c r="K16" s="13">
        <v>13</v>
      </c>
      <c r="L16" s="13"/>
      <c r="M16" s="14">
        <v>6.5</v>
      </c>
      <c r="N16" s="10">
        <f t="shared" si="4"/>
        <v>6.5</v>
      </c>
      <c r="O16" s="11"/>
    </row>
    <row r="17" spans="1:15" ht="13.5">
      <c r="A17" s="15">
        <v>14</v>
      </c>
      <c r="B17" s="15"/>
      <c r="C17" s="14">
        <v>6.5</v>
      </c>
      <c r="D17" s="16">
        <f>C17</f>
        <v>6.5</v>
      </c>
      <c r="E17" s="11"/>
      <c r="F17" s="15">
        <v>14</v>
      </c>
      <c r="G17" s="15"/>
      <c r="H17" s="14">
        <v>7</v>
      </c>
      <c r="I17" s="16">
        <f t="shared" si="3"/>
        <v>7</v>
      </c>
      <c r="J17" s="11"/>
      <c r="K17" s="15">
        <v>14</v>
      </c>
      <c r="L17" s="15"/>
      <c r="M17" s="14">
        <v>6</v>
      </c>
      <c r="N17" s="16">
        <f t="shared" si="4"/>
        <v>6</v>
      </c>
      <c r="O17" s="11"/>
    </row>
    <row r="18" spans="1:15" ht="13.5">
      <c r="A18" s="13">
        <v>15</v>
      </c>
      <c r="B18" s="13"/>
      <c r="C18" s="14">
        <v>7</v>
      </c>
      <c r="D18" s="10">
        <f t="shared" si="2"/>
        <v>7</v>
      </c>
      <c r="E18" s="11"/>
      <c r="F18" s="13">
        <v>15</v>
      </c>
      <c r="G18" s="13"/>
      <c r="H18" s="14">
        <v>7</v>
      </c>
      <c r="I18" s="10">
        <f t="shared" si="3"/>
        <v>7</v>
      </c>
      <c r="J18" s="11"/>
      <c r="K18" s="13">
        <v>15</v>
      </c>
      <c r="L18" s="13"/>
      <c r="M18" s="14">
        <v>6</v>
      </c>
      <c r="N18" s="10">
        <f t="shared" si="4"/>
        <v>6</v>
      </c>
      <c r="O18" s="11"/>
    </row>
    <row r="19" spans="1:15" ht="13.5">
      <c r="A19" s="13">
        <v>16</v>
      </c>
      <c r="B19" s="13"/>
      <c r="C19" s="14">
        <v>7</v>
      </c>
      <c r="D19" s="10">
        <f aca="true" t="shared" si="5" ref="D19:D24">C19</f>
        <v>7</v>
      </c>
      <c r="E19" s="11"/>
      <c r="F19" s="13">
        <v>16</v>
      </c>
      <c r="G19" s="13"/>
      <c r="H19" s="14">
        <v>6</v>
      </c>
      <c r="I19" s="10">
        <f t="shared" si="3"/>
        <v>6</v>
      </c>
      <c r="J19" s="11"/>
      <c r="K19" s="13">
        <v>16</v>
      </c>
      <c r="L19" s="13"/>
      <c r="M19" s="14">
        <v>5</v>
      </c>
      <c r="N19" s="10">
        <f t="shared" si="4"/>
        <v>5</v>
      </c>
      <c r="O19" s="11"/>
    </row>
    <row r="20" spans="1:15" ht="13.5">
      <c r="A20" s="15">
        <v>17</v>
      </c>
      <c r="B20" s="13"/>
      <c r="C20" s="14">
        <v>6.5</v>
      </c>
      <c r="D20" s="10">
        <f t="shared" si="5"/>
        <v>6.5</v>
      </c>
      <c r="E20" s="11"/>
      <c r="F20" s="15">
        <v>17</v>
      </c>
      <c r="G20" s="13"/>
      <c r="H20" s="14">
        <v>6.5</v>
      </c>
      <c r="I20" s="10">
        <f t="shared" si="3"/>
        <v>6.5</v>
      </c>
      <c r="J20" s="12"/>
      <c r="K20" s="15">
        <v>17</v>
      </c>
      <c r="L20" s="13"/>
      <c r="M20" s="14">
        <v>6</v>
      </c>
      <c r="N20" s="10">
        <f t="shared" si="4"/>
        <v>6</v>
      </c>
      <c r="O20" s="12"/>
    </row>
    <row r="21" spans="1:15" ht="13.5">
      <c r="A21" s="13">
        <v>18</v>
      </c>
      <c r="B21" s="13"/>
      <c r="C21" s="14">
        <v>6</v>
      </c>
      <c r="D21" s="10">
        <f t="shared" si="5"/>
        <v>6</v>
      </c>
      <c r="E21" s="11"/>
      <c r="F21" s="13">
        <v>18</v>
      </c>
      <c r="G21" s="13"/>
      <c r="H21" s="14">
        <v>6.5</v>
      </c>
      <c r="I21" s="10">
        <f t="shared" si="3"/>
        <v>6.5</v>
      </c>
      <c r="J21" s="12"/>
      <c r="K21" s="13">
        <v>18</v>
      </c>
      <c r="L21" s="13"/>
      <c r="M21" s="14">
        <v>6</v>
      </c>
      <c r="N21" s="10">
        <f t="shared" si="4"/>
        <v>6</v>
      </c>
      <c r="O21" s="12"/>
    </row>
    <row r="22" spans="1:15" ht="13.5">
      <c r="A22" s="13">
        <v>19</v>
      </c>
      <c r="B22" s="13"/>
      <c r="C22" s="14">
        <v>7</v>
      </c>
      <c r="D22" s="10">
        <f t="shared" si="5"/>
        <v>7</v>
      </c>
      <c r="E22" s="11"/>
      <c r="F22" s="13">
        <v>19</v>
      </c>
      <c r="G22" s="13"/>
      <c r="H22" s="14">
        <v>6</v>
      </c>
      <c r="I22" s="10">
        <f t="shared" si="3"/>
        <v>6</v>
      </c>
      <c r="J22" s="12"/>
      <c r="K22" s="13">
        <v>19</v>
      </c>
      <c r="L22" s="13"/>
      <c r="M22" s="14">
        <v>7</v>
      </c>
      <c r="N22" s="10">
        <f t="shared" si="4"/>
        <v>7</v>
      </c>
      <c r="O22" s="12"/>
    </row>
    <row r="23" spans="1:15" ht="13.5">
      <c r="A23" s="15">
        <v>20</v>
      </c>
      <c r="B23" s="13"/>
      <c r="C23" s="14">
        <v>6.5</v>
      </c>
      <c r="D23" s="10">
        <f t="shared" si="5"/>
        <v>6.5</v>
      </c>
      <c r="E23" s="11"/>
      <c r="F23" s="15">
        <v>20</v>
      </c>
      <c r="G23" s="13"/>
      <c r="H23" s="14">
        <v>6.5</v>
      </c>
      <c r="I23" s="10">
        <f t="shared" si="3"/>
        <v>6.5</v>
      </c>
      <c r="J23" s="12"/>
      <c r="K23" s="15">
        <v>20</v>
      </c>
      <c r="L23" s="13"/>
      <c r="M23" s="14">
        <v>6.5</v>
      </c>
      <c r="N23" s="10">
        <f t="shared" si="4"/>
        <v>6.5</v>
      </c>
      <c r="O23" s="12"/>
    </row>
    <row r="24" spans="1:15" ht="13.5">
      <c r="A24" s="13">
        <v>21</v>
      </c>
      <c r="B24" s="13"/>
      <c r="C24" s="14">
        <v>6.5</v>
      </c>
      <c r="D24" s="10">
        <f t="shared" si="5"/>
        <v>6.5</v>
      </c>
      <c r="E24" s="11"/>
      <c r="F24" s="13">
        <v>21</v>
      </c>
      <c r="G24" s="13"/>
      <c r="H24" s="14">
        <v>5</v>
      </c>
      <c r="I24" s="10">
        <f t="shared" si="3"/>
        <v>5</v>
      </c>
      <c r="J24" s="12"/>
      <c r="K24" s="13">
        <v>21</v>
      </c>
      <c r="L24" s="13"/>
      <c r="M24" s="14">
        <v>6.5</v>
      </c>
      <c r="N24" s="10">
        <f t="shared" si="4"/>
        <v>6.5</v>
      </c>
      <c r="O24" s="12"/>
    </row>
    <row r="25" spans="1:15" ht="18" customHeight="1">
      <c r="A25" s="132"/>
      <c r="B25" s="133"/>
      <c r="C25" s="134"/>
      <c r="D25" s="48">
        <f>SUM(D4:D24)</f>
        <v>143.5</v>
      </c>
      <c r="E25" s="11"/>
      <c r="F25" s="132"/>
      <c r="G25" s="133"/>
      <c r="H25" s="134"/>
      <c r="I25" s="48">
        <f>SUM(I4:I24)</f>
        <v>137</v>
      </c>
      <c r="J25" s="12"/>
      <c r="K25" s="132"/>
      <c r="L25" s="133"/>
      <c r="M25" s="134"/>
      <c r="N25" s="48">
        <f>SUM(N4:N24)</f>
        <v>137</v>
      </c>
      <c r="O25" s="12"/>
    </row>
    <row r="26" spans="1:15" ht="15">
      <c r="A26" s="17">
        <v>1</v>
      </c>
      <c r="B26" s="17">
        <v>1</v>
      </c>
      <c r="C26" s="14">
        <v>6.5</v>
      </c>
      <c r="D26" s="10">
        <f>C26</f>
        <v>6.5</v>
      </c>
      <c r="E26" s="11"/>
      <c r="F26" s="17">
        <v>1</v>
      </c>
      <c r="G26" s="17">
        <v>1</v>
      </c>
      <c r="H26" s="14">
        <v>6</v>
      </c>
      <c r="I26" s="10">
        <f>H26</f>
        <v>6</v>
      </c>
      <c r="J26" s="12"/>
      <c r="K26" s="17">
        <v>1</v>
      </c>
      <c r="L26" s="17">
        <v>1</v>
      </c>
      <c r="M26" s="14">
        <v>6</v>
      </c>
      <c r="N26" s="10">
        <f>M26</f>
        <v>6</v>
      </c>
      <c r="O26" s="12"/>
    </row>
    <row r="27" spans="1:15" ht="15">
      <c r="A27" s="17">
        <v>2</v>
      </c>
      <c r="B27" s="17">
        <v>1</v>
      </c>
      <c r="C27" s="14">
        <v>6</v>
      </c>
      <c r="D27" s="10">
        <f>C27</f>
        <v>6</v>
      </c>
      <c r="E27" s="11"/>
      <c r="F27" s="17">
        <v>2</v>
      </c>
      <c r="G27" s="17">
        <v>1</v>
      </c>
      <c r="H27" s="14">
        <v>6</v>
      </c>
      <c r="I27" s="10">
        <f>H27</f>
        <v>6</v>
      </c>
      <c r="J27" s="12"/>
      <c r="K27" s="17">
        <v>2</v>
      </c>
      <c r="L27" s="17">
        <v>1</v>
      </c>
      <c r="M27" s="14">
        <v>6</v>
      </c>
      <c r="N27" s="10">
        <f>M27</f>
        <v>6</v>
      </c>
      <c r="O27" s="12"/>
    </row>
    <row r="28" spans="1:15" ht="15">
      <c r="A28" s="17">
        <v>3</v>
      </c>
      <c r="B28" s="17">
        <v>2</v>
      </c>
      <c r="C28" s="14">
        <v>7</v>
      </c>
      <c r="D28" s="10">
        <f>C28*2</f>
        <v>14</v>
      </c>
      <c r="E28" s="11"/>
      <c r="F28" s="17">
        <v>3</v>
      </c>
      <c r="G28" s="17">
        <v>2</v>
      </c>
      <c r="H28" s="14">
        <v>6.5</v>
      </c>
      <c r="I28" s="10">
        <f>H28*2</f>
        <v>13</v>
      </c>
      <c r="J28" s="12"/>
      <c r="K28" s="17">
        <v>3</v>
      </c>
      <c r="L28" s="17">
        <v>2</v>
      </c>
      <c r="M28" s="14">
        <v>6</v>
      </c>
      <c r="N28" s="10">
        <f>M28*2</f>
        <v>12</v>
      </c>
      <c r="O28" s="12"/>
    </row>
    <row r="29" spans="1:15" ht="15">
      <c r="A29" s="17">
        <v>4</v>
      </c>
      <c r="B29" s="17">
        <v>2</v>
      </c>
      <c r="C29" s="14">
        <v>7</v>
      </c>
      <c r="D29" s="10">
        <f>C29*2</f>
        <v>14</v>
      </c>
      <c r="E29" s="11"/>
      <c r="F29" s="17">
        <v>4</v>
      </c>
      <c r="G29" s="17">
        <v>2</v>
      </c>
      <c r="H29" s="14">
        <v>6.5</v>
      </c>
      <c r="I29" s="10">
        <f>H29*2</f>
        <v>13</v>
      </c>
      <c r="J29" s="12"/>
      <c r="K29" s="17">
        <v>4</v>
      </c>
      <c r="L29" s="17">
        <v>2</v>
      </c>
      <c r="M29" s="14">
        <v>8</v>
      </c>
      <c r="N29" s="10">
        <f>M29*2</f>
        <v>16</v>
      </c>
      <c r="O29" s="12"/>
    </row>
    <row r="30" spans="1:15" ht="15" customHeight="1">
      <c r="A30" s="132"/>
      <c r="B30" s="133"/>
      <c r="C30" s="134"/>
      <c r="D30" s="49">
        <f>SUM(D26:D29)</f>
        <v>40.5</v>
      </c>
      <c r="E30" s="11"/>
      <c r="F30" s="132"/>
      <c r="G30" s="133"/>
      <c r="H30" s="134"/>
      <c r="I30" s="49">
        <f>SUM(I26:I29)</f>
        <v>38</v>
      </c>
      <c r="J30" s="12"/>
      <c r="K30" s="132"/>
      <c r="L30" s="133"/>
      <c r="M30" s="134"/>
      <c r="N30" s="49">
        <f>SUM(N26:N29)</f>
        <v>40</v>
      </c>
      <c r="O30" s="12"/>
    </row>
    <row r="31" spans="1:15" ht="18.75" customHeight="1">
      <c r="A31" s="141"/>
      <c r="B31" s="142"/>
      <c r="C31" s="50">
        <f>SUM(D25+D30)-$D33-$D34</f>
        <v>184</v>
      </c>
      <c r="D31" s="51">
        <f>C31*100/280</f>
        <v>65.71428571428571</v>
      </c>
      <c r="E31" s="52"/>
      <c r="F31" s="141"/>
      <c r="G31" s="142"/>
      <c r="H31" s="50">
        <f>SUM(I25+I30)-$D33-$D34</f>
        <v>175</v>
      </c>
      <c r="I31" s="51">
        <f>H31*100/280</f>
        <v>62.5</v>
      </c>
      <c r="J31" s="30"/>
      <c r="K31" s="141"/>
      <c r="L31" s="142"/>
      <c r="M31" s="50">
        <f>SUM(N25+N30)-$D33-$D34</f>
        <v>177</v>
      </c>
      <c r="N31" s="51">
        <f>M31*100/280</f>
        <v>63.214285714285715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0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536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63.80952380952382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рез!F9</f>
        <v>Іхол, 1995, жер., т.-гн., УВП, Horey-Iriska, 700244, Куз`янц Олена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рез!C9</f>
        <v>Потієнко Олександра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рез!G9</f>
        <v>КСК "Кінний острів", Київська обл.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15">
      <selection activeCell="I34" sqref="I34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6.5</v>
      </c>
      <c r="I4" s="10">
        <f aca="true" t="shared" si="0" ref="I4:I10">H4</f>
        <v>6.5</v>
      </c>
      <c r="J4" s="12"/>
      <c r="K4" s="13">
        <v>1</v>
      </c>
      <c r="L4" s="13"/>
      <c r="M4" s="14">
        <v>6</v>
      </c>
      <c r="N4" s="10">
        <f aca="true" t="shared" si="1" ref="N4:N10"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2" ref="D5:D18">C5</f>
        <v>6</v>
      </c>
      <c r="E5" s="11"/>
      <c r="F5" s="13">
        <v>2</v>
      </c>
      <c r="G5" s="13"/>
      <c r="H5" s="14">
        <v>5</v>
      </c>
      <c r="I5" s="10">
        <f t="shared" si="0"/>
        <v>5</v>
      </c>
      <c r="J5" s="12"/>
      <c r="K5" s="13">
        <v>2</v>
      </c>
      <c r="L5" s="13"/>
      <c r="M5" s="14">
        <v>5.5</v>
      </c>
      <c r="N5" s="10">
        <f t="shared" si="1"/>
        <v>5.5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6</v>
      </c>
      <c r="I6" s="16">
        <f t="shared" si="0"/>
        <v>6</v>
      </c>
      <c r="J6" s="12"/>
      <c r="K6" s="15">
        <v>3</v>
      </c>
      <c r="L6" s="15"/>
      <c r="M6" s="14">
        <v>6</v>
      </c>
      <c r="N6" s="16">
        <f t="shared" si="1"/>
        <v>6</v>
      </c>
      <c r="O6" s="12"/>
    </row>
    <row r="7" spans="1:15" ht="13.5">
      <c r="A7" s="15">
        <v>4</v>
      </c>
      <c r="B7" s="15"/>
      <c r="C7" s="14">
        <v>5</v>
      </c>
      <c r="D7" s="16">
        <f>C7</f>
        <v>5</v>
      </c>
      <c r="E7" s="11"/>
      <c r="F7" s="15">
        <v>4</v>
      </c>
      <c r="G7" s="15"/>
      <c r="H7" s="14">
        <v>6</v>
      </c>
      <c r="I7" s="16">
        <f t="shared" si="0"/>
        <v>6</v>
      </c>
      <c r="J7" s="12"/>
      <c r="K7" s="15">
        <v>4</v>
      </c>
      <c r="L7" s="15"/>
      <c r="M7" s="14">
        <v>6</v>
      </c>
      <c r="N7" s="16">
        <f t="shared" si="1"/>
        <v>6</v>
      </c>
      <c r="O7" s="12"/>
    </row>
    <row r="8" spans="1:15" ht="13.5">
      <c r="A8" s="13">
        <v>5</v>
      </c>
      <c r="B8" s="13"/>
      <c r="C8" s="14">
        <v>6.5</v>
      </c>
      <c r="D8" s="16">
        <f t="shared" si="2"/>
        <v>6.5</v>
      </c>
      <c r="E8" s="11"/>
      <c r="F8" s="13">
        <v>5</v>
      </c>
      <c r="G8" s="13"/>
      <c r="H8" s="14">
        <v>6</v>
      </c>
      <c r="I8" s="16">
        <f t="shared" si="0"/>
        <v>6</v>
      </c>
      <c r="J8" s="12"/>
      <c r="K8" s="13">
        <v>5</v>
      </c>
      <c r="L8" s="13"/>
      <c r="M8" s="14">
        <v>6</v>
      </c>
      <c r="N8" s="16">
        <f t="shared" si="1"/>
        <v>6</v>
      </c>
      <c r="O8" s="12"/>
    </row>
    <row r="9" spans="1:15" ht="13.5">
      <c r="A9" s="13">
        <v>6</v>
      </c>
      <c r="B9" s="13"/>
      <c r="C9" s="14">
        <v>7</v>
      </c>
      <c r="D9" s="16">
        <f t="shared" si="2"/>
        <v>7</v>
      </c>
      <c r="E9" s="11"/>
      <c r="F9" s="13">
        <v>6</v>
      </c>
      <c r="G9" s="13"/>
      <c r="H9" s="14">
        <v>6</v>
      </c>
      <c r="I9" s="16">
        <f t="shared" si="0"/>
        <v>6</v>
      </c>
      <c r="J9" s="12"/>
      <c r="K9" s="13">
        <v>6</v>
      </c>
      <c r="L9" s="13"/>
      <c r="M9" s="14">
        <v>6</v>
      </c>
      <c r="N9" s="16">
        <f t="shared" si="1"/>
        <v>6</v>
      </c>
      <c r="O9" s="12"/>
    </row>
    <row r="10" spans="1:15" ht="13.5">
      <c r="A10" s="13">
        <v>7</v>
      </c>
      <c r="B10" s="13"/>
      <c r="C10" s="14">
        <v>7</v>
      </c>
      <c r="D10" s="16">
        <f t="shared" si="2"/>
        <v>7</v>
      </c>
      <c r="E10" s="11"/>
      <c r="F10" s="13">
        <v>7</v>
      </c>
      <c r="G10" s="13"/>
      <c r="H10" s="14">
        <v>6.5</v>
      </c>
      <c r="I10" s="16">
        <f t="shared" si="0"/>
        <v>6.5</v>
      </c>
      <c r="J10" s="12"/>
      <c r="K10" s="13">
        <v>7</v>
      </c>
      <c r="L10" s="13"/>
      <c r="M10" s="14">
        <v>6.5</v>
      </c>
      <c r="N10" s="16">
        <f t="shared" si="1"/>
        <v>6.5</v>
      </c>
      <c r="O10" s="12"/>
    </row>
    <row r="11" spans="1:15" ht="13.5">
      <c r="A11" s="31">
        <v>8</v>
      </c>
      <c r="B11" s="29">
        <v>2</v>
      </c>
      <c r="C11" s="72">
        <v>7</v>
      </c>
      <c r="D11" s="30">
        <f>C11*B11</f>
        <v>14</v>
      </c>
      <c r="E11" s="11"/>
      <c r="F11" s="31">
        <v>8</v>
      </c>
      <c r="G11" s="29">
        <v>2</v>
      </c>
      <c r="H11" s="72">
        <v>6</v>
      </c>
      <c r="I11" s="30">
        <f>H11*G11</f>
        <v>12</v>
      </c>
      <c r="J11" s="12"/>
      <c r="K11" s="31">
        <v>8</v>
      </c>
      <c r="L11" s="29">
        <v>2</v>
      </c>
      <c r="M11" s="72">
        <v>6.5</v>
      </c>
      <c r="N11" s="30">
        <f>M11*L11</f>
        <v>13</v>
      </c>
      <c r="O11" s="12"/>
    </row>
    <row r="12" spans="1:15" ht="13.5">
      <c r="A12" s="13">
        <v>9</v>
      </c>
      <c r="B12" s="13"/>
      <c r="C12" s="14">
        <v>7</v>
      </c>
      <c r="D12" s="16">
        <f t="shared" si="2"/>
        <v>7</v>
      </c>
      <c r="E12" s="11"/>
      <c r="F12" s="13">
        <v>9</v>
      </c>
      <c r="G12" s="13"/>
      <c r="H12" s="14">
        <v>6.5</v>
      </c>
      <c r="I12" s="16">
        <f aca="true" t="shared" si="3" ref="I12:I24">H12</f>
        <v>6.5</v>
      </c>
      <c r="J12" s="12"/>
      <c r="K12" s="13">
        <v>9</v>
      </c>
      <c r="L12" s="13"/>
      <c r="M12" s="14">
        <v>7</v>
      </c>
      <c r="N12" s="16">
        <f aca="true" t="shared" si="4" ref="N12:N24">M12</f>
        <v>7</v>
      </c>
      <c r="O12" s="12"/>
    </row>
    <row r="13" spans="1:15" ht="13.5">
      <c r="A13" s="13">
        <v>10</v>
      </c>
      <c r="B13" s="13"/>
      <c r="C13" s="14">
        <v>5.5</v>
      </c>
      <c r="D13" s="10">
        <f>C13</f>
        <v>5.5</v>
      </c>
      <c r="E13" s="11"/>
      <c r="F13" s="13">
        <v>10</v>
      </c>
      <c r="G13" s="13"/>
      <c r="H13" s="14">
        <v>5.5</v>
      </c>
      <c r="I13" s="10">
        <f t="shared" si="3"/>
        <v>5.5</v>
      </c>
      <c r="J13" s="11"/>
      <c r="K13" s="13">
        <v>10</v>
      </c>
      <c r="L13" s="13"/>
      <c r="M13" s="14">
        <v>6</v>
      </c>
      <c r="N13" s="10">
        <f t="shared" si="4"/>
        <v>6</v>
      </c>
      <c r="O13" s="11"/>
    </row>
    <row r="14" spans="1:15" ht="13.5">
      <c r="A14" s="15">
        <v>11</v>
      </c>
      <c r="B14" s="15"/>
      <c r="C14" s="14">
        <v>6.5</v>
      </c>
      <c r="D14" s="16">
        <f>C14</f>
        <v>6.5</v>
      </c>
      <c r="E14" s="11"/>
      <c r="F14" s="15">
        <v>11</v>
      </c>
      <c r="G14" s="15"/>
      <c r="H14" s="14">
        <v>6</v>
      </c>
      <c r="I14" s="16">
        <f t="shared" si="3"/>
        <v>6</v>
      </c>
      <c r="J14" s="11"/>
      <c r="K14" s="15">
        <v>11</v>
      </c>
      <c r="L14" s="15"/>
      <c r="M14" s="14">
        <v>7</v>
      </c>
      <c r="N14" s="16">
        <f t="shared" si="4"/>
        <v>7</v>
      </c>
      <c r="O14" s="11"/>
    </row>
    <row r="15" spans="1:15" ht="13.5">
      <c r="A15" s="15">
        <v>12</v>
      </c>
      <c r="B15" s="15"/>
      <c r="C15" s="14">
        <v>6</v>
      </c>
      <c r="D15" s="16">
        <f>C15</f>
        <v>6</v>
      </c>
      <c r="E15" s="11"/>
      <c r="F15" s="15">
        <v>12</v>
      </c>
      <c r="G15" s="15"/>
      <c r="H15" s="14">
        <v>6</v>
      </c>
      <c r="I15" s="16">
        <f t="shared" si="3"/>
        <v>6</v>
      </c>
      <c r="J15" s="11"/>
      <c r="K15" s="15">
        <v>12</v>
      </c>
      <c r="L15" s="15"/>
      <c r="M15" s="14">
        <v>7</v>
      </c>
      <c r="N15" s="16">
        <f t="shared" si="4"/>
        <v>7</v>
      </c>
      <c r="O15" s="11"/>
    </row>
    <row r="16" spans="1:15" ht="13.5">
      <c r="A16" s="13">
        <v>13</v>
      </c>
      <c r="B16" s="13"/>
      <c r="C16" s="14">
        <v>6</v>
      </c>
      <c r="D16" s="10">
        <f t="shared" si="2"/>
        <v>6</v>
      </c>
      <c r="E16" s="11"/>
      <c r="F16" s="13">
        <v>13</v>
      </c>
      <c r="G16" s="13"/>
      <c r="H16" s="14">
        <v>5.5</v>
      </c>
      <c r="I16" s="10">
        <f t="shared" si="3"/>
        <v>5.5</v>
      </c>
      <c r="J16" s="11"/>
      <c r="K16" s="13">
        <v>13</v>
      </c>
      <c r="L16" s="13"/>
      <c r="M16" s="14">
        <v>6.5</v>
      </c>
      <c r="N16" s="10">
        <f t="shared" si="4"/>
        <v>6.5</v>
      </c>
      <c r="O16" s="11"/>
    </row>
    <row r="17" spans="1:15" ht="13.5">
      <c r="A17" s="15">
        <v>14</v>
      </c>
      <c r="B17" s="15"/>
      <c r="C17" s="14">
        <v>7</v>
      </c>
      <c r="D17" s="16">
        <f>C17</f>
        <v>7</v>
      </c>
      <c r="E17" s="11"/>
      <c r="F17" s="15">
        <v>14</v>
      </c>
      <c r="G17" s="15"/>
      <c r="H17" s="14">
        <v>6</v>
      </c>
      <c r="I17" s="16">
        <f t="shared" si="3"/>
        <v>6</v>
      </c>
      <c r="J17" s="11"/>
      <c r="K17" s="15">
        <v>14</v>
      </c>
      <c r="L17" s="15"/>
      <c r="M17" s="14">
        <v>7</v>
      </c>
      <c r="N17" s="16">
        <f t="shared" si="4"/>
        <v>7</v>
      </c>
      <c r="O17" s="11"/>
    </row>
    <row r="18" spans="1:15" ht="13.5">
      <c r="A18" s="13">
        <v>15</v>
      </c>
      <c r="B18" s="13"/>
      <c r="C18" s="14">
        <v>6</v>
      </c>
      <c r="D18" s="10">
        <f t="shared" si="2"/>
        <v>6</v>
      </c>
      <c r="E18" s="11"/>
      <c r="F18" s="13">
        <v>15</v>
      </c>
      <c r="G18" s="13"/>
      <c r="H18" s="14">
        <v>6.5</v>
      </c>
      <c r="I18" s="10">
        <f t="shared" si="3"/>
        <v>6.5</v>
      </c>
      <c r="J18" s="11"/>
      <c r="K18" s="13">
        <v>15</v>
      </c>
      <c r="L18" s="13"/>
      <c r="M18" s="14">
        <v>7</v>
      </c>
      <c r="N18" s="10">
        <f t="shared" si="4"/>
        <v>7</v>
      </c>
      <c r="O18" s="11"/>
    </row>
    <row r="19" spans="1:15" ht="13.5">
      <c r="A19" s="13">
        <v>16</v>
      </c>
      <c r="B19" s="13"/>
      <c r="C19" s="14">
        <v>6</v>
      </c>
      <c r="D19" s="10">
        <f aca="true" t="shared" si="5" ref="D19:D24">C19</f>
        <v>6</v>
      </c>
      <c r="E19" s="11"/>
      <c r="F19" s="13">
        <v>16</v>
      </c>
      <c r="G19" s="13"/>
      <c r="H19" s="14">
        <v>6.5</v>
      </c>
      <c r="I19" s="10">
        <f t="shared" si="3"/>
        <v>6.5</v>
      </c>
      <c r="J19" s="11"/>
      <c r="K19" s="13">
        <v>16</v>
      </c>
      <c r="L19" s="13"/>
      <c r="M19" s="14">
        <v>6.5</v>
      </c>
      <c r="N19" s="10">
        <f t="shared" si="4"/>
        <v>6.5</v>
      </c>
      <c r="O19" s="11"/>
    </row>
    <row r="20" spans="1:15" ht="13.5">
      <c r="A20" s="15">
        <v>17</v>
      </c>
      <c r="B20" s="13"/>
      <c r="C20" s="14">
        <v>6</v>
      </c>
      <c r="D20" s="10">
        <f t="shared" si="5"/>
        <v>6</v>
      </c>
      <c r="E20" s="11"/>
      <c r="F20" s="15">
        <v>17</v>
      </c>
      <c r="G20" s="13"/>
      <c r="H20" s="14">
        <v>6</v>
      </c>
      <c r="I20" s="10">
        <f t="shared" si="3"/>
        <v>6</v>
      </c>
      <c r="J20" s="12"/>
      <c r="K20" s="15">
        <v>17</v>
      </c>
      <c r="L20" s="13"/>
      <c r="M20" s="14">
        <v>6.5</v>
      </c>
      <c r="N20" s="10">
        <f t="shared" si="4"/>
        <v>6.5</v>
      </c>
      <c r="O20" s="12"/>
    </row>
    <row r="21" spans="1:15" ht="13.5">
      <c r="A21" s="13">
        <v>18</v>
      </c>
      <c r="B21" s="13"/>
      <c r="C21" s="14">
        <v>7</v>
      </c>
      <c r="D21" s="10">
        <f t="shared" si="5"/>
        <v>7</v>
      </c>
      <c r="E21" s="11"/>
      <c r="F21" s="13">
        <v>18</v>
      </c>
      <c r="G21" s="13"/>
      <c r="H21" s="14">
        <v>6</v>
      </c>
      <c r="I21" s="10">
        <f t="shared" si="3"/>
        <v>6</v>
      </c>
      <c r="J21" s="12"/>
      <c r="K21" s="13">
        <v>18</v>
      </c>
      <c r="L21" s="13"/>
      <c r="M21" s="14">
        <v>7</v>
      </c>
      <c r="N21" s="10">
        <f t="shared" si="4"/>
        <v>7</v>
      </c>
      <c r="O21" s="12"/>
    </row>
    <row r="22" spans="1:15" ht="13.5">
      <c r="A22" s="13">
        <v>19</v>
      </c>
      <c r="B22" s="13"/>
      <c r="C22" s="14">
        <v>6</v>
      </c>
      <c r="D22" s="10">
        <f t="shared" si="5"/>
        <v>6</v>
      </c>
      <c r="E22" s="11"/>
      <c r="F22" s="13">
        <v>19</v>
      </c>
      <c r="G22" s="13"/>
      <c r="H22" s="14">
        <v>6</v>
      </c>
      <c r="I22" s="10">
        <f t="shared" si="3"/>
        <v>6</v>
      </c>
      <c r="J22" s="12"/>
      <c r="K22" s="13">
        <v>19</v>
      </c>
      <c r="L22" s="13"/>
      <c r="M22" s="14">
        <v>6.5</v>
      </c>
      <c r="N22" s="10">
        <f t="shared" si="4"/>
        <v>6.5</v>
      </c>
      <c r="O22" s="12"/>
    </row>
    <row r="23" spans="1:15" ht="13.5">
      <c r="A23" s="15">
        <v>20</v>
      </c>
      <c r="B23" s="13"/>
      <c r="C23" s="14">
        <v>6.5</v>
      </c>
      <c r="D23" s="10">
        <f t="shared" si="5"/>
        <v>6.5</v>
      </c>
      <c r="E23" s="11"/>
      <c r="F23" s="15">
        <v>20</v>
      </c>
      <c r="G23" s="13"/>
      <c r="H23" s="14">
        <v>6</v>
      </c>
      <c r="I23" s="10">
        <f t="shared" si="3"/>
        <v>6</v>
      </c>
      <c r="J23" s="12"/>
      <c r="K23" s="15">
        <v>20</v>
      </c>
      <c r="L23" s="13"/>
      <c r="M23" s="14">
        <v>6.5</v>
      </c>
      <c r="N23" s="10">
        <f t="shared" si="4"/>
        <v>6.5</v>
      </c>
      <c r="O23" s="12"/>
    </row>
    <row r="24" spans="1:15" ht="13.5">
      <c r="A24" s="13">
        <v>21</v>
      </c>
      <c r="B24" s="13"/>
      <c r="C24" s="14">
        <v>6.5</v>
      </c>
      <c r="D24" s="10">
        <f t="shared" si="5"/>
        <v>6.5</v>
      </c>
      <c r="E24" s="11"/>
      <c r="F24" s="13">
        <v>21</v>
      </c>
      <c r="G24" s="13"/>
      <c r="H24" s="14">
        <v>6</v>
      </c>
      <c r="I24" s="10">
        <f t="shared" si="3"/>
        <v>6</v>
      </c>
      <c r="J24" s="12"/>
      <c r="K24" s="13">
        <v>21</v>
      </c>
      <c r="L24" s="13"/>
      <c r="M24" s="14">
        <v>6.5</v>
      </c>
      <c r="N24" s="10">
        <f t="shared" si="4"/>
        <v>6.5</v>
      </c>
      <c r="O24" s="12"/>
    </row>
    <row r="25" spans="1:15" ht="18" customHeight="1">
      <c r="A25" s="132"/>
      <c r="B25" s="133"/>
      <c r="C25" s="134"/>
      <c r="D25" s="48">
        <f>SUM(D4:D24)</f>
        <v>139.5</v>
      </c>
      <c r="E25" s="11"/>
      <c r="F25" s="132"/>
      <c r="G25" s="133"/>
      <c r="H25" s="134"/>
      <c r="I25" s="48">
        <f>SUM(I4:I24)</f>
        <v>132.5</v>
      </c>
      <c r="J25" s="12"/>
      <c r="K25" s="132"/>
      <c r="L25" s="133"/>
      <c r="M25" s="134"/>
      <c r="N25" s="48">
        <f>SUM(N4:N24)</f>
        <v>142</v>
      </c>
      <c r="O25" s="12"/>
    </row>
    <row r="26" spans="1:15" ht="15">
      <c r="A26" s="17">
        <v>1</v>
      </c>
      <c r="B26" s="17">
        <v>1</v>
      </c>
      <c r="C26" s="14">
        <v>6.5</v>
      </c>
      <c r="D26" s="10">
        <f>C26</f>
        <v>6.5</v>
      </c>
      <c r="E26" s="11"/>
      <c r="F26" s="17">
        <v>1</v>
      </c>
      <c r="G26" s="17">
        <v>1</v>
      </c>
      <c r="H26" s="14">
        <v>6.5</v>
      </c>
      <c r="I26" s="10">
        <f>H26</f>
        <v>6.5</v>
      </c>
      <c r="J26" s="12"/>
      <c r="K26" s="17">
        <v>1</v>
      </c>
      <c r="L26" s="17">
        <v>1</v>
      </c>
      <c r="M26" s="14">
        <v>6.5</v>
      </c>
      <c r="N26" s="10">
        <f>M26</f>
        <v>6.5</v>
      </c>
      <c r="O26" s="12"/>
    </row>
    <row r="27" spans="1:15" ht="15">
      <c r="A27" s="17">
        <v>2</v>
      </c>
      <c r="B27" s="17">
        <v>1</v>
      </c>
      <c r="C27" s="14">
        <v>6</v>
      </c>
      <c r="D27" s="10">
        <f>C27</f>
        <v>6</v>
      </c>
      <c r="E27" s="11"/>
      <c r="F27" s="17">
        <v>2</v>
      </c>
      <c r="G27" s="17">
        <v>1</v>
      </c>
      <c r="H27" s="14">
        <v>6</v>
      </c>
      <c r="I27" s="10">
        <f>H27</f>
        <v>6</v>
      </c>
      <c r="J27" s="12"/>
      <c r="K27" s="17">
        <v>2</v>
      </c>
      <c r="L27" s="17">
        <v>1</v>
      </c>
      <c r="M27" s="14">
        <v>6.5</v>
      </c>
      <c r="N27" s="10">
        <f>M27</f>
        <v>6.5</v>
      </c>
      <c r="O27" s="12"/>
    </row>
    <row r="28" spans="1:15" ht="15">
      <c r="A28" s="17">
        <v>3</v>
      </c>
      <c r="B28" s="17">
        <v>2</v>
      </c>
      <c r="C28" s="14">
        <v>6.5</v>
      </c>
      <c r="D28" s="10">
        <f>C28*2</f>
        <v>13</v>
      </c>
      <c r="E28" s="11"/>
      <c r="F28" s="17">
        <v>3</v>
      </c>
      <c r="G28" s="17">
        <v>2</v>
      </c>
      <c r="H28" s="14">
        <v>5.5</v>
      </c>
      <c r="I28" s="10">
        <f>H28*2</f>
        <v>11</v>
      </c>
      <c r="J28" s="12"/>
      <c r="K28" s="17">
        <v>3</v>
      </c>
      <c r="L28" s="17">
        <v>2</v>
      </c>
      <c r="M28" s="14">
        <v>6.5</v>
      </c>
      <c r="N28" s="10">
        <f>M28*2</f>
        <v>13</v>
      </c>
      <c r="O28" s="12"/>
    </row>
    <row r="29" spans="1:15" ht="15">
      <c r="A29" s="17">
        <v>4</v>
      </c>
      <c r="B29" s="17">
        <v>2</v>
      </c>
      <c r="C29" s="14">
        <v>6.5</v>
      </c>
      <c r="D29" s="10">
        <f>C29*2</f>
        <v>13</v>
      </c>
      <c r="E29" s="11"/>
      <c r="F29" s="17">
        <v>4</v>
      </c>
      <c r="G29" s="17">
        <v>2</v>
      </c>
      <c r="H29" s="14">
        <v>6</v>
      </c>
      <c r="I29" s="10">
        <f>H29*2</f>
        <v>12</v>
      </c>
      <c r="J29" s="12"/>
      <c r="K29" s="17">
        <v>4</v>
      </c>
      <c r="L29" s="17">
        <v>2</v>
      </c>
      <c r="M29" s="14">
        <v>7</v>
      </c>
      <c r="N29" s="10">
        <f>M29*2</f>
        <v>14</v>
      </c>
      <c r="O29" s="12"/>
    </row>
    <row r="30" spans="1:15" ht="15" customHeight="1">
      <c r="A30" s="132"/>
      <c r="B30" s="133"/>
      <c r="C30" s="134"/>
      <c r="D30" s="49">
        <f>SUM(D26:D29)</f>
        <v>38.5</v>
      </c>
      <c r="E30" s="11"/>
      <c r="F30" s="132"/>
      <c r="G30" s="133"/>
      <c r="H30" s="134"/>
      <c r="I30" s="49">
        <f>SUM(I26:I29)</f>
        <v>35.5</v>
      </c>
      <c r="J30" s="12"/>
      <c r="K30" s="132"/>
      <c r="L30" s="133"/>
      <c r="M30" s="134"/>
      <c r="N30" s="49">
        <f>SUM(N26:N29)</f>
        <v>40</v>
      </c>
      <c r="O30" s="12"/>
    </row>
    <row r="31" spans="1:15" ht="18.75" customHeight="1">
      <c r="A31" s="141"/>
      <c r="B31" s="142"/>
      <c r="C31" s="50">
        <f>SUM(D25+D30)-$D33-$D34</f>
        <v>174</v>
      </c>
      <c r="D31" s="51">
        <f>C31*100/280</f>
        <v>62.142857142857146</v>
      </c>
      <c r="E31" s="52"/>
      <c r="F31" s="141"/>
      <c r="G31" s="142"/>
      <c r="H31" s="50">
        <f>SUM(I25+I30)-$D33-$D34</f>
        <v>164</v>
      </c>
      <c r="I31" s="51">
        <f>H31*100/280</f>
        <v>58.57142857142857</v>
      </c>
      <c r="J31" s="30"/>
      <c r="K31" s="141"/>
      <c r="L31" s="142"/>
      <c r="M31" s="50">
        <f>SUM(N25+N30)-$D33-$D34</f>
        <v>178</v>
      </c>
      <c r="N31" s="51">
        <f>M31*100/280</f>
        <v>63.57142857142857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4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516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61.42857142857142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рез!F10</f>
        <v>Triumph, 2005, мер., гн., УВП, Khorvat-Trembita, 702952, Недава Дар`я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рез!C10</f>
        <v>Недава Дар`я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рез!G10</f>
        <v>"OK Riding", Київська обл.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18">
      <selection activeCell="K30" sqref="K30:M30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7</v>
      </c>
      <c r="D4" s="10">
        <f>C4</f>
        <v>7</v>
      </c>
      <c r="E4" s="11"/>
      <c r="F4" s="13">
        <v>1</v>
      </c>
      <c r="G4" s="13"/>
      <c r="H4" s="14">
        <v>6</v>
      </c>
      <c r="I4" s="10">
        <f aca="true" t="shared" si="0" ref="I4:I10">H4</f>
        <v>6</v>
      </c>
      <c r="J4" s="12"/>
      <c r="K4" s="13">
        <v>1</v>
      </c>
      <c r="L4" s="13"/>
      <c r="M4" s="14">
        <v>6</v>
      </c>
      <c r="N4" s="10">
        <f aca="true" t="shared" si="1" ref="N4:N10"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2" ref="D5:D18">C5</f>
        <v>6</v>
      </c>
      <c r="E5" s="11"/>
      <c r="F5" s="13">
        <v>2</v>
      </c>
      <c r="G5" s="13"/>
      <c r="H5" s="14">
        <v>6</v>
      </c>
      <c r="I5" s="10">
        <f t="shared" si="0"/>
        <v>6</v>
      </c>
      <c r="J5" s="12"/>
      <c r="K5" s="13">
        <v>2</v>
      </c>
      <c r="L5" s="13"/>
      <c r="M5" s="14">
        <v>6</v>
      </c>
      <c r="N5" s="10">
        <f t="shared" si="1"/>
        <v>6</v>
      </c>
      <c r="O5" s="12"/>
    </row>
    <row r="6" spans="1:15" ht="13.5">
      <c r="A6" s="15">
        <v>3</v>
      </c>
      <c r="B6" s="15"/>
      <c r="C6" s="14">
        <v>6.5</v>
      </c>
      <c r="D6" s="16">
        <f>C6</f>
        <v>6.5</v>
      </c>
      <c r="E6" s="11"/>
      <c r="F6" s="15">
        <v>3</v>
      </c>
      <c r="G6" s="15"/>
      <c r="H6" s="14">
        <v>5.5</v>
      </c>
      <c r="I6" s="16">
        <f t="shared" si="0"/>
        <v>5.5</v>
      </c>
      <c r="J6" s="12"/>
      <c r="K6" s="15">
        <v>3</v>
      </c>
      <c r="L6" s="15"/>
      <c r="M6" s="14">
        <v>6</v>
      </c>
      <c r="N6" s="16">
        <f t="shared" si="1"/>
        <v>6</v>
      </c>
      <c r="O6" s="12"/>
    </row>
    <row r="7" spans="1:15" ht="13.5">
      <c r="A7" s="15">
        <v>4</v>
      </c>
      <c r="B7" s="15"/>
      <c r="C7" s="14">
        <v>6.5</v>
      </c>
      <c r="D7" s="16">
        <f>C7</f>
        <v>6.5</v>
      </c>
      <c r="E7" s="11"/>
      <c r="F7" s="15">
        <v>4</v>
      </c>
      <c r="G7" s="15"/>
      <c r="H7" s="14">
        <v>5.5</v>
      </c>
      <c r="I7" s="16">
        <f t="shared" si="0"/>
        <v>5.5</v>
      </c>
      <c r="J7" s="12"/>
      <c r="K7" s="15">
        <v>4</v>
      </c>
      <c r="L7" s="15"/>
      <c r="M7" s="14">
        <v>4</v>
      </c>
      <c r="N7" s="16">
        <f t="shared" si="1"/>
        <v>4</v>
      </c>
      <c r="O7" s="12"/>
    </row>
    <row r="8" spans="1:15" ht="13.5">
      <c r="A8" s="13">
        <v>5</v>
      </c>
      <c r="B8" s="13"/>
      <c r="C8" s="14">
        <v>7</v>
      </c>
      <c r="D8" s="16">
        <f t="shared" si="2"/>
        <v>7</v>
      </c>
      <c r="E8" s="11"/>
      <c r="F8" s="13">
        <v>5</v>
      </c>
      <c r="G8" s="13"/>
      <c r="H8" s="14">
        <v>6</v>
      </c>
      <c r="I8" s="16">
        <f t="shared" si="0"/>
        <v>6</v>
      </c>
      <c r="J8" s="12"/>
      <c r="K8" s="13">
        <v>5</v>
      </c>
      <c r="L8" s="13"/>
      <c r="M8" s="14">
        <v>6.5</v>
      </c>
      <c r="N8" s="16">
        <f t="shared" si="1"/>
        <v>6.5</v>
      </c>
      <c r="O8" s="12"/>
    </row>
    <row r="9" spans="1:15" ht="13.5">
      <c r="A9" s="13">
        <v>6</v>
      </c>
      <c r="B9" s="13"/>
      <c r="C9" s="14">
        <v>5</v>
      </c>
      <c r="D9" s="16">
        <f t="shared" si="2"/>
        <v>5</v>
      </c>
      <c r="E9" s="11"/>
      <c r="F9" s="13">
        <v>6</v>
      </c>
      <c r="G9" s="13"/>
      <c r="H9" s="14">
        <v>5</v>
      </c>
      <c r="I9" s="16">
        <f t="shared" si="0"/>
        <v>5</v>
      </c>
      <c r="J9" s="12"/>
      <c r="K9" s="13">
        <v>6</v>
      </c>
      <c r="L9" s="13"/>
      <c r="M9" s="14">
        <v>6</v>
      </c>
      <c r="N9" s="16">
        <f t="shared" si="1"/>
        <v>6</v>
      </c>
      <c r="O9" s="12"/>
    </row>
    <row r="10" spans="1:15" ht="13.5">
      <c r="A10" s="13">
        <v>7</v>
      </c>
      <c r="B10" s="13"/>
      <c r="C10" s="14">
        <v>7</v>
      </c>
      <c r="D10" s="16">
        <f t="shared" si="2"/>
        <v>7</v>
      </c>
      <c r="E10" s="11"/>
      <c r="F10" s="13">
        <v>7</v>
      </c>
      <c r="G10" s="13"/>
      <c r="H10" s="14">
        <v>6.5</v>
      </c>
      <c r="I10" s="16">
        <f t="shared" si="0"/>
        <v>6.5</v>
      </c>
      <c r="J10" s="12"/>
      <c r="K10" s="13">
        <v>7</v>
      </c>
      <c r="L10" s="13"/>
      <c r="M10" s="14">
        <v>6.5</v>
      </c>
      <c r="N10" s="16">
        <f t="shared" si="1"/>
        <v>6.5</v>
      </c>
      <c r="O10" s="12"/>
    </row>
    <row r="11" spans="1:15" ht="13.5">
      <c r="A11" s="31">
        <v>8</v>
      </c>
      <c r="B11" s="29">
        <v>2</v>
      </c>
      <c r="C11" s="72">
        <v>6</v>
      </c>
      <c r="D11" s="30">
        <f>C11*B11</f>
        <v>12</v>
      </c>
      <c r="E11" s="11"/>
      <c r="F11" s="31">
        <v>8</v>
      </c>
      <c r="G11" s="29">
        <v>2</v>
      </c>
      <c r="H11" s="72">
        <v>6.5</v>
      </c>
      <c r="I11" s="30">
        <f>H11*G11</f>
        <v>13</v>
      </c>
      <c r="J11" s="12"/>
      <c r="K11" s="31">
        <v>8</v>
      </c>
      <c r="L11" s="29">
        <v>2</v>
      </c>
      <c r="M11" s="72">
        <v>6.5</v>
      </c>
      <c r="N11" s="30">
        <f>M11*L11</f>
        <v>13</v>
      </c>
      <c r="O11" s="12"/>
    </row>
    <row r="12" spans="1:15" ht="13.5">
      <c r="A12" s="13">
        <v>9</v>
      </c>
      <c r="B12" s="13"/>
      <c r="C12" s="14">
        <v>6</v>
      </c>
      <c r="D12" s="16">
        <f t="shared" si="2"/>
        <v>6</v>
      </c>
      <c r="E12" s="11"/>
      <c r="F12" s="13">
        <v>9</v>
      </c>
      <c r="G12" s="13"/>
      <c r="H12" s="14">
        <v>5.5</v>
      </c>
      <c r="I12" s="16">
        <f aca="true" t="shared" si="3" ref="I12:I24">H12</f>
        <v>5.5</v>
      </c>
      <c r="J12" s="12"/>
      <c r="K12" s="13">
        <v>9</v>
      </c>
      <c r="L12" s="13"/>
      <c r="M12" s="14">
        <v>6.5</v>
      </c>
      <c r="N12" s="16">
        <f aca="true" t="shared" si="4" ref="N12:N24">M12</f>
        <v>6.5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</v>
      </c>
      <c r="I13" s="10">
        <f t="shared" si="3"/>
        <v>6</v>
      </c>
      <c r="J13" s="11"/>
      <c r="K13" s="13">
        <v>10</v>
      </c>
      <c r="L13" s="13"/>
      <c r="M13" s="14">
        <v>6.5</v>
      </c>
      <c r="N13" s="10">
        <f t="shared" si="4"/>
        <v>6.5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6</v>
      </c>
      <c r="I14" s="16">
        <f t="shared" si="3"/>
        <v>6</v>
      </c>
      <c r="J14" s="11"/>
      <c r="K14" s="15">
        <v>11</v>
      </c>
      <c r="L14" s="15"/>
      <c r="M14" s="14">
        <v>7</v>
      </c>
      <c r="N14" s="16">
        <f t="shared" si="4"/>
        <v>7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6.5</v>
      </c>
      <c r="I15" s="16">
        <f t="shared" si="3"/>
        <v>6.5</v>
      </c>
      <c r="J15" s="11"/>
      <c r="K15" s="15">
        <v>12</v>
      </c>
      <c r="L15" s="15"/>
      <c r="M15" s="14">
        <v>7</v>
      </c>
      <c r="N15" s="16">
        <f t="shared" si="4"/>
        <v>7</v>
      </c>
      <c r="O15" s="11"/>
    </row>
    <row r="16" spans="1:15" ht="13.5">
      <c r="A16" s="13">
        <v>13</v>
      </c>
      <c r="B16" s="13"/>
      <c r="C16" s="14">
        <v>6</v>
      </c>
      <c r="D16" s="10">
        <f t="shared" si="2"/>
        <v>6</v>
      </c>
      <c r="E16" s="11"/>
      <c r="F16" s="13">
        <v>13</v>
      </c>
      <c r="G16" s="13"/>
      <c r="H16" s="14">
        <v>6</v>
      </c>
      <c r="I16" s="10">
        <f t="shared" si="3"/>
        <v>6</v>
      </c>
      <c r="J16" s="11"/>
      <c r="K16" s="13">
        <v>13</v>
      </c>
      <c r="L16" s="13"/>
      <c r="M16" s="14">
        <v>6</v>
      </c>
      <c r="N16" s="10">
        <f t="shared" si="4"/>
        <v>6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</v>
      </c>
      <c r="I17" s="16">
        <f t="shared" si="3"/>
        <v>6</v>
      </c>
      <c r="J17" s="11"/>
      <c r="K17" s="15">
        <v>14</v>
      </c>
      <c r="L17" s="15"/>
      <c r="M17" s="14">
        <v>6</v>
      </c>
      <c r="N17" s="16">
        <f t="shared" si="4"/>
        <v>6</v>
      </c>
      <c r="O17" s="11"/>
    </row>
    <row r="18" spans="1:15" ht="13.5">
      <c r="A18" s="13">
        <v>15</v>
      </c>
      <c r="B18" s="13"/>
      <c r="C18" s="14">
        <v>6</v>
      </c>
      <c r="D18" s="10">
        <f t="shared" si="2"/>
        <v>6</v>
      </c>
      <c r="E18" s="11"/>
      <c r="F18" s="13">
        <v>15</v>
      </c>
      <c r="G18" s="13"/>
      <c r="H18" s="14">
        <v>6.5</v>
      </c>
      <c r="I18" s="10">
        <f t="shared" si="3"/>
        <v>6.5</v>
      </c>
      <c r="J18" s="11"/>
      <c r="K18" s="13">
        <v>15</v>
      </c>
      <c r="L18" s="13"/>
      <c r="M18" s="14">
        <v>6</v>
      </c>
      <c r="N18" s="10">
        <f t="shared" si="4"/>
        <v>6</v>
      </c>
      <c r="O18" s="11"/>
    </row>
    <row r="19" spans="1:15" ht="13.5">
      <c r="A19" s="13">
        <v>16</v>
      </c>
      <c r="B19" s="13"/>
      <c r="C19" s="14">
        <v>6.5</v>
      </c>
      <c r="D19" s="10">
        <f aca="true" t="shared" si="5" ref="D19:D24">C19</f>
        <v>6.5</v>
      </c>
      <c r="E19" s="11"/>
      <c r="F19" s="13">
        <v>16</v>
      </c>
      <c r="G19" s="13"/>
      <c r="H19" s="14">
        <v>6</v>
      </c>
      <c r="I19" s="10">
        <f t="shared" si="3"/>
        <v>6</v>
      </c>
      <c r="J19" s="11"/>
      <c r="K19" s="13">
        <v>16</v>
      </c>
      <c r="L19" s="13"/>
      <c r="M19" s="14">
        <v>6</v>
      </c>
      <c r="N19" s="10">
        <f t="shared" si="4"/>
        <v>6</v>
      </c>
      <c r="O19" s="11"/>
    </row>
    <row r="20" spans="1:15" ht="13.5">
      <c r="A20" s="15">
        <v>17</v>
      </c>
      <c r="B20" s="13"/>
      <c r="C20" s="14">
        <v>6</v>
      </c>
      <c r="D20" s="10">
        <f t="shared" si="5"/>
        <v>6</v>
      </c>
      <c r="E20" s="11"/>
      <c r="F20" s="15">
        <v>17</v>
      </c>
      <c r="G20" s="13"/>
      <c r="H20" s="14">
        <v>6</v>
      </c>
      <c r="I20" s="10">
        <f t="shared" si="3"/>
        <v>6</v>
      </c>
      <c r="J20" s="12"/>
      <c r="K20" s="15">
        <v>17</v>
      </c>
      <c r="L20" s="13"/>
      <c r="M20" s="14">
        <v>5</v>
      </c>
      <c r="N20" s="10">
        <f t="shared" si="4"/>
        <v>5</v>
      </c>
      <c r="O20" s="12"/>
    </row>
    <row r="21" spans="1:15" ht="13.5">
      <c r="A21" s="13">
        <v>18</v>
      </c>
      <c r="B21" s="13"/>
      <c r="C21" s="14">
        <v>6.5</v>
      </c>
      <c r="D21" s="10">
        <f t="shared" si="5"/>
        <v>6.5</v>
      </c>
      <c r="E21" s="11"/>
      <c r="F21" s="13">
        <v>18</v>
      </c>
      <c r="G21" s="13"/>
      <c r="H21" s="14">
        <v>6</v>
      </c>
      <c r="I21" s="10">
        <f t="shared" si="3"/>
        <v>6</v>
      </c>
      <c r="J21" s="12"/>
      <c r="K21" s="13">
        <v>18</v>
      </c>
      <c r="L21" s="13"/>
      <c r="M21" s="14">
        <v>6</v>
      </c>
      <c r="N21" s="10">
        <f t="shared" si="4"/>
        <v>6</v>
      </c>
      <c r="O21" s="12"/>
    </row>
    <row r="22" spans="1:15" ht="13.5">
      <c r="A22" s="13">
        <v>19</v>
      </c>
      <c r="B22" s="13"/>
      <c r="C22" s="14">
        <v>6</v>
      </c>
      <c r="D22" s="10">
        <f t="shared" si="5"/>
        <v>6</v>
      </c>
      <c r="E22" s="11"/>
      <c r="F22" s="13">
        <v>19</v>
      </c>
      <c r="G22" s="13"/>
      <c r="H22" s="14">
        <v>5.5</v>
      </c>
      <c r="I22" s="10">
        <f t="shared" si="3"/>
        <v>5.5</v>
      </c>
      <c r="J22" s="12"/>
      <c r="K22" s="13">
        <v>19</v>
      </c>
      <c r="L22" s="13"/>
      <c r="M22" s="14">
        <v>6</v>
      </c>
      <c r="N22" s="10">
        <f t="shared" si="4"/>
        <v>6</v>
      </c>
      <c r="O22" s="12"/>
    </row>
    <row r="23" spans="1:15" ht="13.5">
      <c r="A23" s="15">
        <v>20</v>
      </c>
      <c r="B23" s="13"/>
      <c r="C23" s="14">
        <v>6</v>
      </c>
      <c r="D23" s="10">
        <f t="shared" si="5"/>
        <v>6</v>
      </c>
      <c r="E23" s="11"/>
      <c r="F23" s="15">
        <v>20</v>
      </c>
      <c r="G23" s="13"/>
      <c r="H23" s="14">
        <v>6</v>
      </c>
      <c r="I23" s="10">
        <f t="shared" si="3"/>
        <v>6</v>
      </c>
      <c r="J23" s="12"/>
      <c r="K23" s="15">
        <v>20</v>
      </c>
      <c r="L23" s="13"/>
      <c r="M23" s="14">
        <v>5.5</v>
      </c>
      <c r="N23" s="10">
        <f t="shared" si="4"/>
        <v>5.5</v>
      </c>
      <c r="O23" s="12"/>
    </row>
    <row r="24" spans="1:15" ht="13.5">
      <c r="A24" s="13">
        <v>21</v>
      </c>
      <c r="B24" s="13"/>
      <c r="C24" s="14">
        <v>7</v>
      </c>
      <c r="D24" s="10">
        <f t="shared" si="5"/>
        <v>7</v>
      </c>
      <c r="E24" s="11"/>
      <c r="F24" s="13">
        <v>21</v>
      </c>
      <c r="G24" s="13"/>
      <c r="H24" s="14">
        <v>6</v>
      </c>
      <c r="I24" s="10">
        <f t="shared" si="3"/>
        <v>6</v>
      </c>
      <c r="J24" s="12"/>
      <c r="K24" s="13">
        <v>21</v>
      </c>
      <c r="L24" s="13"/>
      <c r="M24" s="14">
        <v>6</v>
      </c>
      <c r="N24" s="10">
        <f t="shared" si="4"/>
        <v>6</v>
      </c>
      <c r="O24" s="12"/>
    </row>
    <row r="25" spans="1:15" ht="18" customHeight="1">
      <c r="A25" s="132"/>
      <c r="B25" s="133"/>
      <c r="C25" s="134"/>
      <c r="D25" s="48">
        <f>SUM(D4:D24)</f>
        <v>137.5</v>
      </c>
      <c r="E25" s="11"/>
      <c r="F25" s="132"/>
      <c r="G25" s="133"/>
      <c r="H25" s="134"/>
      <c r="I25" s="48">
        <f>SUM(I4:I24)</f>
        <v>131.5</v>
      </c>
      <c r="J25" s="12"/>
      <c r="K25" s="132"/>
      <c r="L25" s="133"/>
      <c r="M25" s="134"/>
      <c r="N25" s="48">
        <f>SUM(N4:N24)</f>
        <v>133.5</v>
      </c>
      <c r="O25" s="12"/>
    </row>
    <row r="26" spans="1:15" ht="15">
      <c r="A26" s="17">
        <v>1</v>
      </c>
      <c r="B26" s="17">
        <v>1</v>
      </c>
      <c r="C26" s="14">
        <v>6.5</v>
      </c>
      <c r="D26" s="10">
        <f>C26</f>
        <v>6.5</v>
      </c>
      <c r="E26" s="11"/>
      <c r="F26" s="17">
        <v>1</v>
      </c>
      <c r="G26" s="17">
        <v>1</v>
      </c>
      <c r="H26" s="14">
        <v>6</v>
      </c>
      <c r="I26" s="10">
        <f>H26</f>
        <v>6</v>
      </c>
      <c r="J26" s="12"/>
      <c r="K26" s="17">
        <v>1</v>
      </c>
      <c r="L26" s="17">
        <v>1</v>
      </c>
      <c r="M26" s="14">
        <v>6</v>
      </c>
      <c r="N26" s="10">
        <f>M26</f>
        <v>6</v>
      </c>
      <c r="O26" s="12"/>
    </row>
    <row r="27" spans="1:15" ht="15">
      <c r="A27" s="17">
        <v>2</v>
      </c>
      <c r="B27" s="17">
        <v>1</v>
      </c>
      <c r="C27" s="14">
        <v>6</v>
      </c>
      <c r="D27" s="10">
        <f>C27</f>
        <v>6</v>
      </c>
      <c r="E27" s="11"/>
      <c r="F27" s="17">
        <v>2</v>
      </c>
      <c r="G27" s="17">
        <v>1</v>
      </c>
      <c r="H27" s="14">
        <v>5.5</v>
      </c>
      <c r="I27" s="10">
        <f>H27</f>
        <v>5.5</v>
      </c>
      <c r="J27" s="12"/>
      <c r="K27" s="17">
        <v>2</v>
      </c>
      <c r="L27" s="17">
        <v>1</v>
      </c>
      <c r="M27" s="14">
        <v>6</v>
      </c>
      <c r="N27" s="10">
        <f>M27</f>
        <v>6</v>
      </c>
      <c r="O27" s="12"/>
    </row>
    <row r="28" spans="1:15" ht="15">
      <c r="A28" s="17">
        <v>3</v>
      </c>
      <c r="B28" s="17">
        <v>2</v>
      </c>
      <c r="C28" s="14">
        <v>6.5</v>
      </c>
      <c r="D28" s="10">
        <f>C28*2</f>
        <v>13</v>
      </c>
      <c r="E28" s="11"/>
      <c r="F28" s="17">
        <v>3</v>
      </c>
      <c r="G28" s="17">
        <v>2</v>
      </c>
      <c r="H28" s="14">
        <v>6</v>
      </c>
      <c r="I28" s="10">
        <f>H28*2</f>
        <v>12</v>
      </c>
      <c r="J28" s="12"/>
      <c r="K28" s="17">
        <v>3</v>
      </c>
      <c r="L28" s="17">
        <v>2</v>
      </c>
      <c r="M28" s="14">
        <v>5.5</v>
      </c>
      <c r="N28" s="10">
        <f>M28*2</f>
        <v>11</v>
      </c>
      <c r="O28" s="12"/>
    </row>
    <row r="29" spans="1:15" ht="15">
      <c r="A29" s="17">
        <v>4</v>
      </c>
      <c r="B29" s="17">
        <v>2</v>
      </c>
      <c r="C29" s="14">
        <v>6.5</v>
      </c>
      <c r="D29" s="10">
        <f>C29*2</f>
        <v>13</v>
      </c>
      <c r="E29" s="11"/>
      <c r="F29" s="17">
        <v>4</v>
      </c>
      <c r="G29" s="17">
        <v>2</v>
      </c>
      <c r="H29" s="14">
        <v>6</v>
      </c>
      <c r="I29" s="10">
        <f>H29*2</f>
        <v>12</v>
      </c>
      <c r="J29" s="12"/>
      <c r="K29" s="17">
        <v>4</v>
      </c>
      <c r="L29" s="17">
        <v>2</v>
      </c>
      <c r="M29" s="14">
        <v>6</v>
      </c>
      <c r="N29" s="10">
        <f>M29*2</f>
        <v>12</v>
      </c>
      <c r="O29" s="12"/>
    </row>
    <row r="30" spans="1:15" ht="15" customHeight="1">
      <c r="A30" s="132"/>
      <c r="B30" s="133"/>
      <c r="C30" s="134"/>
      <c r="D30" s="49">
        <f>SUM(D26:D29)</f>
        <v>38.5</v>
      </c>
      <c r="E30" s="11"/>
      <c r="F30" s="132"/>
      <c r="G30" s="133"/>
      <c r="H30" s="134"/>
      <c r="I30" s="49">
        <f>SUM(I26:I29)</f>
        <v>35.5</v>
      </c>
      <c r="J30" s="12"/>
      <c r="K30" s="132"/>
      <c r="L30" s="133"/>
      <c r="M30" s="134"/>
      <c r="N30" s="49">
        <f>SUM(N26:N29)</f>
        <v>35</v>
      </c>
      <c r="O30" s="12"/>
    </row>
    <row r="31" spans="1:15" ht="18.75" customHeight="1">
      <c r="A31" s="141"/>
      <c r="B31" s="142"/>
      <c r="C31" s="50">
        <f>SUM(D25+D30)-$D33-$D34</f>
        <v>172</v>
      </c>
      <c r="D31" s="51">
        <f>C31*100/280</f>
        <v>61.42857142857143</v>
      </c>
      <c r="E31" s="52"/>
      <c r="F31" s="141"/>
      <c r="G31" s="142"/>
      <c r="H31" s="50">
        <f>SUM(I25+I30)-$D33-$D34</f>
        <v>163</v>
      </c>
      <c r="I31" s="51">
        <f>H31*100/280</f>
        <v>58.214285714285715</v>
      </c>
      <c r="J31" s="30"/>
      <c r="K31" s="141"/>
      <c r="L31" s="142"/>
      <c r="M31" s="50">
        <f>SUM(N25+N30)-$D33-$D34</f>
        <v>164.5</v>
      </c>
      <c r="N31" s="51">
        <f>M31*100/280</f>
        <v>58.75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4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499.5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59.464285714285715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рез!F11</f>
        <v>Vivaldi, 2002, мер., вор., KWPN, Nolimit-Arione, 702444, Ангелова Елена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рез!C11</f>
        <v>Ангелова Валерія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рез!G11</f>
        <v>КСК ”Horses of Anastasia”,
м. Днепропетровск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22">
      <selection activeCell="D41" sqref="D4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/>
      <c r="D4" s="10">
        <f>C4</f>
        <v>0</v>
      </c>
      <c r="E4" s="11"/>
      <c r="F4" s="13">
        <v>1</v>
      </c>
      <c r="G4" s="13"/>
      <c r="H4" s="14"/>
      <c r="I4" s="10">
        <f aca="true" t="shared" si="0" ref="I4:I10">H4</f>
        <v>0</v>
      </c>
      <c r="J4" s="12"/>
      <c r="K4" s="13">
        <v>1</v>
      </c>
      <c r="L4" s="13"/>
      <c r="M4" s="14"/>
      <c r="N4" s="10">
        <f aca="true" t="shared" si="1" ref="N4:N10">M4</f>
        <v>0</v>
      </c>
      <c r="O4" s="12"/>
    </row>
    <row r="5" spans="1:15" ht="13.5">
      <c r="A5" s="13">
        <v>2</v>
      </c>
      <c r="B5" s="13"/>
      <c r="C5" s="14"/>
      <c r="D5" s="10">
        <f aca="true" t="shared" si="2" ref="D5:D18">C5</f>
        <v>0</v>
      </c>
      <c r="E5" s="11"/>
      <c r="F5" s="13">
        <v>2</v>
      </c>
      <c r="G5" s="13"/>
      <c r="H5" s="14"/>
      <c r="I5" s="10">
        <f t="shared" si="0"/>
        <v>0</v>
      </c>
      <c r="J5" s="12"/>
      <c r="K5" s="13">
        <v>2</v>
      </c>
      <c r="L5" s="13"/>
      <c r="M5" s="14"/>
      <c r="N5" s="10">
        <f t="shared" si="1"/>
        <v>0</v>
      </c>
      <c r="O5" s="12"/>
    </row>
    <row r="6" spans="1:15" ht="13.5">
      <c r="A6" s="15">
        <v>3</v>
      </c>
      <c r="B6" s="15"/>
      <c r="C6" s="14"/>
      <c r="D6" s="16">
        <f>C6</f>
        <v>0</v>
      </c>
      <c r="E6" s="11"/>
      <c r="F6" s="15">
        <v>3</v>
      </c>
      <c r="G6" s="15"/>
      <c r="H6" s="14"/>
      <c r="I6" s="16">
        <f t="shared" si="0"/>
        <v>0</v>
      </c>
      <c r="J6" s="12"/>
      <c r="K6" s="15">
        <v>3</v>
      </c>
      <c r="L6" s="15"/>
      <c r="M6" s="14"/>
      <c r="N6" s="16">
        <f t="shared" si="1"/>
        <v>0</v>
      </c>
      <c r="O6" s="12"/>
    </row>
    <row r="7" spans="1:15" ht="13.5">
      <c r="A7" s="15">
        <v>4</v>
      </c>
      <c r="B7" s="15"/>
      <c r="C7" s="14"/>
      <c r="D7" s="16">
        <f>C7</f>
        <v>0</v>
      </c>
      <c r="E7" s="11"/>
      <c r="F7" s="15">
        <v>4</v>
      </c>
      <c r="G7" s="15"/>
      <c r="H7" s="14"/>
      <c r="I7" s="16">
        <f t="shared" si="0"/>
        <v>0</v>
      </c>
      <c r="J7" s="12"/>
      <c r="K7" s="15">
        <v>4</v>
      </c>
      <c r="L7" s="15"/>
      <c r="M7" s="14"/>
      <c r="N7" s="16">
        <f t="shared" si="1"/>
        <v>0</v>
      </c>
      <c r="O7" s="12"/>
    </row>
    <row r="8" spans="1:15" ht="13.5">
      <c r="A8" s="13">
        <v>5</v>
      </c>
      <c r="B8" s="13"/>
      <c r="C8" s="14"/>
      <c r="D8" s="16">
        <f t="shared" si="2"/>
        <v>0</v>
      </c>
      <c r="E8" s="11"/>
      <c r="F8" s="13">
        <v>5</v>
      </c>
      <c r="G8" s="13"/>
      <c r="H8" s="14"/>
      <c r="I8" s="16">
        <f t="shared" si="0"/>
        <v>0</v>
      </c>
      <c r="J8" s="12"/>
      <c r="K8" s="13">
        <v>5</v>
      </c>
      <c r="L8" s="13"/>
      <c r="M8" s="14"/>
      <c r="N8" s="16">
        <f t="shared" si="1"/>
        <v>0</v>
      </c>
      <c r="O8" s="12"/>
    </row>
    <row r="9" spans="1:15" ht="13.5">
      <c r="A9" s="13">
        <v>6</v>
      </c>
      <c r="B9" s="13"/>
      <c r="C9" s="14"/>
      <c r="D9" s="16">
        <f t="shared" si="2"/>
        <v>0</v>
      </c>
      <c r="E9" s="11"/>
      <c r="F9" s="13">
        <v>6</v>
      </c>
      <c r="G9" s="13"/>
      <c r="H9" s="14"/>
      <c r="I9" s="16">
        <f t="shared" si="0"/>
        <v>0</v>
      </c>
      <c r="J9" s="12"/>
      <c r="K9" s="13">
        <v>6</v>
      </c>
      <c r="L9" s="13"/>
      <c r="M9" s="14"/>
      <c r="N9" s="16">
        <f t="shared" si="1"/>
        <v>0</v>
      </c>
      <c r="O9" s="12"/>
    </row>
    <row r="10" spans="1:15" ht="13.5">
      <c r="A10" s="13">
        <v>7</v>
      </c>
      <c r="B10" s="13"/>
      <c r="C10" s="14"/>
      <c r="D10" s="16">
        <f t="shared" si="2"/>
        <v>0</v>
      </c>
      <c r="E10" s="11"/>
      <c r="F10" s="13">
        <v>7</v>
      </c>
      <c r="G10" s="13"/>
      <c r="H10" s="14"/>
      <c r="I10" s="16">
        <f t="shared" si="0"/>
        <v>0</v>
      </c>
      <c r="J10" s="12"/>
      <c r="K10" s="13">
        <v>7</v>
      </c>
      <c r="L10" s="13"/>
      <c r="M10" s="14"/>
      <c r="N10" s="16">
        <f t="shared" si="1"/>
        <v>0</v>
      </c>
      <c r="O10" s="12"/>
    </row>
    <row r="11" spans="1:15" ht="13.5">
      <c r="A11" s="31">
        <v>8</v>
      </c>
      <c r="B11" s="29">
        <v>2</v>
      </c>
      <c r="C11" s="72"/>
      <c r="D11" s="30">
        <f>C11*B11</f>
        <v>0</v>
      </c>
      <c r="E11" s="11"/>
      <c r="F11" s="31">
        <v>8</v>
      </c>
      <c r="G11" s="29">
        <v>2</v>
      </c>
      <c r="H11" s="72"/>
      <c r="I11" s="30">
        <f>H11*G11</f>
        <v>0</v>
      </c>
      <c r="J11" s="12"/>
      <c r="K11" s="31">
        <v>8</v>
      </c>
      <c r="L11" s="29">
        <v>2</v>
      </c>
      <c r="M11" s="72"/>
      <c r="N11" s="30">
        <f>M11*L11</f>
        <v>0</v>
      </c>
      <c r="O11" s="12"/>
    </row>
    <row r="12" spans="1:15" ht="13.5">
      <c r="A12" s="13">
        <v>9</v>
      </c>
      <c r="B12" s="13"/>
      <c r="C12" s="14"/>
      <c r="D12" s="16">
        <f t="shared" si="2"/>
        <v>0</v>
      </c>
      <c r="E12" s="11"/>
      <c r="F12" s="13">
        <v>9</v>
      </c>
      <c r="G12" s="13"/>
      <c r="H12" s="14"/>
      <c r="I12" s="16">
        <f aca="true" t="shared" si="3" ref="I12:I24">H12</f>
        <v>0</v>
      </c>
      <c r="J12" s="12"/>
      <c r="K12" s="13">
        <v>9</v>
      </c>
      <c r="L12" s="13"/>
      <c r="M12" s="14"/>
      <c r="N12" s="16">
        <f aca="true" t="shared" si="4" ref="N12:N24">M12</f>
        <v>0</v>
      </c>
      <c r="O12" s="12"/>
    </row>
    <row r="13" spans="1:15" ht="13.5">
      <c r="A13" s="13">
        <v>10</v>
      </c>
      <c r="B13" s="13"/>
      <c r="C13" s="14"/>
      <c r="D13" s="10">
        <f>C13</f>
        <v>0</v>
      </c>
      <c r="E13" s="11"/>
      <c r="F13" s="13">
        <v>10</v>
      </c>
      <c r="G13" s="13"/>
      <c r="H13" s="14"/>
      <c r="I13" s="10">
        <f t="shared" si="3"/>
        <v>0</v>
      </c>
      <c r="J13" s="11"/>
      <c r="K13" s="13">
        <v>10</v>
      </c>
      <c r="L13" s="13"/>
      <c r="M13" s="14"/>
      <c r="N13" s="10">
        <f t="shared" si="4"/>
        <v>0</v>
      </c>
      <c r="O13" s="11"/>
    </row>
    <row r="14" spans="1:15" ht="13.5">
      <c r="A14" s="15">
        <v>11</v>
      </c>
      <c r="B14" s="15"/>
      <c r="C14" s="14"/>
      <c r="D14" s="16">
        <f>C14</f>
        <v>0</v>
      </c>
      <c r="E14" s="11"/>
      <c r="F14" s="15">
        <v>11</v>
      </c>
      <c r="G14" s="15"/>
      <c r="H14" s="14"/>
      <c r="I14" s="16">
        <f t="shared" si="3"/>
        <v>0</v>
      </c>
      <c r="J14" s="11"/>
      <c r="K14" s="15">
        <v>11</v>
      </c>
      <c r="L14" s="15"/>
      <c r="M14" s="14"/>
      <c r="N14" s="16">
        <f t="shared" si="4"/>
        <v>0</v>
      </c>
      <c r="O14" s="11"/>
    </row>
    <row r="15" spans="1:15" ht="13.5">
      <c r="A15" s="15">
        <v>12</v>
      </c>
      <c r="B15" s="15"/>
      <c r="C15" s="14"/>
      <c r="D15" s="16">
        <f>C15</f>
        <v>0</v>
      </c>
      <c r="E15" s="11"/>
      <c r="F15" s="15">
        <v>12</v>
      </c>
      <c r="G15" s="15"/>
      <c r="H15" s="14"/>
      <c r="I15" s="16">
        <f t="shared" si="3"/>
        <v>0</v>
      </c>
      <c r="J15" s="11"/>
      <c r="K15" s="15">
        <v>12</v>
      </c>
      <c r="L15" s="15"/>
      <c r="M15" s="14"/>
      <c r="N15" s="16">
        <f t="shared" si="4"/>
        <v>0</v>
      </c>
      <c r="O15" s="11"/>
    </row>
    <row r="16" spans="1:15" ht="13.5">
      <c r="A16" s="13">
        <v>13</v>
      </c>
      <c r="B16" s="13"/>
      <c r="C16" s="14"/>
      <c r="D16" s="10">
        <f t="shared" si="2"/>
        <v>0</v>
      </c>
      <c r="E16" s="11"/>
      <c r="F16" s="13">
        <v>13</v>
      </c>
      <c r="G16" s="13"/>
      <c r="H16" s="14"/>
      <c r="I16" s="10">
        <f t="shared" si="3"/>
        <v>0</v>
      </c>
      <c r="J16" s="11"/>
      <c r="K16" s="13">
        <v>13</v>
      </c>
      <c r="L16" s="13"/>
      <c r="M16" s="14"/>
      <c r="N16" s="10">
        <f t="shared" si="4"/>
        <v>0</v>
      </c>
      <c r="O16" s="11"/>
    </row>
    <row r="17" spans="1:15" ht="13.5">
      <c r="A17" s="15">
        <v>14</v>
      </c>
      <c r="B17" s="15"/>
      <c r="C17" s="14"/>
      <c r="D17" s="16">
        <f>C17</f>
        <v>0</v>
      </c>
      <c r="E17" s="11"/>
      <c r="F17" s="15">
        <v>14</v>
      </c>
      <c r="G17" s="15"/>
      <c r="H17" s="14"/>
      <c r="I17" s="16">
        <f t="shared" si="3"/>
        <v>0</v>
      </c>
      <c r="J17" s="11"/>
      <c r="K17" s="15">
        <v>14</v>
      </c>
      <c r="L17" s="15"/>
      <c r="M17" s="14"/>
      <c r="N17" s="16">
        <f t="shared" si="4"/>
        <v>0</v>
      </c>
      <c r="O17" s="11"/>
    </row>
    <row r="18" spans="1:15" ht="13.5">
      <c r="A18" s="13">
        <v>15</v>
      </c>
      <c r="B18" s="13"/>
      <c r="C18" s="14"/>
      <c r="D18" s="10">
        <f t="shared" si="2"/>
        <v>0</v>
      </c>
      <c r="E18" s="11"/>
      <c r="F18" s="13">
        <v>15</v>
      </c>
      <c r="G18" s="13"/>
      <c r="H18" s="14"/>
      <c r="I18" s="10">
        <f t="shared" si="3"/>
        <v>0</v>
      </c>
      <c r="J18" s="11"/>
      <c r="K18" s="13">
        <v>15</v>
      </c>
      <c r="L18" s="13"/>
      <c r="M18" s="14"/>
      <c r="N18" s="10">
        <f t="shared" si="4"/>
        <v>0</v>
      </c>
      <c r="O18" s="11"/>
    </row>
    <row r="19" spans="1:15" ht="13.5">
      <c r="A19" s="13">
        <v>16</v>
      </c>
      <c r="B19" s="13"/>
      <c r="C19" s="14"/>
      <c r="D19" s="10">
        <f aca="true" t="shared" si="5" ref="D19:D24">C19</f>
        <v>0</v>
      </c>
      <c r="E19" s="11"/>
      <c r="F19" s="13">
        <v>16</v>
      </c>
      <c r="G19" s="13"/>
      <c r="H19" s="14"/>
      <c r="I19" s="10">
        <f t="shared" si="3"/>
        <v>0</v>
      </c>
      <c r="J19" s="11"/>
      <c r="K19" s="13">
        <v>16</v>
      </c>
      <c r="L19" s="13"/>
      <c r="M19" s="14"/>
      <c r="N19" s="10">
        <f t="shared" si="4"/>
        <v>0</v>
      </c>
      <c r="O19" s="11"/>
    </row>
    <row r="20" spans="1:15" ht="13.5">
      <c r="A20" s="15">
        <v>17</v>
      </c>
      <c r="B20" s="13"/>
      <c r="C20" s="14"/>
      <c r="D20" s="10">
        <f t="shared" si="5"/>
        <v>0</v>
      </c>
      <c r="E20" s="11"/>
      <c r="F20" s="15">
        <v>17</v>
      </c>
      <c r="G20" s="13"/>
      <c r="H20" s="14"/>
      <c r="I20" s="10">
        <f t="shared" si="3"/>
        <v>0</v>
      </c>
      <c r="J20" s="12"/>
      <c r="K20" s="15">
        <v>17</v>
      </c>
      <c r="L20" s="13"/>
      <c r="M20" s="14"/>
      <c r="N20" s="10">
        <f t="shared" si="4"/>
        <v>0</v>
      </c>
      <c r="O20" s="12"/>
    </row>
    <row r="21" spans="1:15" ht="13.5">
      <c r="A21" s="13">
        <v>18</v>
      </c>
      <c r="B21" s="13"/>
      <c r="C21" s="14"/>
      <c r="D21" s="10">
        <f t="shared" si="5"/>
        <v>0</v>
      </c>
      <c r="E21" s="11"/>
      <c r="F21" s="13">
        <v>18</v>
      </c>
      <c r="G21" s="13"/>
      <c r="H21" s="14"/>
      <c r="I21" s="10">
        <f t="shared" si="3"/>
        <v>0</v>
      </c>
      <c r="J21" s="12"/>
      <c r="K21" s="13">
        <v>18</v>
      </c>
      <c r="L21" s="13"/>
      <c r="M21" s="14"/>
      <c r="N21" s="10">
        <f t="shared" si="4"/>
        <v>0</v>
      </c>
      <c r="O21" s="12"/>
    </row>
    <row r="22" spans="1:15" ht="13.5">
      <c r="A22" s="13">
        <v>19</v>
      </c>
      <c r="B22" s="13"/>
      <c r="C22" s="14"/>
      <c r="D22" s="10">
        <f t="shared" si="5"/>
        <v>0</v>
      </c>
      <c r="E22" s="11"/>
      <c r="F22" s="13">
        <v>19</v>
      </c>
      <c r="G22" s="13"/>
      <c r="H22" s="14"/>
      <c r="I22" s="10">
        <f t="shared" si="3"/>
        <v>0</v>
      </c>
      <c r="J22" s="12"/>
      <c r="K22" s="13">
        <v>19</v>
      </c>
      <c r="L22" s="13"/>
      <c r="M22" s="14"/>
      <c r="N22" s="10">
        <f t="shared" si="4"/>
        <v>0</v>
      </c>
      <c r="O22" s="12"/>
    </row>
    <row r="23" spans="1:15" ht="13.5">
      <c r="A23" s="15">
        <v>20</v>
      </c>
      <c r="B23" s="13"/>
      <c r="C23" s="14"/>
      <c r="D23" s="10">
        <f t="shared" si="5"/>
        <v>0</v>
      </c>
      <c r="E23" s="11"/>
      <c r="F23" s="15">
        <v>20</v>
      </c>
      <c r="G23" s="13"/>
      <c r="H23" s="14"/>
      <c r="I23" s="10">
        <f t="shared" si="3"/>
        <v>0</v>
      </c>
      <c r="J23" s="12"/>
      <c r="K23" s="15">
        <v>20</v>
      </c>
      <c r="L23" s="13"/>
      <c r="M23" s="14"/>
      <c r="N23" s="10">
        <f t="shared" si="4"/>
        <v>0</v>
      </c>
      <c r="O23" s="12"/>
    </row>
    <row r="24" spans="1:15" ht="13.5">
      <c r="A24" s="13">
        <v>21</v>
      </c>
      <c r="B24" s="13"/>
      <c r="C24" s="14"/>
      <c r="D24" s="10">
        <f t="shared" si="5"/>
        <v>0</v>
      </c>
      <c r="E24" s="11"/>
      <c r="F24" s="13">
        <v>21</v>
      </c>
      <c r="G24" s="13"/>
      <c r="H24" s="14"/>
      <c r="I24" s="10">
        <f t="shared" si="3"/>
        <v>0</v>
      </c>
      <c r="J24" s="12"/>
      <c r="K24" s="13">
        <v>21</v>
      </c>
      <c r="L24" s="13"/>
      <c r="M24" s="14"/>
      <c r="N24" s="10">
        <f t="shared" si="4"/>
        <v>0</v>
      </c>
      <c r="O24" s="12"/>
    </row>
    <row r="25" spans="1:15" ht="18" customHeight="1">
      <c r="A25" s="132"/>
      <c r="B25" s="133"/>
      <c r="C25" s="134"/>
      <c r="D25" s="48">
        <f>SUM(D4:D24)</f>
        <v>0</v>
      </c>
      <c r="E25" s="11"/>
      <c r="F25" s="132"/>
      <c r="G25" s="133"/>
      <c r="H25" s="134"/>
      <c r="I25" s="48">
        <f>SUM(I4:I24)</f>
        <v>0</v>
      </c>
      <c r="J25" s="12"/>
      <c r="K25" s="132"/>
      <c r="L25" s="133"/>
      <c r="M25" s="134"/>
      <c r="N25" s="48">
        <f>SUM(N4:N24)</f>
        <v>0</v>
      </c>
      <c r="O25" s="12"/>
    </row>
    <row r="26" spans="1:15" ht="15">
      <c r="A26" s="17">
        <v>1</v>
      </c>
      <c r="B26" s="17">
        <v>1</v>
      </c>
      <c r="C26" s="14"/>
      <c r="D26" s="10">
        <f>C26</f>
        <v>0</v>
      </c>
      <c r="E26" s="11"/>
      <c r="F26" s="17">
        <v>1</v>
      </c>
      <c r="G26" s="17">
        <v>1</v>
      </c>
      <c r="H26" s="14"/>
      <c r="I26" s="10">
        <f>H26</f>
        <v>0</v>
      </c>
      <c r="J26" s="12"/>
      <c r="K26" s="17">
        <v>1</v>
      </c>
      <c r="L26" s="17">
        <v>1</v>
      </c>
      <c r="M26" s="14"/>
      <c r="N26" s="10">
        <f>M26</f>
        <v>0</v>
      </c>
      <c r="O26" s="12"/>
    </row>
    <row r="27" spans="1:15" ht="15">
      <c r="A27" s="17">
        <v>2</v>
      </c>
      <c r="B27" s="17">
        <v>1</v>
      </c>
      <c r="C27" s="14"/>
      <c r="D27" s="10">
        <f>C27</f>
        <v>0</v>
      </c>
      <c r="E27" s="11"/>
      <c r="F27" s="17">
        <v>2</v>
      </c>
      <c r="G27" s="17">
        <v>1</v>
      </c>
      <c r="H27" s="14"/>
      <c r="I27" s="10">
        <f>H27</f>
        <v>0</v>
      </c>
      <c r="J27" s="12"/>
      <c r="K27" s="17">
        <v>2</v>
      </c>
      <c r="L27" s="17">
        <v>1</v>
      </c>
      <c r="M27" s="14"/>
      <c r="N27" s="10">
        <f>M27</f>
        <v>0</v>
      </c>
      <c r="O27" s="12"/>
    </row>
    <row r="28" spans="1:15" ht="15">
      <c r="A28" s="17">
        <v>3</v>
      </c>
      <c r="B28" s="17">
        <v>2</v>
      </c>
      <c r="C28" s="14"/>
      <c r="D28" s="10">
        <f>C28*2</f>
        <v>0</v>
      </c>
      <c r="E28" s="11"/>
      <c r="F28" s="17">
        <v>3</v>
      </c>
      <c r="G28" s="17">
        <v>2</v>
      </c>
      <c r="H28" s="14"/>
      <c r="I28" s="10">
        <f>H28*2</f>
        <v>0</v>
      </c>
      <c r="J28" s="12"/>
      <c r="K28" s="17">
        <v>3</v>
      </c>
      <c r="L28" s="17">
        <v>2</v>
      </c>
      <c r="M28" s="14"/>
      <c r="N28" s="10">
        <f>M28*2</f>
        <v>0</v>
      </c>
      <c r="O28" s="12"/>
    </row>
    <row r="29" spans="1:15" ht="15">
      <c r="A29" s="17">
        <v>4</v>
      </c>
      <c r="B29" s="17">
        <v>2</v>
      </c>
      <c r="C29" s="14"/>
      <c r="D29" s="10">
        <f>C29*2</f>
        <v>0</v>
      </c>
      <c r="E29" s="11"/>
      <c r="F29" s="17">
        <v>4</v>
      </c>
      <c r="G29" s="17">
        <v>2</v>
      </c>
      <c r="H29" s="14"/>
      <c r="I29" s="10">
        <f>H29*2</f>
        <v>0</v>
      </c>
      <c r="J29" s="12"/>
      <c r="K29" s="17">
        <v>4</v>
      </c>
      <c r="L29" s="17">
        <v>2</v>
      </c>
      <c r="M29" s="14"/>
      <c r="N29" s="10">
        <f>M29*2</f>
        <v>0</v>
      </c>
      <c r="O29" s="12"/>
    </row>
    <row r="30" spans="1:15" ht="15" customHeight="1">
      <c r="A30" s="132"/>
      <c r="B30" s="133"/>
      <c r="C30" s="134"/>
      <c r="D30" s="49">
        <f>SUM(D26:D29)</f>
        <v>0</v>
      </c>
      <c r="E30" s="11"/>
      <c r="F30" s="132"/>
      <c r="G30" s="133"/>
      <c r="H30" s="134"/>
      <c r="I30" s="49">
        <f>SUM(I26:I29)</f>
        <v>0</v>
      </c>
      <c r="J30" s="12"/>
      <c r="K30" s="132"/>
      <c r="L30" s="133"/>
      <c r="M30" s="134"/>
      <c r="N30" s="49">
        <f>SUM(N26:N29)</f>
        <v>0</v>
      </c>
      <c r="O30" s="12"/>
    </row>
    <row r="31" spans="1:15" ht="18.75" customHeight="1">
      <c r="A31" s="141"/>
      <c r="B31" s="142"/>
      <c r="C31" s="50">
        <f>SUM(D25+D30)-$D33-$D34</f>
        <v>0</v>
      </c>
      <c r="D31" s="51">
        <f>C31*100/280</f>
        <v>0</v>
      </c>
      <c r="E31" s="52"/>
      <c r="F31" s="141"/>
      <c r="G31" s="142"/>
      <c r="H31" s="50">
        <f>SUM(I25+I30)-$D33-$D34</f>
        <v>0</v>
      </c>
      <c r="I31" s="51">
        <f>H31*100/280</f>
        <v>0</v>
      </c>
      <c r="J31" s="30"/>
      <c r="K31" s="141"/>
      <c r="L31" s="142"/>
      <c r="M31" s="50">
        <f>SUM(N25+N30)-$D33-$D34</f>
        <v>0</v>
      </c>
      <c r="N31" s="51">
        <f>M31*100/280</f>
        <v>0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0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0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рез!F12</f>
        <v>Кельвін Кляйн, 2004, мер., гн., УВП, Shablon-Kahalia, 702040, Волох Ірина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рез!C12</f>
        <v>Волох Катерина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рез!G12</f>
        <v>КСК "Світозар", Київська обл.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21">
      <selection activeCell="D41" sqref="D4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/>
      <c r="D4" s="10">
        <f>C4</f>
        <v>0</v>
      </c>
      <c r="E4" s="11"/>
      <c r="F4" s="13">
        <v>1</v>
      </c>
      <c r="G4" s="13"/>
      <c r="H4" s="14"/>
      <c r="I4" s="10">
        <f aca="true" t="shared" si="0" ref="I4:I10">H4</f>
        <v>0</v>
      </c>
      <c r="J4" s="12"/>
      <c r="K4" s="13">
        <v>1</v>
      </c>
      <c r="L4" s="13"/>
      <c r="M4" s="14"/>
      <c r="N4" s="10">
        <f aca="true" t="shared" si="1" ref="N4:N10">M4</f>
        <v>0</v>
      </c>
      <c r="O4" s="12"/>
    </row>
    <row r="5" spans="1:15" ht="13.5">
      <c r="A5" s="13">
        <v>2</v>
      </c>
      <c r="B5" s="13"/>
      <c r="C5" s="14"/>
      <c r="D5" s="10">
        <f aca="true" t="shared" si="2" ref="D5:D18">C5</f>
        <v>0</v>
      </c>
      <c r="E5" s="11"/>
      <c r="F5" s="13">
        <v>2</v>
      </c>
      <c r="G5" s="13"/>
      <c r="H5" s="14"/>
      <c r="I5" s="10">
        <f t="shared" si="0"/>
        <v>0</v>
      </c>
      <c r="J5" s="12"/>
      <c r="K5" s="13">
        <v>2</v>
      </c>
      <c r="L5" s="13"/>
      <c r="M5" s="14"/>
      <c r="N5" s="10">
        <f t="shared" si="1"/>
        <v>0</v>
      </c>
      <c r="O5" s="12"/>
    </row>
    <row r="6" spans="1:15" ht="13.5">
      <c r="A6" s="15">
        <v>3</v>
      </c>
      <c r="B6" s="15"/>
      <c r="C6" s="14"/>
      <c r="D6" s="16">
        <f>C6</f>
        <v>0</v>
      </c>
      <c r="E6" s="11"/>
      <c r="F6" s="15">
        <v>3</v>
      </c>
      <c r="G6" s="15"/>
      <c r="H6" s="14"/>
      <c r="I6" s="16">
        <f t="shared" si="0"/>
        <v>0</v>
      </c>
      <c r="J6" s="12"/>
      <c r="K6" s="15">
        <v>3</v>
      </c>
      <c r="L6" s="15"/>
      <c r="M6" s="14"/>
      <c r="N6" s="16">
        <f t="shared" si="1"/>
        <v>0</v>
      </c>
      <c r="O6" s="12"/>
    </row>
    <row r="7" spans="1:15" ht="13.5">
      <c r="A7" s="15">
        <v>4</v>
      </c>
      <c r="B7" s="15"/>
      <c r="C7" s="14"/>
      <c r="D7" s="16">
        <f>C7</f>
        <v>0</v>
      </c>
      <c r="E7" s="11"/>
      <c r="F7" s="15">
        <v>4</v>
      </c>
      <c r="G7" s="15"/>
      <c r="H7" s="14"/>
      <c r="I7" s="16">
        <f t="shared" si="0"/>
        <v>0</v>
      </c>
      <c r="J7" s="12"/>
      <c r="K7" s="15">
        <v>4</v>
      </c>
      <c r="L7" s="15"/>
      <c r="M7" s="14"/>
      <c r="N7" s="16">
        <f t="shared" si="1"/>
        <v>0</v>
      </c>
      <c r="O7" s="12"/>
    </row>
    <row r="8" spans="1:15" ht="13.5">
      <c r="A8" s="13">
        <v>5</v>
      </c>
      <c r="B8" s="13"/>
      <c r="C8" s="14"/>
      <c r="D8" s="16">
        <f t="shared" si="2"/>
        <v>0</v>
      </c>
      <c r="E8" s="11"/>
      <c r="F8" s="13">
        <v>5</v>
      </c>
      <c r="G8" s="13"/>
      <c r="H8" s="14"/>
      <c r="I8" s="16">
        <f t="shared" si="0"/>
        <v>0</v>
      </c>
      <c r="J8" s="12"/>
      <c r="K8" s="13">
        <v>5</v>
      </c>
      <c r="L8" s="13"/>
      <c r="M8" s="14"/>
      <c r="N8" s="16">
        <f t="shared" si="1"/>
        <v>0</v>
      </c>
      <c r="O8" s="12"/>
    </row>
    <row r="9" spans="1:15" ht="13.5">
      <c r="A9" s="13">
        <v>6</v>
      </c>
      <c r="B9" s="13"/>
      <c r="C9" s="14"/>
      <c r="D9" s="16">
        <f t="shared" si="2"/>
        <v>0</v>
      </c>
      <c r="E9" s="11"/>
      <c r="F9" s="13">
        <v>6</v>
      </c>
      <c r="G9" s="13"/>
      <c r="H9" s="14"/>
      <c r="I9" s="16">
        <f t="shared" si="0"/>
        <v>0</v>
      </c>
      <c r="J9" s="12"/>
      <c r="K9" s="13">
        <v>6</v>
      </c>
      <c r="L9" s="13"/>
      <c r="M9" s="14"/>
      <c r="N9" s="16">
        <f t="shared" si="1"/>
        <v>0</v>
      </c>
      <c r="O9" s="12"/>
    </row>
    <row r="10" spans="1:15" ht="13.5">
      <c r="A10" s="13">
        <v>7</v>
      </c>
      <c r="B10" s="13"/>
      <c r="C10" s="14"/>
      <c r="D10" s="16">
        <f t="shared" si="2"/>
        <v>0</v>
      </c>
      <c r="E10" s="11"/>
      <c r="F10" s="13">
        <v>7</v>
      </c>
      <c r="G10" s="13"/>
      <c r="H10" s="14"/>
      <c r="I10" s="16">
        <f t="shared" si="0"/>
        <v>0</v>
      </c>
      <c r="J10" s="12"/>
      <c r="K10" s="13">
        <v>7</v>
      </c>
      <c r="L10" s="13"/>
      <c r="M10" s="14"/>
      <c r="N10" s="16">
        <f t="shared" si="1"/>
        <v>0</v>
      </c>
      <c r="O10" s="12"/>
    </row>
    <row r="11" spans="1:15" ht="13.5">
      <c r="A11" s="31">
        <v>8</v>
      </c>
      <c r="B11" s="29">
        <v>2</v>
      </c>
      <c r="C11" s="72"/>
      <c r="D11" s="30">
        <f>C11*B11</f>
        <v>0</v>
      </c>
      <c r="E11" s="11"/>
      <c r="F11" s="31">
        <v>8</v>
      </c>
      <c r="G11" s="29">
        <v>2</v>
      </c>
      <c r="H11" s="72"/>
      <c r="I11" s="30">
        <f>H11*G11</f>
        <v>0</v>
      </c>
      <c r="J11" s="12"/>
      <c r="K11" s="31">
        <v>8</v>
      </c>
      <c r="L11" s="29">
        <v>2</v>
      </c>
      <c r="M11" s="72"/>
      <c r="N11" s="30">
        <f>M11*L11</f>
        <v>0</v>
      </c>
      <c r="O11" s="12"/>
    </row>
    <row r="12" spans="1:15" ht="13.5">
      <c r="A12" s="13">
        <v>9</v>
      </c>
      <c r="B12" s="13"/>
      <c r="C12" s="14"/>
      <c r="D12" s="16">
        <f t="shared" si="2"/>
        <v>0</v>
      </c>
      <c r="E12" s="11"/>
      <c r="F12" s="13">
        <v>9</v>
      </c>
      <c r="G12" s="13"/>
      <c r="H12" s="14"/>
      <c r="I12" s="16">
        <f aca="true" t="shared" si="3" ref="I12:I24">H12</f>
        <v>0</v>
      </c>
      <c r="J12" s="12"/>
      <c r="K12" s="13">
        <v>9</v>
      </c>
      <c r="L12" s="13"/>
      <c r="M12" s="14"/>
      <c r="N12" s="16">
        <f aca="true" t="shared" si="4" ref="N12:N24">M12</f>
        <v>0</v>
      </c>
      <c r="O12" s="12"/>
    </row>
    <row r="13" spans="1:15" ht="13.5">
      <c r="A13" s="13">
        <v>10</v>
      </c>
      <c r="B13" s="13"/>
      <c r="C13" s="14"/>
      <c r="D13" s="10">
        <f>C13</f>
        <v>0</v>
      </c>
      <c r="E13" s="11"/>
      <c r="F13" s="13">
        <v>10</v>
      </c>
      <c r="G13" s="13"/>
      <c r="H13" s="14"/>
      <c r="I13" s="10">
        <f t="shared" si="3"/>
        <v>0</v>
      </c>
      <c r="J13" s="11"/>
      <c r="K13" s="13">
        <v>10</v>
      </c>
      <c r="L13" s="13"/>
      <c r="M13" s="14"/>
      <c r="N13" s="10">
        <f t="shared" si="4"/>
        <v>0</v>
      </c>
      <c r="O13" s="11"/>
    </row>
    <row r="14" spans="1:15" ht="13.5">
      <c r="A14" s="15">
        <v>11</v>
      </c>
      <c r="B14" s="15"/>
      <c r="C14" s="14"/>
      <c r="D14" s="16">
        <f>C14</f>
        <v>0</v>
      </c>
      <c r="E14" s="11"/>
      <c r="F14" s="15">
        <v>11</v>
      </c>
      <c r="G14" s="15"/>
      <c r="H14" s="14"/>
      <c r="I14" s="16">
        <f t="shared" si="3"/>
        <v>0</v>
      </c>
      <c r="J14" s="11"/>
      <c r="K14" s="15">
        <v>11</v>
      </c>
      <c r="L14" s="15"/>
      <c r="M14" s="14"/>
      <c r="N14" s="16">
        <f t="shared" si="4"/>
        <v>0</v>
      </c>
      <c r="O14" s="11"/>
    </row>
    <row r="15" spans="1:15" ht="13.5">
      <c r="A15" s="15">
        <v>12</v>
      </c>
      <c r="B15" s="15"/>
      <c r="C15" s="14"/>
      <c r="D15" s="16">
        <f>C15</f>
        <v>0</v>
      </c>
      <c r="E15" s="11"/>
      <c r="F15" s="15">
        <v>12</v>
      </c>
      <c r="G15" s="15"/>
      <c r="H15" s="14"/>
      <c r="I15" s="16">
        <f t="shared" si="3"/>
        <v>0</v>
      </c>
      <c r="J15" s="11"/>
      <c r="K15" s="15">
        <v>12</v>
      </c>
      <c r="L15" s="15"/>
      <c r="M15" s="14"/>
      <c r="N15" s="16">
        <f t="shared" si="4"/>
        <v>0</v>
      </c>
      <c r="O15" s="11"/>
    </row>
    <row r="16" spans="1:15" ht="13.5">
      <c r="A16" s="13">
        <v>13</v>
      </c>
      <c r="B16" s="13"/>
      <c r="C16" s="14"/>
      <c r="D16" s="10">
        <f t="shared" si="2"/>
        <v>0</v>
      </c>
      <c r="E16" s="11"/>
      <c r="F16" s="13">
        <v>13</v>
      </c>
      <c r="G16" s="13"/>
      <c r="H16" s="14"/>
      <c r="I16" s="10">
        <f t="shared" si="3"/>
        <v>0</v>
      </c>
      <c r="J16" s="11"/>
      <c r="K16" s="13">
        <v>13</v>
      </c>
      <c r="L16" s="13"/>
      <c r="M16" s="14"/>
      <c r="N16" s="10">
        <f t="shared" si="4"/>
        <v>0</v>
      </c>
      <c r="O16" s="11"/>
    </row>
    <row r="17" spans="1:15" ht="13.5">
      <c r="A17" s="15">
        <v>14</v>
      </c>
      <c r="B17" s="15"/>
      <c r="C17" s="14"/>
      <c r="D17" s="16">
        <f>C17</f>
        <v>0</v>
      </c>
      <c r="E17" s="11"/>
      <c r="F17" s="15">
        <v>14</v>
      </c>
      <c r="G17" s="15"/>
      <c r="H17" s="14"/>
      <c r="I17" s="16">
        <f t="shared" si="3"/>
        <v>0</v>
      </c>
      <c r="J17" s="11"/>
      <c r="K17" s="15">
        <v>14</v>
      </c>
      <c r="L17" s="15"/>
      <c r="M17" s="14"/>
      <c r="N17" s="16">
        <f t="shared" si="4"/>
        <v>0</v>
      </c>
      <c r="O17" s="11"/>
    </row>
    <row r="18" spans="1:15" ht="13.5">
      <c r="A18" s="13">
        <v>15</v>
      </c>
      <c r="B18" s="13"/>
      <c r="C18" s="14"/>
      <c r="D18" s="10">
        <f t="shared" si="2"/>
        <v>0</v>
      </c>
      <c r="E18" s="11"/>
      <c r="F18" s="13">
        <v>15</v>
      </c>
      <c r="G18" s="13"/>
      <c r="H18" s="14"/>
      <c r="I18" s="10">
        <f t="shared" si="3"/>
        <v>0</v>
      </c>
      <c r="J18" s="11"/>
      <c r="K18" s="13">
        <v>15</v>
      </c>
      <c r="L18" s="13"/>
      <c r="M18" s="14"/>
      <c r="N18" s="10">
        <f t="shared" si="4"/>
        <v>0</v>
      </c>
      <c r="O18" s="11"/>
    </row>
    <row r="19" spans="1:15" ht="13.5">
      <c r="A19" s="13">
        <v>16</v>
      </c>
      <c r="B19" s="13"/>
      <c r="C19" s="14"/>
      <c r="D19" s="10">
        <f aca="true" t="shared" si="5" ref="D19:D24">C19</f>
        <v>0</v>
      </c>
      <c r="E19" s="11"/>
      <c r="F19" s="13">
        <v>16</v>
      </c>
      <c r="G19" s="13"/>
      <c r="H19" s="14"/>
      <c r="I19" s="10">
        <f t="shared" si="3"/>
        <v>0</v>
      </c>
      <c r="J19" s="11"/>
      <c r="K19" s="13">
        <v>16</v>
      </c>
      <c r="L19" s="13"/>
      <c r="M19" s="14"/>
      <c r="N19" s="10">
        <f t="shared" si="4"/>
        <v>0</v>
      </c>
      <c r="O19" s="11"/>
    </row>
    <row r="20" spans="1:15" ht="13.5">
      <c r="A20" s="15">
        <v>17</v>
      </c>
      <c r="B20" s="13"/>
      <c r="C20" s="14"/>
      <c r="D20" s="10">
        <f t="shared" si="5"/>
        <v>0</v>
      </c>
      <c r="E20" s="11"/>
      <c r="F20" s="15">
        <v>17</v>
      </c>
      <c r="G20" s="13"/>
      <c r="H20" s="14"/>
      <c r="I20" s="10">
        <f t="shared" si="3"/>
        <v>0</v>
      </c>
      <c r="J20" s="12"/>
      <c r="K20" s="15">
        <v>17</v>
      </c>
      <c r="L20" s="13"/>
      <c r="M20" s="14"/>
      <c r="N20" s="10">
        <f t="shared" si="4"/>
        <v>0</v>
      </c>
      <c r="O20" s="12"/>
    </row>
    <row r="21" spans="1:15" ht="13.5">
      <c r="A21" s="13">
        <v>18</v>
      </c>
      <c r="B21" s="13"/>
      <c r="C21" s="14"/>
      <c r="D21" s="10">
        <f t="shared" si="5"/>
        <v>0</v>
      </c>
      <c r="E21" s="11"/>
      <c r="F21" s="13">
        <v>18</v>
      </c>
      <c r="G21" s="13"/>
      <c r="H21" s="14"/>
      <c r="I21" s="10">
        <f t="shared" si="3"/>
        <v>0</v>
      </c>
      <c r="J21" s="12"/>
      <c r="K21" s="13">
        <v>18</v>
      </c>
      <c r="L21" s="13"/>
      <c r="M21" s="14"/>
      <c r="N21" s="10">
        <f t="shared" si="4"/>
        <v>0</v>
      </c>
      <c r="O21" s="12"/>
    </row>
    <row r="22" spans="1:15" ht="13.5">
      <c r="A22" s="13">
        <v>19</v>
      </c>
      <c r="B22" s="13"/>
      <c r="C22" s="14"/>
      <c r="D22" s="10">
        <f t="shared" si="5"/>
        <v>0</v>
      </c>
      <c r="E22" s="11"/>
      <c r="F22" s="13">
        <v>19</v>
      </c>
      <c r="G22" s="13"/>
      <c r="H22" s="14"/>
      <c r="I22" s="10">
        <f t="shared" si="3"/>
        <v>0</v>
      </c>
      <c r="J22" s="12"/>
      <c r="K22" s="13">
        <v>19</v>
      </c>
      <c r="L22" s="13"/>
      <c r="M22" s="14"/>
      <c r="N22" s="10">
        <f t="shared" si="4"/>
        <v>0</v>
      </c>
      <c r="O22" s="12"/>
    </row>
    <row r="23" spans="1:15" ht="13.5">
      <c r="A23" s="15">
        <v>20</v>
      </c>
      <c r="B23" s="13"/>
      <c r="C23" s="14"/>
      <c r="D23" s="10">
        <f t="shared" si="5"/>
        <v>0</v>
      </c>
      <c r="E23" s="11"/>
      <c r="F23" s="15">
        <v>20</v>
      </c>
      <c r="G23" s="13"/>
      <c r="H23" s="14"/>
      <c r="I23" s="10">
        <f t="shared" si="3"/>
        <v>0</v>
      </c>
      <c r="J23" s="12"/>
      <c r="K23" s="15">
        <v>20</v>
      </c>
      <c r="L23" s="13"/>
      <c r="M23" s="14"/>
      <c r="N23" s="10">
        <f t="shared" si="4"/>
        <v>0</v>
      </c>
      <c r="O23" s="12"/>
    </row>
    <row r="24" spans="1:15" ht="13.5">
      <c r="A24" s="13">
        <v>21</v>
      </c>
      <c r="B24" s="13"/>
      <c r="C24" s="14"/>
      <c r="D24" s="10">
        <f t="shared" si="5"/>
        <v>0</v>
      </c>
      <c r="E24" s="11"/>
      <c r="F24" s="13">
        <v>21</v>
      </c>
      <c r="G24" s="13"/>
      <c r="H24" s="14"/>
      <c r="I24" s="10">
        <f t="shared" si="3"/>
        <v>0</v>
      </c>
      <c r="J24" s="12"/>
      <c r="K24" s="13">
        <v>21</v>
      </c>
      <c r="L24" s="13"/>
      <c r="M24" s="14"/>
      <c r="N24" s="10">
        <f t="shared" si="4"/>
        <v>0</v>
      </c>
      <c r="O24" s="12"/>
    </row>
    <row r="25" spans="1:15" ht="18" customHeight="1">
      <c r="A25" s="132"/>
      <c r="B25" s="133"/>
      <c r="C25" s="134"/>
      <c r="D25" s="48">
        <f>SUM(D4:D24)</f>
        <v>0</v>
      </c>
      <c r="E25" s="11"/>
      <c r="F25" s="132"/>
      <c r="G25" s="133"/>
      <c r="H25" s="134"/>
      <c r="I25" s="48">
        <f>SUM(I4:I24)</f>
        <v>0</v>
      </c>
      <c r="J25" s="12"/>
      <c r="K25" s="132"/>
      <c r="L25" s="133"/>
      <c r="M25" s="134"/>
      <c r="N25" s="48">
        <f>SUM(N4:N24)</f>
        <v>0</v>
      </c>
      <c r="O25" s="12"/>
    </row>
    <row r="26" spans="1:15" ht="15">
      <c r="A26" s="17">
        <v>1</v>
      </c>
      <c r="B26" s="17">
        <v>1</v>
      </c>
      <c r="C26" s="14"/>
      <c r="D26" s="10">
        <f>C26</f>
        <v>0</v>
      </c>
      <c r="E26" s="11"/>
      <c r="F26" s="17">
        <v>1</v>
      </c>
      <c r="G26" s="17">
        <v>1</v>
      </c>
      <c r="H26" s="14"/>
      <c r="I26" s="10">
        <f>H26</f>
        <v>0</v>
      </c>
      <c r="J26" s="12"/>
      <c r="K26" s="17">
        <v>1</v>
      </c>
      <c r="L26" s="17">
        <v>1</v>
      </c>
      <c r="M26" s="14"/>
      <c r="N26" s="10">
        <f>M26</f>
        <v>0</v>
      </c>
      <c r="O26" s="12"/>
    </row>
    <row r="27" spans="1:15" ht="15">
      <c r="A27" s="17">
        <v>2</v>
      </c>
      <c r="B27" s="17">
        <v>1</v>
      </c>
      <c r="C27" s="14"/>
      <c r="D27" s="10">
        <f>C27</f>
        <v>0</v>
      </c>
      <c r="E27" s="11"/>
      <c r="F27" s="17">
        <v>2</v>
      </c>
      <c r="G27" s="17">
        <v>1</v>
      </c>
      <c r="H27" s="14"/>
      <c r="I27" s="10">
        <f>H27</f>
        <v>0</v>
      </c>
      <c r="J27" s="12"/>
      <c r="K27" s="17">
        <v>2</v>
      </c>
      <c r="L27" s="17">
        <v>1</v>
      </c>
      <c r="M27" s="14"/>
      <c r="N27" s="10">
        <f>M27</f>
        <v>0</v>
      </c>
      <c r="O27" s="12"/>
    </row>
    <row r="28" spans="1:15" ht="15">
      <c r="A28" s="17">
        <v>3</v>
      </c>
      <c r="B28" s="17">
        <v>2</v>
      </c>
      <c r="C28" s="14"/>
      <c r="D28" s="10">
        <f>C28*2</f>
        <v>0</v>
      </c>
      <c r="E28" s="11"/>
      <c r="F28" s="17">
        <v>3</v>
      </c>
      <c r="G28" s="17">
        <v>2</v>
      </c>
      <c r="H28" s="14"/>
      <c r="I28" s="10">
        <f>H28*2</f>
        <v>0</v>
      </c>
      <c r="J28" s="12"/>
      <c r="K28" s="17">
        <v>3</v>
      </c>
      <c r="L28" s="17">
        <v>2</v>
      </c>
      <c r="M28" s="14"/>
      <c r="N28" s="10">
        <f>M28*2</f>
        <v>0</v>
      </c>
      <c r="O28" s="12"/>
    </row>
    <row r="29" spans="1:15" ht="15">
      <c r="A29" s="17">
        <v>4</v>
      </c>
      <c r="B29" s="17">
        <v>2</v>
      </c>
      <c r="C29" s="14"/>
      <c r="D29" s="10">
        <f>C29*2</f>
        <v>0</v>
      </c>
      <c r="E29" s="11"/>
      <c r="F29" s="17">
        <v>4</v>
      </c>
      <c r="G29" s="17">
        <v>2</v>
      </c>
      <c r="H29" s="14"/>
      <c r="I29" s="10">
        <f>H29*2</f>
        <v>0</v>
      </c>
      <c r="J29" s="12"/>
      <c r="K29" s="17">
        <v>4</v>
      </c>
      <c r="L29" s="17">
        <v>2</v>
      </c>
      <c r="M29" s="14"/>
      <c r="N29" s="10">
        <f>M29*2</f>
        <v>0</v>
      </c>
      <c r="O29" s="12"/>
    </row>
    <row r="30" spans="1:15" ht="15" customHeight="1">
      <c r="A30" s="132"/>
      <c r="B30" s="133"/>
      <c r="C30" s="134"/>
      <c r="D30" s="49">
        <f>SUM(D26:D29)</f>
        <v>0</v>
      </c>
      <c r="E30" s="11"/>
      <c r="F30" s="132"/>
      <c r="G30" s="133"/>
      <c r="H30" s="134"/>
      <c r="I30" s="49">
        <f>SUM(I26:I29)</f>
        <v>0</v>
      </c>
      <c r="J30" s="12"/>
      <c r="K30" s="132"/>
      <c r="L30" s="133"/>
      <c r="M30" s="134"/>
      <c r="N30" s="49">
        <f>SUM(N26:N29)</f>
        <v>0</v>
      </c>
      <c r="O30" s="12"/>
    </row>
    <row r="31" spans="1:15" ht="18.75" customHeight="1">
      <c r="A31" s="141"/>
      <c r="B31" s="142"/>
      <c r="C31" s="50">
        <f>SUM(D25+D30)-$D33-$D34</f>
        <v>0</v>
      </c>
      <c r="D31" s="51">
        <f>C31*100/280</f>
        <v>0</v>
      </c>
      <c r="E31" s="52"/>
      <c r="F31" s="141"/>
      <c r="G31" s="142"/>
      <c r="H31" s="50">
        <f>SUM(I25+I30)-$D33-$D34</f>
        <v>0</v>
      </c>
      <c r="I31" s="51">
        <f>H31*100/280</f>
        <v>0</v>
      </c>
      <c r="J31" s="30"/>
      <c r="K31" s="141"/>
      <c r="L31" s="142"/>
      <c r="M31" s="50">
        <f>SUM(N25+N30)-$D33-$D34</f>
        <v>0</v>
      </c>
      <c r="N31" s="51">
        <f>M31*100/280</f>
        <v>0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0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0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рез!F13</f>
        <v>Swit Melody, 2005, коб., вор., Вестфальська, Sir Bedo-Diamande, 756875, Павелко Алена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рез!C13</f>
        <v>Павелко Анастасія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рез!G13</f>
        <v>КСК ”Horses of Anastasia”,
м. Днепропетровск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2"/>
  <sheetViews>
    <sheetView zoomScalePageLayoutView="0" workbookViewId="0" topLeftCell="A18">
      <selection activeCell="I34" sqref="I34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18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18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18" customWidth="1"/>
    <col min="16" max="16384" width="3.8515625" style="5" customWidth="1"/>
  </cols>
  <sheetData>
    <row r="1" spans="1:15" ht="24" customHeight="1">
      <c r="A1" s="140" t="str">
        <f>рез!A3</f>
        <v>Особистий Приз /діти/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7" s="1" customFormat="1" ht="15.75" customHeight="1">
      <c r="A2" s="129" t="str">
        <f>рез!I7</f>
        <v>Е</v>
      </c>
      <c r="B2" s="130"/>
      <c r="C2" s="130"/>
      <c r="D2" s="131"/>
      <c r="E2" s="6"/>
      <c r="F2" s="129" t="str">
        <f>рез!K7</f>
        <v>С</v>
      </c>
      <c r="G2" s="130"/>
      <c r="H2" s="130"/>
      <c r="I2" s="131"/>
      <c r="J2" s="7"/>
      <c r="K2" s="129" t="str">
        <f>рез!M7</f>
        <v>М</v>
      </c>
      <c r="L2" s="130"/>
      <c r="M2" s="130"/>
      <c r="N2" s="131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6.5</v>
      </c>
      <c r="D4" s="10">
        <f>C4</f>
        <v>6.5</v>
      </c>
      <c r="E4" s="11"/>
      <c r="F4" s="13">
        <v>1</v>
      </c>
      <c r="G4" s="13"/>
      <c r="H4" s="14">
        <v>6.5</v>
      </c>
      <c r="I4" s="10">
        <f aca="true" t="shared" si="0" ref="I4:I10">H4</f>
        <v>6.5</v>
      </c>
      <c r="J4" s="12"/>
      <c r="K4" s="13">
        <v>1</v>
      </c>
      <c r="L4" s="13"/>
      <c r="M4" s="14">
        <v>6</v>
      </c>
      <c r="N4" s="10">
        <f aca="true" t="shared" si="1" ref="N4:N10"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2" ref="D5:D18">C5</f>
        <v>6</v>
      </c>
      <c r="E5" s="11"/>
      <c r="F5" s="13">
        <v>2</v>
      </c>
      <c r="G5" s="13"/>
      <c r="H5" s="14">
        <v>5.5</v>
      </c>
      <c r="I5" s="10">
        <f t="shared" si="0"/>
        <v>5.5</v>
      </c>
      <c r="J5" s="12"/>
      <c r="K5" s="13">
        <v>2</v>
      </c>
      <c r="L5" s="13"/>
      <c r="M5" s="14">
        <v>4</v>
      </c>
      <c r="N5" s="10">
        <f t="shared" si="1"/>
        <v>4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5.5</v>
      </c>
      <c r="I6" s="16">
        <f t="shared" si="0"/>
        <v>5.5</v>
      </c>
      <c r="J6" s="12"/>
      <c r="K6" s="15">
        <v>3</v>
      </c>
      <c r="L6" s="15"/>
      <c r="M6" s="14">
        <v>5</v>
      </c>
      <c r="N6" s="16">
        <f t="shared" si="1"/>
        <v>5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5.5</v>
      </c>
      <c r="I7" s="16">
        <f t="shared" si="0"/>
        <v>5.5</v>
      </c>
      <c r="J7" s="12"/>
      <c r="K7" s="15">
        <v>4</v>
      </c>
      <c r="L7" s="15"/>
      <c r="M7" s="14">
        <v>4</v>
      </c>
      <c r="N7" s="16">
        <f t="shared" si="1"/>
        <v>4</v>
      </c>
      <c r="O7" s="12"/>
    </row>
    <row r="8" spans="1:15" ht="13.5">
      <c r="A8" s="13">
        <v>5</v>
      </c>
      <c r="B8" s="13"/>
      <c r="C8" s="14">
        <v>6</v>
      </c>
      <c r="D8" s="16">
        <f t="shared" si="2"/>
        <v>6</v>
      </c>
      <c r="E8" s="11"/>
      <c r="F8" s="13">
        <v>5</v>
      </c>
      <c r="G8" s="13"/>
      <c r="H8" s="14">
        <v>5.5</v>
      </c>
      <c r="I8" s="16">
        <f t="shared" si="0"/>
        <v>5.5</v>
      </c>
      <c r="J8" s="12"/>
      <c r="K8" s="13">
        <v>5</v>
      </c>
      <c r="L8" s="13"/>
      <c r="M8" s="14">
        <v>5.5</v>
      </c>
      <c r="N8" s="16">
        <f t="shared" si="1"/>
        <v>5.5</v>
      </c>
      <c r="O8" s="12"/>
    </row>
    <row r="9" spans="1:15" ht="13.5">
      <c r="A9" s="13">
        <v>6</v>
      </c>
      <c r="B9" s="13"/>
      <c r="C9" s="14">
        <v>6</v>
      </c>
      <c r="D9" s="16">
        <f t="shared" si="2"/>
        <v>6</v>
      </c>
      <c r="E9" s="11"/>
      <c r="F9" s="13">
        <v>6</v>
      </c>
      <c r="G9" s="13"/>
      <c r="H9" s="14">
        <v>5.5</v>
      </c>
      <c r="I9" s="16">
        <f t="shared" si="0"/>
        <v>5.5</v>
      </c>
      <c r="J9" s="12"/>
      <c r="K9" s="13">
        <v>6</v>
      </c>
      <c r="L9" s="13"/>
      <c r="M9" s="14">
        <v>6</v>
      </c>
      <c r="N9" s="16">
        <f t="shared" si="1"/>
        <v>6</v>
      </c>
      <c r="O9" s="12"/>
    </row>
    <row r="10" spans="1:15" ht="13.5">
      <c r="A10" s="13">
        <v>7</v>
      </c>
      <c r="B10" s="13"/>
      <c r="C10" s="14">
        <v>6</v>
      </c>
      <c r="D10" s="16">
        <f t="shared" si="2"/>
        <v>6</v>
      </c>
      <c r="E10" s="11"/>
      <c r="F10" s="13">
        <v>7</v>
      </c>
      <c r="G10" s="13"/>
      <c r="H10" s="14">
        <v>5.5</v>
      </c>
      <c r="I10" s="16">
        <f t="shared" si="0"/>
        <v>5.5</v>
      </c>
      <c r="J10" s="12"/>
      <c r="K10" s="13">
        <v>7</v>
      </c>
      <c r="L10" s="13"/>
      <c r="M10" s="14">
        <v>5</v>
      </c>
      <c r="N10" s="16">
        <f t="shared" si="1"/>
        <v>5</v>
      </c>
      <c r="O10" s="12"/>
    </row>
    <row r="11" spans="1:15" ht="13.5">
      <c r="A11" s="31">
        <v>8</v>
      </c>
      <c r="B11" s="29">
        <v>2</v>
      </c>
      <c r="C11" s="72">
        <v>5</v>
      </c>
      <c r="D11" s="30">
        <f>C11*B11</f>
        <v>10</v>
      </c>
      <c r="E11" s="11"/>
      <c r="F11" s="31">
        <v>8</v>
      </c>
      <c r="G11" s="29">
        <v>2</v>
      </c>
      <c r="H11" s="72">
        <v>5</v>
      </c>
      <c r="I11" s="30">
        <f>H11*G11</f>
        <v>10</v>
      </c>
      <c r="J11" s="12"/>
      <c r="K11" s="31">
        <v>8</v>
      </c>
      <c r="L11" s="29">
        <v>2</v>
      </c>
      <c r="M11" s="72">
        <v>5</v>
      </c>
      <c r="N11" s="30">
        <f>M11*L11</f>
        <v>10</v>
      </c>
      <c r="O11" s="12"/>
    </row>
    <row r="12" spans="1:15" ht="13.5">
      <c r="A12" s="13">
        <v>9</v>
      </c>
      <c r="B12" s="13"/>
      <c r="C12" s="14">
        <v>5</v>
      </c>
      <c r="D12" s="16">
        <f t="shared" si="2"/>
        <v>5</v>
      </c>
      <c r="E12" s="11"/>
      <c r="F12" s="13">
        <v>9</v>
      </c>
      <c r="G12" s="13"/>
      <c r="H12" s="14">
        <v>6</v>
      </c>
      <c r="I12" s="16">
        <f aca="true" t="shared" si="3" ref="I12:I24">H12</f>
        <v>6</v>
      </c>
      <c r="J12" s="12"/>
      <c r="K12" s="13">
        <v>9</v>
      </c>
      <c r="L12" s="13"/>
      <c r="M12" s="14">
        <v>7</v>
      </c>
      <c r="N12" s="16">
        <f aca="true" t="shared" si="4" ref="N12:N24">M12</f>
        <v>7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6.5</v>
      </c>
      <c r="I13" s="10">
        <f t="shared" si="3"/>
        <v>6.5</v>
      </c>
      <c r="J13" s="11"/>
      <c r="K13" s="13">
        <v>10</v>
      </c>
      <c r="L13" s="13"/>
      <c r="M13" s="14">
        <v>6</v>
      </c>
      <c r="N13" s="10">
        <f t="shared" si="4"/>
        <v>6</v>
      </c>
      <c r="O13" s="11"/>
    </row>
    <row r="14" spans="1:15" ht="13.5">
      <c r="A14" s="15">
        <v>11</v>
      </c>
      <c r="B14" s="15"/>
      <c r="C14" s="14">
        <v>6.5</v>
      </c>
      <c r="D14" s="16">
        <f>C14</f>
        <v>6.5</v>
      </c>
      <c r="E14" s="11"/>
      <c r="F14" s="15">
        <v>11</v>
      </c>
      <c r="G14" s="15"/>
      <c r="H14" s="14">
        <v>6.5</v>
      </c>
      <c r="I14" s="16">
        <f t="shared" si="3"/>
        <v>6.5</v>
      </c>
      <c r="J14" s="11"/>
      <c r="K14" s="15">
        <v>11</v>
      </c>
      <c r="L14" s="15"/>
      <c r="M14" s="14">
        <v>6</v>
      </c>
      <c r="N14" s="16">
        <f t="shared" si="4"/>
        <v>6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6.5</v>
      </c>
      <c r="I15" s="16">
        <f t="shared" si="3"/>
        <v>6.5</v>
      </c>
      <c r="J15" s="11"/>
      <c r="K15" s="15">
        <v>12</v>
      </c>
      <c r="L15" s="15"/>
      <c r="M15" s="14">
        <v>6.5</v>
      </c>
      <c r="N15" s="16">
        <f t="shared" si="4"/>
        <v>6.5</v>
      </c>
      <c r="O15" s="11"/>
    </row>
    <row r="16" spans="1:15" ht="13.5">
      <c r="A16" s="13">
        <v>13</v>
      </c>
      <c r="B16" s="13"/>
      <c r="C16" s="14">
        <v>6</v>
      </c>
      <c r="D16" s="10">
        <f t="shared" si="2"/>
        <v>6</v>
      </c>
      <c r="E16" s="11"/>
      <c r="F16" s="13">
        <v>13</v>
      </c>
      <c r="G16" s="13"/>
      <c r="H16" s="14">
        <v>6</v>
      </c>
      <c r="I16" s="10">
        <f t="shared" si="3"/>
        <v>6</v>
      </c>
      <c r="J16" s="11"/>
      <c r="K16" s="13">
        <v>13</v>
      </c>
      <c r="L16" s="13"/>
      <c r="M16" s="14">
        <v>6</v>
      </c>
      <c r="N16" s="10">
        <f t="shared" si="4"/>
        <v>6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5</v>
      </c>
      <c r="I17" s="16">
        <f t="shared" si="3"/>
        <v>5</v>
      </c>
      <c r="J17" s="11"/>
      <c r="K17" s="15">
        <v>14</v>
      </c>
      <c r="L17" s="15"/>
      <c r="M17" s="14">
        <v>5</v>
      </c>
      <c r="N17" s="16">
        <f t="shared" si="4"/>
        <v>5</v>
      </c>
      <c r="O17" s="11"/>
    </row>
    <row r="18" spans="1:15" ht="13.5">
      <c r="A18" s="13">
        <v>15</v>
      </c>
      <c r="B18" s="13"/>
      <c r="C18" s="14">
        <v>4</v>
      </c>
      <c r="D18" s="10">
        <f t="shared" si="2"/>
        <v>4</v>
      </c>
      <c r="E18" s="11"/>
      <c r="F18" s="13">
        <v>15</v>
      </c>
      <c r="G18" s="13"/>
      <c r="H18" s="14">
        <v>6</v>
      </c>
      <c r="I18" s="10">
        <f t="shared" si="3"/>
        <v>6</v>
      </c>
      <c r="J18" s="11"/>
      <c r="K18" s="13">
        <v>15</v>
      </c>
      <c r="L18" s="13"/>
      <c r="M18" s="14">
        <v>5.5</v>
      </c>
      <c r="N18" s="10">
        <f t="shared" si="4"/>
        <v>5.5</v>
      </c>
      <c r="O18" s="11"/>
    </row>
    <row r="19" spans="1:15" ht="13.5">
      <c r="A19" s="13">
        <v>16</v>
      </c>
      <c r="B19" s="13"/>
      <c r="C19" s="14">
        <v>6.5</v>
      </c>
      <c r="D19" s="10">
        <f aca="true" t="shared" si="5" ref="D19:D24">C19</f>
        <v>6.5</v>
      </c>
      <c r="E19" s="11"/>
      <c r="F19" s="13">
        <v>16</v>
      </c>
      <c r="G19" s="13"/>
      <c r="H19" s="14">
        <v>6</v>
      </c>
      <c r="I19" s="10">
        <f t="shared" si="3"/>
        <v>6</v>
      </c>
      <c r="J19" s="11"/>
      <c r="K19" s="13">
        <v>16</v>
      </c>
      <c r="L19" s="13"/>
      <c r="M19" s="14">
        <v>5.5</v>
      </c>
      <c r="N19" s="10">
        <f t="shared" si="4"/>
        <v>5.5</v>
      </c>
      <c r="O19" s="11"/>
    </row>
    <row r="20" spans="1:15" ht="13.5">
      <c r="A20" s="15">
        <v>17</v>
      </c>
      <c r="B20" s="13"/>
      <c r="C20" s="14">
        <v>6</v>
      </c>
      <c r="D20" s="10">
        <f t="shared" si="5"/>
        <v>6</v>
      </c>
      <c r="E20" s="11"/>
      <c r="F20" s="15">
        <v>17</v>
      </c>
      <c r="G20" s="13"/>
      <c r="H20" s="14">
        <v>5.5</v>
      </c>
      <c r="I20" s="10">
        <f t="shared" si="3"/>
        <v>5.5</v>
      </c>
      <c r="J20" s="12"/>
      <c r="K20" s="15">
        <v>17</v>
      </c>
      <c r="L20" s="13"/>
      <c r="M20" s="14">
        <v>5.5</v>
      </c>
      <c r="N20" s="10">
        <f t="shared" si="4"/>
        <v>5.5</v>
      </c>
      <c r="O20" s="12"/>
    </row>
    <row r="21" spans="1:15" ht="13.5">
      <c r="A21" s="13">
        <v>18</v>
      </c>
      <c r="B21" s="13"/>
      <c r="C21" s="14">
        <v>5.5</v>
      </c>
      <c r="D21" s="10">
        <f t="shared" si="5"/>
        <v>5.5</v>
      </c>
      <c r="E21" s="11"/>
      <c r="F21" s="13">
        <v>18</v>
      </c>
      <c r="G21" s="13"/>
      <c r="H21" s="14">
        <v>5</v>
      </c>
      <c r="I21" s="10">
        <f t="shared" si="3"/>
        <v>5</v>
      </c>
      <c r="J21" s="12"/>
      <c r="K21" s="13">
        <v>18</v>
      </c>
      <c r="L21" s="13"/>
      <c r="M21" s="14">
        <v>6</v>
      </c>
      <c r="N21" s="10">
        <f t="shared" si="4"/>
        <v>6</v>
      </c>
      <c r="O21" s="12"/>
    </row>
    <row r="22" spans="1:15" ht="13.5">
      <c r="A22" s="13">
        <v>19</v>
      </c>
      <c r="B22" s="13"/>
      <c r="C22" s="14">
        <v>6</v>
      </c>
      <c r="D22" s="10">
        <f t="shared" si="5"/>
        <v>6</v>
      </c>
      <c r="E22" s="11"/>
      <c r="F22" s="13">
        <v>19</v>
      </c>
      <c r="G22" s="13"/>
      <c r="H22" s="14">
        <v>5.5</v>
      </c>
      <c r="I22" s="10">
        <f t="shared" si="3"/>
        <v>5.5</v>
      </c>
      <c r="J22" s="12"/>
      <c r="K22" s="13">
        <v>19</v>
      </c>
      <c r="L22" s="13"/>
      <c r="M22" s="14">
        <v>6</v>
      </c>
      <c r="N22" s="10">
        <f t="shared" si="4"/>
        <v>6</v>
      </c>
      <c r="O22" s="12"/>
    </row>
    <row r="23" spans="1:15" ht="13.5">
      <c r="A23" s="15">
        <v>20</v>
      </c>
      <c r="B23" s="13"/>
      <c r="C23" s="14">
        <v>6</v>
      </c>
      <c r="D23" s="10">
        <f t="shared" si="5"/>
        <v>6</v>
      </c>
      <c r="E23" s="11"/>
      <c r="F23" s="15">
        <v>20</v>
      </c>
      <c r="G23" s="13"/>
      <c r="H23" s="14">
        <v>6</v>
      </c>
      <c r="I23" s="10">
        <f t="shared" si="3"/>
        <v>6</v>
      </c>
      <c r="J23" s="12"/>
      <c r="K23" s="15">
        <v>20</v>
      </c>
      <c r="L23" s="13"/>
      <c r="M23" s="14">
        <v>6</v>
      </c>
      <c r="N23" s="10">
        <f t="shared" si="4"/>
        <v>6</v>
      </c>
      <c r="O23" s="12"/>
    </row>
    <row r="24" spans="1:15" ht="13.5">
      <c r="A24" s="13">
        <v>21</v>
      </c>
      <c r="B24" s="13"/>
      <c r="C24" s="14">
        <v>7</v>
      </c>
      <c r="D24" s="10">
        <f t="shared" si="5"/>
        <v>7</v>
      </c>
      <c r="E24" s="11"/>
      <c r="F24" s="13">
        <v>21</v>
      </c>
      <c r="G24" s="13"/>
      <c r="H24" s="14">
        <v>6</v>
      </c>
      <c r="I24" s="10">
        <f t="shared" si="3"/>
        <v>6</v>
      </c>
      <c r="J24" s="12"/>
      <c r="K24" s="13">
        <v>21</v>
      </c>
      <c r="L24" s="13"/>
      <c r="M24" s="14">
        <v>7</v>
      </c>
      <c r="N24" s="10">
        <f t="shared" si="4"/>
        <v>7</v>
      </c>
      <c r="O24" s="12"/>
    </row>
    <row r="25" spans="1:15" ht="18" customHeight="1">
      <c r="A25" s="132"/>
      <c r="B25" s="133"/>
      <c r="C25" s="134"/>
      <c r="D25" s="48">
        <f>SUM(D4:D24)</f>
        <v>130</v>
      </c>
      <c r="E25" s="11"/>
      <c r="F25" s="132"/>
      <c r="G25" s="133"/>
      <c r="H25" s="134"/>
      <c r="I25" s="48">
        <f>SUM(I4:I24)</f>
        <v>126</v>
      </c>
      <c r="J25" s="12"/>
      <c r="K25" s="132"/>
      <c r="L25" s="133"/>
      <c r="M25" s="134"/>
      <c r="N25" s="48">
        <f>SUM(N4:N24)</f>
        <v>123.5</v>
      </c>
      <c r="O25" s="12"/>
    </row>
    <row r="26" spans="1:15" ht="15">
      <c r="A26" s="17">
        <v>1</v>
      </c>
      <c r="B26" s="17">
        <v>1</v>
      </c>
      <c r="C26" s="14">
        <v>6</v>
      </c>
      <c r="D26" s="10">
        <f>C26</f>
        <v>6</v>
      </c>
      <c r="E26" s="11"/>
      <c r="F26" s="17">
        <v>1</v>
      </c>
      <c r="G26" s="17">
        <v>1</v>
      </c>
      <c r="H26" s="14">
        <v>5.5</v>
      </c>
      <c r="I26" s="10">
        <f>H26</f>
        <v>5.5</v>
      </c>
      <c r="J26" s="12"/>
      <c r="K26" s="17">
        <v>1</v>
      </c>
      <c r="L26" s="17">
        <v>1</v>
      </c>
      <c r="M26" s="14">
        <v>6</v>
      </c>
      <c r="N26" s="10">
        <f>M26</f>
        <v>6</v>
      </c>
      <c r="O26" s="12"/>
    </row>
    <row r="27" spans="1:15" ht="15">
      <c r="A27" s="17">
        <v>2</v>
      </c>
      <c r="B27" s="17">
        <v>1</v>
      </c>
      <c r="C27" s="14">
        <v>6</v>
      </c>
      <c r="D27" s="10">
        <f>C27</f>
        <v>6</v>
      </c>
      <c r="E27" s="11"/>
      <c r="F27" s="17">
        <v>2</v>
      </c>
      <c r="G27" s="17">
        <v>1</v>
      </c>
      <c r="H27" s="14">
        <v>6</v>
      </c>
      <c r="I27" s="10">
        <f>H27</f>
        <v>6</v>
      </c>
      <c r="J27" s="12"/>
      <c r="K27" s="17">
        <v>2</v>
      </c>
      <c r="L27" s="17">
        <v>1</v>
      </c>
      <c r="M27" s="14">
        <v>6</v>
      </c>
      <c r="N27" s="10">
        <f>M27</f>
        <v>6</v>
      </c>
      <c r="O27" s="12"/>
    </row>
    <row r="28" spans="1:15" ht="15">
      <c r="A28" s="17">
        <v>3</v>
      </c>
      <c r="B28" s="17">
        <v>2</v>
      </c>
      <c r="C28" s="14">
        <v>5</v>
      </c>
      <c r="D28" s="10">
        <f>C28*2</f>
        <v>10</v>
      </c>
      <c r="E28" s="11"/>
      <c r="F28" s="17">
        <v>3</v>
      </c>
      <c r="G28" s="17">
        <v>2</v>
      </c>
      <c r="H28" s="14">
        <v>5.5</v>
      </c>
      <c r="I28" s="10">
        <f>H28*2</f>
        <v>11</v>
      </c>
      <c r="J28" s="12"/>
      <c r="K28" s="17">
        <v>3</v>
      </c>
      <c r="L28" s="17">
        <v>2</v>
      </c>
      <c r="M28" s="14">
        <v>6</v>
      </c>
      <c r="N28" s="10">
        <f>M28*2</f>
        <v>12</v>
      </c>
      <c r="O28" s="12"/>
    </row>
    <row r="29" spans="1:15" ht="15">
      <c r="A29" s="17">
        <v>4</v>
      </c>
      <c r="B29" s="17">
        <v>2</v>
      </c>
      <c r="C29" s="14">
        <v>6</v>
      </c>
      <c r="D29" s="10">
        <f>C29*2</f>
        <v>12</v>
      </c>
      <c r="E29" s="11"/>
      <c r="F29" s="17">
        <v>4</v>
      </c>
      <c r="G29" s="17">
        <v>2</v>
      </c>
      <c r="H29" s="14">
        <v>6</v>
      </c>
      <c r="I29" s="10">
        <f>H29*2</f>
        <v>12</v>
      </c>
      <c r="J29" s="12"/>
      <c r="K29" s="17">
        <v>4</v>
      </c>
      <c r="L29" s="17">
        <v>2</v>
      </c>
      <c r="M29" s="14">
        <v>7</v>
      </c>
      <c r="N29" s="10">
        <f>M29*2</f>
        <v>14</v>
      </c>
      <c r="O29" s="12"/>
    </row>
    <row r="30" spans="1:15" ht="15" customHeight="1">
      <c r="A30" s="132"/>
      <c r="B30" s="133"/>
      <c r="C30" s="134"/>
      <c r="D30" s="49">
        <f>SUM(D26:D29)</f>
        <v>34</v>
      </c>
      <c r="E30" s="11"/>
      <c r="F30" s="132"/>
      <c r="G30" s="133"/>
      <c r="H30" s="134"/>
      <c r="I30" s="49">
        <f>SUM(I26:I29)</f>
        <v>34.5</v>
      </c>
      <c r="J30" s="12"/>
      <c r="K30" s="132"/>
      <c r="L30" s="133"/>
      <c r="M30" s="134"/>
      <c r="N30" s="49">
        <f>SUM(N26:N29)</f>
        <v>38</v>
      </c>
      <c r="O30" s="12"/>
    </row>
    <row r="31" spans="1:15" ht="18.75" customHeight="1">
      <c r="A31" s="141"/>
      <c r="B31" s="142"/>
      <c r="C31" s="50">
        <f>SUM(D25+D30)-$D33-$D34</f>
        <v>164</v>
      </c>
      <c r="D31" s="51">
        <f>C31*100/280</f>
        <v>58.57142857142857</v>
      </c>
      <c r="E31" s="52"/>
      <c r="F31" s="141"/>
      <c r="G31" s="142"/>
      <c r="H31" s="50">
        <f>SUM(I25+I30)-$D33-$D34</f>
        <v>160.5</v>
      </c>
      <c r="I31" s="51">
        <f>H31*100/280</f>
        <v>57.32142857142857</v>
      </c>
      <c r="J31" s="30"/>
      <c r="K31" s="141"/>
      <c r="L31" s="142"/>
      <c r="M31" s="50">
        <f>SUM(N25+N30)-$D33-$D34</f>
        <v>161.5</v>
      </c>
      <c r="N31" s="51">
        <f>M31*100/280</f>
        <v>57.67857142857143</v>
      </c>
      <c r="O31" s="30"/>
    </row>
    <row r="33" spans="1:13" ht="18.75">
      <c r="A33" s="19" t="s">
        <v>19</v>
      </c>
      <c r="D33" s="20">
        <v>0</v>
      </c>
      <c r="F33" s="19"/>
      <c r="K33" s="55" t="str">
        <f>рез!E16</f>
        <v>E:</v>
      </c>
      <c r="L33" s="47"/>
      <c r="M33" s="47" t="str">
        <f>рез!F16</f>
        <v>Козіна Ірина</v>
      </c>
    </row>
    <row r="34" spans="1:13" ht="18.75">
      <c r="A34" s="19" t="s">
        <v>20</v>
      </c>
      <c r="D34" s="20">
        <v>0</v>
      </c>
      <c r="E34" s="21"/>
      <c r="F34" s="19"/>
      <c r="J34" s="22"/>
      <c r="K34" s="55" t="str">
        <f>рез!E17</f>
        <v>C:</v>
      </c>
      <c r="L34" s="47"/>
      <c r="M34" s="47" t="str">
        <f>рез!F17</f>
        <v>Шкіпталь Тетяна</v>
      </c>
    </row>
    <row r="35" spans="1:15" ht="18.75">
      <c r="A35" s="135" t="s">
        <v>22</v>
      </c>
      <c r="B35" s="136"/>
      <c r="C35" s="137"/>
      <c r="D35" s="53">
        <f>C31+H31+M31</f>
        <v>486</v>
      </c>
      <c r="E35" s="23"/>
      <c r="F35" s="24"/>
      <c r="G35" s="24"/>
      <c r="H35" s="23"/>
      <c r="I35" s="25"/>
      <c r="J35" s="25"/>
      <c r="K35" s="55" t="str">
        <f>рез!E18</f>
        <v>M:</v>
      </c>
      <c r="L35" s="47"/>
      <c r="M35" s="47" t="str">
        <f>рез!F18</f>
        <v>Масленнікова Анна</v>
      </c>
      <c r="N35" s="25"/>
      <c r="O35" s="24"/>
    </row>
    <row r="36" spans="1:15" ht="15.75">
      <c r="A36" s="135" t="s">
        <v>21</v>
      </c>
      <c r="B36" s="136"/>
      <c r="C36" s="137"/>
      <c r="D36" s="54">
        <f>(D31+I31+N31)/3</f>
        <v>57.857142857142854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ht="12.75">
      <c r="A37" s="27"/>
    </row>
    <row r="38" spans="1:15" ht="30.75" customHeight="1">
      <c r="A38" s="26" t="s">
        <v>23</v>
      </c>
      <c r="D38" s="138" t="str">
        <f>рез!F14</f>
        <v>Ovod, 1998, мер., руд., УВП, Diplom-Orliza, 701046, Машкова Ольга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2" ht="20.25" customHeight="1">
      <c r="A39" s="26" t="s">
        <v>24</v>
      </c>
      <c r="D39" s="138" t="str">
        <f>рез!C14</f>
        <v>Грушовська Яна</v>
      </c>
      <c r="E39" s="138"/>
      <c r="F39" s="138"/>
      <c r="G39" s="138"/>
      <c r="H39" s="138"/>
      <c r="I39" s="138"/>
      <c r="J39" s="28"/>
      <c r="K39" s="28"/>
      <c r="L39" s="28"/>
    </row>
    <row r="40" spans="1:14" ht="24" customHeight="1">
      <c r="A40" s="26" t="s">
        <v>11</v>
      </c>
      <c r="D40" s="139" t="str">
        <f>рез!G14</f>
        <v>КСК ”Horses of Anastasia”,
м. Днепропетровск</v>
      </c>
      <c r="E40" s="139"/>
      <c r="F40" s="139"/>
      <c r="G40" s="139"/>
      <c r="H40" s="139"/>
      <c r="I40" s="139"/>
      <c r="N40" s="74">
        <f>рез!C5</f>
        <v>41812</v>
      </c>
    </row>
    <row r="41" spans="13:14" ht="18.75">
      <c r="M41" s="126"/>
      <c r="N41" s="127"/>
    </row>
    <row r="42" spans="1:15" ht="39.75" customHeight="1">
      <c r="A42" s="128" t="str">
        <f>рез!A1</f>
        <v>ВІДКРИТІ ВСЕУКРАЇНСЬКІ ЗМАГАННЯ З КІННОГО СПОРТУ (ВИЇЗДКА) ІІ етап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</sheetData>
  <sheetProtection/>
  <mergeCells count="20">
    <mergeCell ref="K30:M30"/>
    <mergeCell ref="A31:B31"/>
    <mergeCell ref="F31:G31"/>
    <mergeCell ref="K31:L31"/>
    <mergeCell ref="D40:I40"/>
    <mergeCell ref="D38:O38"/>
    <mergeCell ref="D39:I39"/>
    <mergeCell ref="M41:N41"/>
    <mergeCell ref="A42:O42"/>
    <mergeCell ref="A36:C36"/>
    <mergeCell ref="A35:C35"/>
    <mergeCell ref="A1:O1"/>
    <mergeCell ref="A2:D2"/>
    <mergeCell ref="F2:I2"/>
    <mergeCell ref="K2:N2"/>
    <mergeCell ref="A25:C25"/>
    <mergeCell ref="F25:H25"/>
    <mergeCell ref="K25:M25"/>
    <mergeCell ref="A30:C30"/>
    <mergeCell ref="F30:H30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zoomScale="70" zoomScaleNormal="70" zoomScalePageLayoutView="0" workbookViewId="0" topLeftCell="A1">
      <selection activeCell="U11" sqref="U11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38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3" customFormat="1" ht="31.5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32"/>
      <c r="S1" s="32"/>
      <c r="T1" s="32"/>
    </row>
    <row r="2" spans="1:21" s="33" customFormat="1" ht="31.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32"/>
      <c r="S2" s="32"/>
      <c r="T2" s="32"/>
      <c r="U2" s="32"/>
    </row>
    <row r="3" spans="1:21" s="33" customFormat="1" ht="31.5" customHeight="1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4"/>
      <c r="S3" s="34"/>
      <c r="T3" s="34"/>
      <c r="U3" s="34"/>
    </row>
    <row r="4" ht="12.75"/>
    <row r="5" spans="3:15" s="35" customFormat="1" ht="15.75" customHeight="1" thickBot="1">
      <c r="C5" s="64">
        <v>41812</v>
      </c>
      <c r="D5" s="36"/>
      <c r="H5" s="36"/>
      <c r="M5" s="37"/>
      <c r="O5" s="35" t="s">
        <v>6</v>
      </c>
    </row>
    <row r="6" spans="1:18" ht="20.25" customHeight="1">
      <c r="A6" s="105" t="s">
        <v>15</v>
      </c>
      <c r="B6" s="107" t="s">
        <v>7</v>
      </c>
      <c r="C6" s="109" t="s">
        <v>8</v>
      </c>
      <c r="D6" s="109" t="s">
        <v>9</v>
      </c>
      <c r="E6" s="109" t="s">
        <v>10</v>
      </c>
      <c r="F6" s="109" t="s">
        <v>41</v>
      </c>
      <c r="G6" s="109" t="s">
        <v>11</v>
      </c>
      <c r="H6" s="111" t="s">
        <v>12</v>
      </c>
      <c r="I6" s="115" t="s">
        <v>13</v>
      </c>
      <c r="J6" s="116"/>
      <c r="K6" s="116"/>
      <c r="L6" s="116"/>
      <c r="M6" s="116"/>
      <c r="N6" s="116"/>
      <c r="O6" s="117" t="s">
        <v>16</v>
      </c>
      <c r="P6" s="119" t="s">
        <v>17</v>
      </c>
      <c r="Q6" s="156" t="s">
        <v>18</v>
      </c>
      <c r="R6" s="156" t="s">
        <v>26</v>
      </c>
    </row>
    <row r="7" spans="1:18" ht="32.25" customHeight="1" thickBot="1">
      <c r="A7" s="106"/>
      <c r="B7" s="108"/>
      <c r="C7" s="110"/>
      <c r="D7" s="110"/>
      <c r="E7" s="110"/>
      <c r="F7" s="110"/>
      <c r="G7" s="110"/>
      <c r="H7" s="112"/>
      <c r="I7" s="123" t="s">
        <v>1</v>
      </c>
      <c r="J7" s="124"/>
      <c r="K7" s="125" t="s">
        <v>2</v>
      </c>
      <c r="L7" s="124"/>
      <c r="M7" s="125" t="s">
        <v>25</v>
      </c>
      <c r="N7" s="124"/>
      <c r="O7" s="118"/>
      <c r="P7" s="120"/>
      <c r="Q7" s="157"/>
      <c r="R7" s="157"/>
    </row>
    <row r="8" spans="1:37" s="58" customFormat="1" ht="54">
      <c r="A8" s="92">
        <f>RANK(P8,$P$8:$P$13)</f>
        <v>1</v>
      </c>
      <c r="B8" s="93">
        <v>103</v>
      </c>
      <c r="C8" s="98" t="s">
        <v>27</v>
      </c>
      <c r="D8" s="93">
        <v>2001</v>
      </c>
      <c r="E8" s="93" t="s">
        <v>31</v>
      </c>
      <c r="F8" s="94" t="s">
        <v>55</v>
      </c>
      <c r="G8" s="94" t="s">
        <v>38</v>
      </c>
      <c r="H8" s="95" t="s">
        <v>39</v>
      </c>
      <c r="I8" s="85">
        <f>2!$D$31</f>
        <v>65.71428571428571</v>
      </c>
      <c r="J8" s="70">
        <f>RANK(I8,$I$8:$I$13)</f>
        <v>1</v>
      </c>
      <c r="K8" s="62">
        <f>2!$I$31</f>
        <v>62.5</v>
      </c>
      <c r="L8" s="70">
        <f>RANK(K8,$K$8:$K$13)</f>
        <v>1</v>
      </c>
      <c r="M8" s="62">
        <f>2!$N$31</f>
        <v>63.214285714285715</v>
      </c>
      <c r="N8" s="70">
        <f>RANK(M8,$M$8:$M$13)</f>
        <v>2</v>
      </c>
      <c r="O8" s="63">
        <f>2!$D$35</f>
        <v>536</v>
      </c>
      <c r="P8" s="86">
        <f>2!$D$36</f>
        <v>63.80952380952382</v>
      </c>
      <c r="Q8" s="152"/>
      <c r="R8" s="149" t="s">
        <v>28</v>
      </c>
      <c r="Z8" s="39"/>
      <c r="AA8" s="40"/>
      <c r="AB8" s="39"/>
      <c r="AC8" s="40"/>
      <c r="AD8" s="39"/>
      <c r="AE8" s="40"/>
      <c r="AF8" s="41"/>
      <c r="AG8" s="42"/>
      <c r="AH8" s="60"/>
      <c r="AI8" s="59"/>
      <c r="AJ8" s="59"/>
      <c r="AK8" s="59"/>
    </row>
    <row r="9" spans="1:37" s="58" customFormat="1" ht="54">
      <c r="A9" s="73">
        <f>RANK(P9,$P$8:$P$13)</f>
        <v>2</v>
      </c>
      <c r="B9" s="79">
        <v>59</v>
      </c>
      <c r="C9" s="79" t="s">
        <v>35</v>
      </c>
      <c r="D9" s="79">
        <v>2001</v>
      </c>
      <c r="E9" s="79" t="s">
        <v>28</v>
      </c>
      <c r="F9" s="80" t="s">
        <v>56</v>
      </c>
      <c r="G9" s="80" t="s">
        <v>36</v>
      </c>
      <c r="H9" s="81" t="s">
        <v>50</v>
      </c>
      <c r="I9" s="87">
        <f>3!$D$31</f>
        <v>62.142857142857146</v>
      </c>
      <c r="J9" s="65">
        <f>RANK(I9,$I$8:$I$13)</f>
        <v>2</v>
      </c>
      <c r="K9" s="66">
        <f>3!$I$31</f>
        <v>58.57142857142857</v>
      </c>
      <c r="L9" s="65">
        <f>RANK(K9,$K$8:$K$13)</f>
        <v>2</v>
      </c>
      <c r="M9" s="66">
        <f>3!$N$31</f>
        <v>63.57142857142857</v>
      </c>
      <c r="N9" s="65">
        <f>RANK(M9,$M$8:$M$13)</f>
        <v>1</v>
      </c>
      <c r="O9" s="67">
        <f>3!$D$35</f>
        <v>516</v>
      </c>
      <c r="P9" s="88">
        <f>3!$D$36</f>
        <v>61.42857142857142</v>
      </c>
      <c r="Q9" s="153">
        <v>2</v>
      </c>
      <c r="R9" s="150" t="s">
        <v>28</v>
      </c>
      <c r="Z9" s="39"/>
      <c r="AA9" s="40"/>
      <c r="AB9" s="39"/>
      <c r="AC9" s="40"/>
      <c r="AD9" s="39"/>
      <c r="AE9" s="40"/>
      <c r="AF9" s="41"/>
      <c r="AG9" s="42"/>
      <c r="AH9" s="60"/>
      <c r="AI9" s="59"/>
      <c r="AJ9" s="59"/>
      <c r="AK9" s="59"/>
    </row>
    <row r="10" spans="1:37" s="58" customFormat="1" ht="72">
      <c r="A10" s="73">
        <f>RANK(P10,$P$8:$P$13)</f>
        <v>3</v>
      </c>
      <c r="B10" s="79">
        <v>47</v>
      </c>
      <c r="C10" s="79" t="s">
        <v>29</v>
      </c>
      <c r="D10" s="79">
        <v>2001</v>
      </c>
      <c r="E10" s="79" t="s">
        <v>28</v>
      </c>
      <c r="F10" s="80" t="s">
        <v>57</v>
      </c>
      <c r="G10" s="80" t="s">
        <v>40</v>
      </c>
      <c r="H10" s="81" t="s">
        <v>51</v>
      </c>
      <c r="I10" s="87">
        <f>4!$D$31</f>
        <v>61.42857142857143</v>
      </c>
      <c r="J10" s="65">
        <f>RANK(I10,$I$8:$I$13)</f>
        <v>3</v>
      </c>
      <c r="K10" s="66">
        <f>4!$I$31</f>
        <v>58.214285714285715</v>
      </c>
      <c r="L10" s="65">
        <f>RANK(K10,$K$8:$K$13)</f>
        <v>3</v>
      </c>
      <c r="M10" s="66">
        <f>4!$N$31</f>
        <v>58.75</v>
      </c>
      <c r="N10" s="65">
        <f>RANK(M10,$M$8:$M$13)</f>
        <v>4</v>
      </c>
      <c r="O10" s="67">
        <f>4!$D$35</f>
        <v>499.5</v>
      </c>
      <c r="P10" s="88">
        <f>4!$D$36</f>
        <v>59.464285714285715</v>
      </c>
      <c r="Q10" s="153">
        <v>2</v>
      </c>
      <c r="R10" s="150" t="s">
        <v>28</v>
      </c>
      <c r="Z10" s="39"/>
      <c r="AA10" s="40"/>
      <c r="AB10" s="39"/>
      <c r="AC10" s="40"/>
      <c r="AD10" s="39"/>
      <c r="AE10" s="40"/>
      <c r="AF10" s="41"/>
      <c r="AG10" s="42"/>
      <c r="AH10" s="60"/>
      <c r="AI10" s="59"/>
      <c r="AJ10" s="59"/>
      <c r="AK10" s="59"/>
    </row>
    <row r="11" spans="1:37" s="58" customFormat="1" ht="72">
      <c r="A11" s="73" t="s">
        <v>63</v>
      </c>
      <c r="B11" s="79">
        <v>3</v>
      </c>
      <c r="C11" s="79" t="s">
        <v>44</v>
      </c>
      <c r="D11" s="79">
        <v>2001</v>
      </c>
      <c r="E11" s="79" t="s">
        <v>28</v>
      </c>
      <c r="F11" s="80" t="s">
        <v>54</v>
      </c>
      <c r="G11" s="99" t="s">
        <v>45</v>
      </c>
      <c r="H11" s="81" t="s">
        <v>46</v>
      </c>
      <c r="I11" s="87">
        <f>1!$D$31</f>
        <v>59.82142857142857</v>
      </c>
      <c r="J11" s="65">
        <f>RANK(I11,$I$8:$I$13)</f>
        <v>4</v>
      </c>
      <c r="K11" s="66">
        <f>1!$I$31</f>
        <v>57.142857142857146</v>
      </c>
      <c r="L11" s="65">
        <f>RANK(K11,$K$8:$K$13)</f>
        <v>4</v>
      </c>
      <c r="M11" s="66">
        <f>1!$N$31</f>
        <v>60.357142857142854</v>
      </c>
      <c r="N11" s="65">
        <f>RANK(M11,$M$8:$M$13)</f>
        <v>3</v>
      </c>
      <c r="O11" s="67">
        <f>1!$D$35</f>
        <v>496.5</v>
      </c>
      <c r="P11" s="88">
        <f>1!$D$36</f>
        <v>59.10714285714286</v>
      </c>
      <c r="Q11" s="153"/>
      <c r="R11" s="150" t="s">
        <v>28</v>
      </c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18" s="58" customFormat="1" ht="54">
      <c r="A12" s="73"/>
      <c r="B12" s="79">
        <v>43</v>
      </c>
      <c r="C12" s="79" t="s">
        <v>30</v>
      </c>
      <c r="D12" s="79">
        <v>2001</v>
      </c>
      <c r="E12" s="79" t="s">
        <v>31</v>
      </c>
      <c r="F12" s="80" t="s">
        <v>58</v>
      </c>
      <c r="G12" s="80" t="s">
        <v>49</v>
      </c>
      <c r="H12" s="81" t="s">
        <v>37</v>
      </c>
      <c r="I12" s="143" t="s">
        <v>62</v>
      </c>
      <c r="J12" s="144"/>
      <c r="K12" s="144"/>
      <c r="L12" s="144"/>
      <c r="M12" s="144"/>
      <c r="N12" s="144"/>
      <c r="O12" s="144"/>
      <c r="P12" s="145"/>
      <c r="Q12" s="154"/>
      <c r="R12" s="150"/>
    </row>
    <row r="13" spans="1:18" s="58" customFormat="1" ht="72.75" thickBot="1">
      <c r="A13" s="96"/>
      <c r="B13" s="82">
        <v>50</v>
      </c>
      <c r="C13" s="100" t="s">
        <v>47</v>
      </c>
      <c r="D13" s="82">
        <v>2001</v>
      </c>
      <c r="E13" s="82" t="s">
        <v>31</v>
      </c>
      <c r="F13" s="83" t="s">
        <v>59</v>
      </c>
      <c r="G13" s="83" t="s">
        <v>40</v>
      </c>
      <c r="H13" s="84" t="s">
        <v>48</v>
      </c>
      <c r="I13" s="146" t="s">
        <v>62</v>
      </c>
      <c r="J13" s="147"/>
      <c r="K13" s="147"/>
      <c r="L13" s="147"/>
      <c r="M13" s="147"/>
      <c r="N13" s="147"/>
      <c r="O13" s="147"/>
      <c r="P13" s="148"/>
      <c r="Q13" s="155"/>
      <c r="R13" s="151"/>
    </row>
    <row r="15" spans="1:8" ht="18.75">
      <c r="A15" s="35"/>
      <c r="B15" s="35"/>
      <c r="C15" s="35"/>
      <c r="D15" s="101" t="s">
        <v>13</v>
      </c>
      <c r="E15" s="55" t="s">
        <v>3</v>
      </c>
      <c r="F15" s="47" t="s">
        <v>34</v>
      </c>
      <c r="G15" s="35"/>
      <c r="H15" s="102"/>
    </row>
    <row r="16" spans="1:8" ht="18.75">
      <c r="A16" s="35"/>
      <c r="B16" s="35"/>
      <c r="C16" s="35"/>
      <c r="D16" s="35"/>
      <c r="E16" s="55" t="s">
        <v>4</v>
      </c>
      <c r="F16" s="47" t="s">
        <v>61</v>
      </c>
      <c r="G16" s="35"/>
      <c r="H16" s="102"/>
    </row>
    <row r="17" spans="1:8" ht="18.75">
      <c r="A17" s="35"/>
      <c r="B17" s="35"/>
      <c r="C17" s="35"/>
      <c r="D17" s="35"/>
      <c r="E17" s="55" t="s">
        <v>5</v>
      </c>
      <c r="F17" s="47" t="s">
        <v>42</v>
      </c>
      <c r="G17" s="35"/>
      <c r="H17" s="102"/>
    </row>
    <row r="18" spans="1:8" ht="18.75">
      <c r="A18" s="35"/>
      <c r="B18" s="35"/>
      <c r="C18" s="35"/>
      <c r="D18" s="35"/>
      <c r="E18" s="55"/>
      <c r="F18" s="47"/>
      <c r="G18" s="35"/>
      <c r="H18" s="102"/>
    </row>
    <row r="19" spans="1:8" ht="18.75">
      <c r="A19" s="35" t="s">
        <v>32</v>
      </c>
      <c r="B19" s="35"/>
      <c r="C19" s="35"/>
      <c r="D19" s="35"/>
      <c r="E19" s="43"/>
      <c r="F19" s="44"/>
      <c r="G19" s="45"/>
      <c r="H19" s="46" t="s">
        <v>33</v>
      </c>
    </row>
  </sheetData>
  <sheetProtection/>
  <mergeCells count="21">
    <mergeCell ref="C6:C7"/>
    <mergeCell ref="D6:D7"/>
    <mergeCell ref="E6:E7"/>
    <mergeCell ref="F6:F7"/>
    <mergeCell ref="G6:G7"/>
    <mergeCell ref="Q6:Q7"/>
    <mergeCell ref="R6:R7"/>
    <mergeCell ref="I7:J7"/>
    <mergeCell ref="K7:L7"/>
    <mergeCell ref="M7:N7"/>
    <mergeCell ref="A1:Q1"/>
    <mergeCell ref="A2:Q2"/>
    <mergeCell ref="A3:Q3"/>
    <mergeCell ref="A6:A7"/>
    <mergeCell ref="B6:B7"/>
    <mergeCell ref="I12:P12"/>
    <mergeCell ref="I13:P13"/>
    <mergeCell ref="H6:H7"/>
    <mergeCell ref="I6:N6"/>
    <mergeCell ref="O6:O7"/>
    <mergeCell ref="P6:P7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2014-06-22T07:34:25Z</cp:lastPrinted>
  <dcterms:created xsi:type="dcterms:W3CDTF">1996-10-08T23:32:33Z</dcterms:created>
  <dcterms:modified xsi:type="dcterms:W3CDTF">2014-06-23T16:12:24Z</dcterms:modified>
  <cp:category/>
  <cp:version/>
  <cp:contentType/>
  <cp:contentStatus/>
</cp:coreProperties>
</file>