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00" tabRatio="857" activeTab="12"/>
  </bookViews>
  <sheets>
    <sheet name="rez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Лист6" sheetId="12" r:id="rId12"/>
    <sheet name="Лист1" sheetId="13" r:id="rId13"/>
  </sheets>
  <externalReferences>
    <externalReference r:id="rId16"/>
  </externalReferences>
  <definedNames>
    <definedName name="Excel_BuiltIn_Print_Area_1" localSheetId="2">'[1]рез ранг'!#REF!</definedName>
    <definedName name="Excel_BuiltIn_Print_Area_1" localSheetId="3">'[1]рез ранг'!#REF!</definedName>
    <definedName name="Excel_BuiltIn_Print_Area_1" localSheetId="4">'[1]рез ранг'!#REF!</definedName>
    <definedName name="Excel_BuiltIn_Print_Area_1" localSheetId="5">'[1]рез ранг'!#REF!</definedName>
    <definedName name="Excel_BuiltIn_Print_Area_1">'[1]рез ранг'!#REF!</definedName>
    <definedName name="_xlnm.Print_Area" localSheetId="1">'1'!$A$1:$X$51</definedName>
    <definedName name="_xlnm.Print_Area" localSheetId="0">'rez '!$A$1:$U$24</definedName>
  </definedNames>
  <calcPr fullCalcOnLoad="1"/>
</workbook>
</file>

<file path=xl/sharedStrings.xml><?xml version="1.0" encoding="utf-8"?>
<sst xmlns="http://schemas.openxmlformats.org/spreadsheetml/2006/main" count="408" uniqueCount="81">
  <si>
    <t>С</t>
  </si>
  <si>
    <t>МС</t>
  </si>
  <si>
    <t>C</t>
  </si>
  <si>
    <t>B</t>
  </si>
  <si>
    <t>Команда</t>
  </si>
  <si>
    <t>№п/п</t>
  </si>
  <si>
    <t>1 пом. - 2 бали</t>
  </si>
  <si>
    <t>2 пом. - 4 бали</t>
  </si>
  <si>
    <t>Заг. бал</t>
  </si>
  <si>
    <t>Судді:</t>
  </si>
  <si>
    <t>Заг. %</t>
  </si>
  <si>
    <t>Кінь</t>
  </si>
  <si>
    <t>Вершник</t>
  </si>
  <si>
    <t>Технічний протокол</t>
  </si>
  <si>
    <t>м. Жашків</t>
  </si>
  <si>
    <t>Місце</t>
  </si>
  <si>
    <t>№ коня</t>
  </si>
  <si>
    <t>ПІБ вершника</t>
  </si>
  <si>
    <t>Рік нар.</t>
  </si>
  <si>
    <t>Розр.</t>
  </si>
  <si>
    <t>Тренер</t>
  </si>
  <si>
    <t>Судді</t>
  </si>
  <si>
    <t>Заг.</t>
  </si>
  <si>
    <t>Заг %</t>
  </si>
  <si>
    <t>М</t>
  </si>
  <si>
    <t>Е</t>
  </si>
  <si>
    <t>Головний секретар_________________/Трондіна Ю.В./</t>
  </si>
  <si>
    <t>H</t>
  </si>
  <si>
    <t>M</t>
  </si>
  <si>
    <t>Н</t>
  </si>
  <si>
    <t>В</t>
  </si>
  <si>
    <t>Головний суддя ___________________/Кириченко В.В./</t>
  </si>
  <si>
    <t>МСМК</t>
  </si>
  <si>
    <t>самостійно</t>
  </si>
  <si>
    <t>Гусарова Оксана</t>
  </si>
  <si>
    <t>Валентин Гусаров</t>
  </si>
  <si>
    <t>КМС</t>
  </si>
  <si>
    <t>Дяченко Анна</t>
  </si>
  <si>
    <t>Шкіптань Тетяна</t>
  </si>
  <si>
    <t>Козіна Ірина</t>
  </si>
  <si>
    <t>Кириченко Віра</t>
  </si>
  <si>
    <t>Кузнєцова Євгенія</t>
  </si>
  <si>
    <t>Жашківський кінний завод</t>
  </si>
  <si>
    <t>Свиридова Юлія</t>
  </si>
  <si>
    <t>ІІ</t>
  </si>
  <si>
    <t>"OK Riding", Київська обл.</t>
  </si>
  <si>
    <t>Олег Ковшов</t>
  </si>
  <si>
    <t>Ювелірний завод "Діамант 13", м. Київ</t>
  </si>
  <si>
    <t>Кличка коня, рік нар., стать, масть, порода, батько, мати, № паспорту, прізвище та ім’я власника</t>
  </si>
  <si>
    <t>Малий Приз</t>
  </si>
  <si>
    <t>ВІДКРИТІ ВСЕУКРАЇНСЬКІ ЗМАГАННЯ З КІННОГО СПОРТУ (ВИЇЗДКА) ІІ етап</t>
  </si>
  <si>
    <t>Ковшов Юрій</t>
  </si>
  <si>
    <t>Джумаджук Марія</t>
  </si>
  <si>
    <t>Копилова-Черних Анна</t>
  </si>
  <si>
    <r>
      <rPr>
        <b/>
        <sz val="14"/>
        <color indexed="8"/>
        <rFont val="Bookman Old Style"/>
        <family val="1"/>
      </rPr>
      <t>Ліберо</t>
    </r>
    <r>
      <rPr>
        <sz val="14"/>
        <color indexed="8"/>
        <rFont val="Bookman Old Style"/>
        <family val="1"/>
      </rPr>
      <t>, 2006, мер., гн., Lotus-Traza, 702338, Острецов В.</t>
    </r>
  </si>
  <si>
    <t>Петриківський кінний завд</t>
  </si>
  <si>
    <t>Тетяна Копилова</t>
  </si>
  <si>
    <t>Святуха Наталія</t>
  </si>
  <si>
    <r>
      <rPr>
        <b/>
        <sz val="14"/>
        <color indexed="8"/>
        <rFont val="Bookman Old Style"/>
        <family val="1"/>
      </rPr>
      <t>Бармен</t>
    </r>
    <r>
      <rPr>
        <sz val="14"/>
        <color indexed="8"/>
        <rFont val="Bookman Old Style"/>
        <family val="1"/>
      </rPr>
      <t>, 2003, жер., вор., УВП, Рохмаз-Бронза, 752822, Денисенко Ю.</t>
    </r>
  </si>
  <si>
    <t>VG Favorite Team</t>
  </si>
  <si>
    <t>Томми Визер</t>
  </si>
  <si>
    <t>Харченко Ірина</t>
  </si>
  <si>
    <r>
      <rPr>
        <b/>
        <sz val="14"/>
        <color indexed="8"/>
        <rFont val="Bookman Old Style"/>
        <family val="1"/>
      </rPr>
      <t>Аккорд</t>
    </r>
    <r>
      <rPr>
        <sz val="14"/>
        <color indexed="8"/>
        <rFont val="Bookman Old Style"/>
        <family val="1"/>
      </rPr>
      <t>, 2007, мер., вор., УВП, Образець-Абхазія, 702268, Токарєва Г.А.</t>
    </r>
  </si>
  <si>
    <t>ПВ Токарєва Г.А., м.Харків</t>
  </si>
  <si>
    <t>Роберт Зандвурт</t>
  </si>
  <si>
    <t>Щербина Ірина</t>
  </si>
  <si>
    <r>
      <rPr>
        <b/>
        <sz val="14"/>
        <rFont val="Bookman Old Style"/>
        <family val="1"/>
      </rPr>
      <t>Demirel`,</t>
    </r>
    <r>
      <rPr>
        <sz val="14"/>
        <rFont val="Bookman Old Style"/>
        <family val="1"/>
      </rPr>
      <t xml:space="preserve"> 2006, жер., руд., УПГ, Varpad-Tara, 752682, Соколовська</t>
    </r>
  </si>
  <si>
    <t>м. Київ</t>
  </si>
  <si>
    <r>
      <rPr>
        <b/>
        <sz val="14"/>
        <color indexed="8"/>
        <rFont val="Bookman Old Style"/>
        <family val="1"/>
      </rPr>
      <t>Charodey</t>
    </r>
    <r>
      <rPr>
        <sz val="14"/>
        <color indexed="8"/>
        <rFont val="Bookman Old Style"/>
        <family val="1"/>
      </rPr>
      <t>, 2001, жер., вор., УВП, Robinzon-Goldoni - Chomba, 701192, Свиридова Юлія</t>
    </r>
  </si>
  <si>
    <t>Ольга Ковшова</t>
  </si>
  <si>
    <r>
      <rPr>
        <b/>
        <sz val="14"/>
        <color indexed="8"/>
        <rFont val="Bookman Old Style"/>
        <family val="1"/>
      </rPr>
      <t>Elly Roksу</t>
    </r>
    <r>
      <rPr>
        <sz val="14"/>
        <color indexed="8"/>
        <rFont val="Bookman Old Style"/>
        <family val="1"/>
      </rPr>
      <t>, 1999, коб., гн., УВП, Rim-Estetika, 756836, Валентин Гусаров</t>
    </r>
  </si>
  <si>
    <r>
      <rPr>
        <b/>
        <sz val="14"/>
        <color indexed="8"/>
        <rFont val="Bookman Old Style"/>
        <family val="1"/>
      </rPr>
      <t>Енріко</t>
    </r>
    <r>
      <rPr>
        <sz val="14"/>
        <color indexed="8"/>
        <rFont val="Bookman Old Style"/>
        <family val="1"/>
      </rPr>
      <t>, 2005, мер., гн., вестф.,  Enrintusc-Layti, 702850</t>
    </r>
  </si>
  <si>
    <t>Осипенко Людмила</t>
  </si>
  <si>
    <r>
      <rPr>
        <b/>
        <sz val="14"/>
        <color indexed="8"/>
        <rFont val="Bookman Old Style"/>
        <family val="1"/>
      </rPr>
      <t>Бакарді</t>
    </r>
    <r>
      <rPr>
        <sz val="14"/>
        <color indexed="8"/>
        <rFont val="Bookman Old Style"/>
        <family val="1"/>
      </rPr>
      <t>, 2004, мер., гн., УВП, 94Бахус-1146Копія, 702640, Плачкова Марія</t>
    </r>
  </si>
  <si>
    <t>КСК "Світозар", Київська обл.</t>
  </si>
  <si>
    <t>Голубева Вікторія</t>
  </si>
  <si>
    <r>
      <rPr>
        <b/>
        <sz val="14"/>
        <color indexed="8"/>
        <rFont val="Bookman Old Style"/>
        <family val="1"/>
      </rPr>
      <t>Ербіз</t>
    </r>
    <r>
      <rPr>
        <sz val="14"/>
        <color indexed="8"/>
        <rFont val="Bookman Old Style"/>
        <family val="1"/>
      </rPr>
      <t>, 2000,мер., гн., трак., Бор-Епіграма, 701557, Голубева В.</t>
    </r>
  </si>
  <si>
    <r>
      <rPr>
        <b/>
        <sz val="14"/>
        <color indexed="8"/>
        <rFont val="Bookman Old Style"/>
        <family val="1"/>
      </rPr>
      <t>Лотос</t>
    </r>
    <r>
      <rPr>
        <sz val="14"/>
        <color indexed="8"/>
        <rFont val="Bookman Old Style"/>
        <family val="1"/>
      </rPr>
      <t>, 2006, жер., гн., вестф., Ланцер3-Доріна, 702009, Жашківський кінний завод</t>
    </r>
  </si>
  <si>
    <t>Вик. розр.</t>
  </si>
  <si>
    <t>Помилки</t>
  </si>
  <si>
    <t>І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</si>
</sst>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b/>
      <u val="single"/>
      <sz val="10"/>
      <name val="Bookman Old Style"/>
      <family val="1"/>
    </font>
    <font>
      <sz val="14"/>
      <name val="Bookman Old Style"/>
      <family val="1"/>
    </font>
    <font>
      <sz val="14"/>
      <color indexed="8"/>
      <name val="Bookman Old Style"/>
      <family val="1"/>
    </font>
    <font>
      <b/>
      <u val="single"/>
      <sz val="14"/>
      <name val="Times New Roman"/>
      <family val="1"/>
    </font>
    <font>
      <b/>
      <sz val="14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hair">
        <color indexed="8"/>
      </bottom>
    </border>
    <border>
      <left style="medium"/>
      <right style="thin"/>
      <top style="hair">
        <color indexed="8"/>
      </top>
      <bottom/>
    </border>
    <border>
      <left/>
      <right style="medium"/>
      <top style="medium"/>
      <bottom style="hair">
        <color indexed="8"/>
      </bottom>
    </border>
    <border>
      <left/>
      <right style="medium"/>
      <top style="hair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" fillId="0" borderId="0" xfId="53" applyFont="1">
      <alignment/>
      <protection/>
    </xf>
    <xf numFmtId="0" fontId="3" fillId="0" borderId="0" xfId="53" applyFont="1" applyAlignment="1">
      <alignment/>
      <protection/>
    </xf>
    <xf numFmtId="164" fontId="6" fillId="0" borderId="0" xfId="53" applyNumberFormat="1" applyFont="1">
      <alignment/>
      <protection/>
    </xf>
    <xf numFmtId="0" fontId="4" fillId="0" borderId="0" xfId="53" applyFont="1" applyFill="1">
      <alignment/>
      <protection/>
    </xf>
    <xf numFmtId="0" fontId="4" fillId="0" borderId="0" xfId="53" applyFont="1" applyAlignment="1">
      <alignment/>
      <protection/>
    </xf>
    <xf numFmtId="0" fontId="9" fillId="0" borderId="0" xfId="53" applyFont="1" applyAlignment="1">
      <alignment horizontal="center" vertical="center" wrapText="1"/>
      <protection/>
    </xf>
    <xf numFmtId="0" fontId="10" fillId="0" borderId="0" xfId="53" applyFont="1" applyAlignment="1">
      <alignment/>
      <protection/>
    </xf>
    <xf numFmtId="0" fontId="11" fillId="0" borderId="0" xfId="53" applyFont="1" applyAlignment="1">
      <alignment vertical="center" wrapText="1"/>
      <protection/>
    </xf>
    <xf numFmtId="0" fontId="12" fillId="0" borderId="0" xfId="53" applyFont="1" applyAlignment="1">
      <alignment/>
      <protection/>
    </xf>
    <xf numFmtId="14" fontId="12" fillId="0" borderId="0" xfId="53" applyNumberFormat="1" applyFont="1" applyAlignment="1">
      <alignment/>
      <protection/>
    </xf>
    <xf numFmtId="0" fontId="13" fillId="0" borderId="0" xfId="53" applyFont="1" applyAlignment="1">
      <alignment horizontal="center" vertical="center" wrapText="1"/>
      <protection/>
    </xf>
    <xf numFmtId="0" fontId="12" fillId="0" borderId="0" xfId="53" applyFont="1" applyFill="1" applyAlignment="1">
      <alignment/>
      <protection/>
    </xf>
    <xf numFmtId="0" fontId="4" fillId="0" borderId="0" xfId="53" applyFont="1" applyAlignment="1">
      <alignment vertical="center"/>
      <protection/>
    </xf>
    <xf numFmtId="0" fontId="8" fillId="0" borderId="0" xfId="53" applyFont="1" applyAlignment="1">
      <alignment horizontal="center"/>
      <protection/>
    </xf>
    <xf numFmtId="0" fontId="12" fillId="0" borderId="0" xfId="53" applyFont="1" applyFill="1" applyBorder="1" applyAlignment="1">
      <alignment/>
      <protection/>
    </xf>
    <xf numFmtId="0" fontId="8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 applyAlignment="1">
      <alignment horizontal="left"/>
      <protection/>
    </xf>
    <xf numFmtId="0" fontId="12" fillId="0" borderId="0" xfId="53" applyFont="1" applyFill="1" applyBorder="1" applyAlignment="1">
      <alignment wrapText="1"/>
      <protection/>
    </xf>
    <xf numFmtId="0" fontId="12" fillId="0" borderId="0" xfId="53" applyFont="1" applyBorder="1" applyAlignment="1">
      <alignment horizontal="left"/>
      <protection/>
    </xf>
    <xf numFmtId="1" fontId="14" fillId="0" borderId="10" xfId="53" applyNumberFormat="1" applyFont="1" applyFill="1" applyBorder="1" applyAlignment="1">
      <alignment horizontal="center" vertical="center" wrapText="1"/>
      <protection/>
    </xf>
    <xf numFmtId="1" fontId="14" fillId="0" borderId="11" xfId="53" applyNumberFormat="1" applyFont="1" applyFill="1" applyBorder="1" applyAlignment="1">
      <alignment horizontal="center" vertical="center" wrapText="1"/>
      <protection/>
    </xf>
    <xf numFmtId="1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1" fontId="14" fillId="0" borderId="14" xfId="53" applyNumberFormat="1" applyFont="1" applyFill="1" applyBorder="1" applyAlignment="1">
      <alignment horizontal="center" vertical="center" wrapText="1"/>
      <protection/>
    </xf>
    <xf numFmtId="1" fontId="17" fillId="33" borderId="15" xfId="53" applyNumberFormat="1" applyFont="1" applyFill="1" applyBorder="1" applyAlignment="1">
      <alignment horizontal="center" vertical="center" wrapText="1"/>
      <protection/>
    </xf>
    <xf numFmtId="165" fontId="17" fillId="34" borderId="11" xfId="53" applyNumberFormat="1" applyFont="1" applyFill="1" applyBorder="1" applyAlignment="1">
      <alignment horizontal="center" vertical="center" wrapText="1"/>
      <protection/>
    </xf>
    <xf numFmtId="164" fontId="17" fillId="0" borderId="11" xfId="53" applyNumberFormat="1" applyFont="1" applyFill="1" applyBorder="1" applyAlignment="1">
      <alignment horizontal="center" vertical="center" wrapText="1"/>
      <protection/>
    </xf>
    <xf numFmtId="165" fontId="17" fillId="0" borderId="15" xfId="53" applyNumberFormat="1" applyFont="1" applyFill="1" applyBorder="1" applyAlignment="1">
      <alignment horizontal="center" vertical="center" wrapText="1"/>
      <protection/>
    </xf>
    <xf numFmtId="1" fontId="17" fillId="33" borderId="16" xfId="53" applyNumberFormat="1" applyFont="1" applyFill="1" applyBorder="1" applyAlignment="1">
      <alignment horizontal="center" vertical="center" wrapText="1"/>
      <protection/>
    </xf>
    <xf numFmtId="165" fontId="17" fillId="34" borderId="10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5" fontId="17" fillId="0" borderId="16" xfId="53" applyNumberFormat="1" applyFont="1" applyFill="1" applyBorder="1" applyAlignment="1">
      <alignment horizontal="center" vertical="center" wrapText="1"/>
      <protection/>
    </xf>
    <xf numFmtId="1" fontId="17" fillId="33" borderId="17" xfId="53" applyNumberFormat="1" applyFont="1" applyFill="1" applyBorder="1" applyAlignment="1">
      <alignment horizontal="center" vertical="center" wrapText="1"/>
      <protection/>
    </xf>
    <xf numFmtId="165" fontId="17" fillId="34" borderId="14" xfId="53" applyNumberFormat="1" applyFont="1" applyFill="1" applyBorder="1" applyAlignment="1">
      <alignment horizontal="center" vertical="center" wrapText="1"/>
      <protection/>
    </xf>
    <xf numFmtId="164" fontId="17" fillId="0" borderId="14" xfId="53" applyNumberFormat="1" applyFont="1" applyFill="1" applyBorder="1" applyAlignment="1">
      <alignment horizontal="center" vertical="center" wrapText="1"/>
      <protection/>
    </xf>
    <xf numFmtId="165" fontId="17" fillId="0" borderId="17" xfId="53" applyNumberFormat="1" applyFont="1" applyFill="1" applyBorder="1" applyAlignment="1">
      <alignment horizontal="center" vertical="center" wrapText="1"/>
      <protection/>
    </xf>
    <xf numFmtId="0" fontId="18" fillId="0" borderId="0" xfId="53" applyFont="1">
      <alignment/>
      <protection/>
    </xf>
    <xf numFmtId="0" fontId="18" fillId="0" borderId="0" xfId="53" applyFont="1" applyFill="1">
      <alignment/>
      <protection/>
    </xf>
    <xf numFmtId="0" fontId="19" fillId="35" borderId="0" xfId="53" applyFont="1" applyFill="1" applyAlignment="1">
      <alignment/>
      <protection/>
    </xf>
    <xf numFmtId="0" fontId="18" fillId="0" borderId="18" xfId="53" applyFont="1" applyBorder="1" applyAlignment="1">
      <alignment wrapText="1"/>
      <protection/>
    </xf>
    <xf numFmtId="0" fontId="18" fillId="35" borderId="0" xfId="53" applyFont="1" applyFill="1" applyAlignment="1">
      <alignment wrapText="1"/>
      <protection/>
    </xf>
    <xf numFmtId="0" fontId="18" fillId="0" borderId="18" xfId="53" applyFont="1" applyBorder="1">
      <alignment/>
      <protection/>
    </xf>
    <xf numFmtId="0" fontId="18" fillId="35" borderId="0" xfId="53" applyFont="1" applyFill="1">
      <alignment/>
      <protection/>
    </xf>
    <xf numFmtId="0" fontId="20" fillId="0" borderId="18" xfId="53" applyFont="1" applyBorder="1">
      <alignment/>
      <protection/>
    </xf>
    <xf numFmtId="0" fontId="18" fillId="36" borderId="18" xfId="53" applyFont="1" applyFill="1" applyBorder="1" applyAlignment="1">
      <alignment horizontal="center"/>
      <protection/>
    </xf>
    <xf numFmtId="0" fontId="20" fillId="37" borderId="18" xfId="53" applyFont="1" applyFill="1" applyBorder="1">
      <alignment/>
      <protection/>
    </xf>
    <xf numFmtId="0" fontId="18" fillId="37" borderId="18" xfId="53" applyFont="1" applyFill="1" applyBorder="1">
      <alignment/>
      <protection/>
    </xf>
    <xf numFmtId="0" fontId="18" fillId="38" borderId="18" xfId="53" applyFont="1" applyFill="1" applyBorder="1">
      <alignment/>
      <protection/>
    </xf>
    <xf numFmtId="0" fontId="18" fillId="39" borderId="18" xfId="53" applyFont="1" applyFill="1" applyBorder="1">
      <alignment/>
      <protection/>
    </xf>
    <xf numFmtId="0" fontId="21" fillId="0" borderId="0" xfId="53" applyFont="1">
      <alignment/>
      <protection/>
    </xf>
    <xf numFmtId="0" fontId="18" fillId="36" borderId="18" xfId="53" applyFont="1" applyFill="1" applyBorder="1">
      <alignment/>
      <protection/>
    </xf>
    <xf numFmtId="0" fontId="18" fillId="0" borderId="0" xfId="53" applyFont="1" applyFill="1" applyBorder="1">
      <alignment/>
      <protection/>
    </xf>
    <xf numFmtId="0" fontId="18" fillId="0" borderId="0" xfId="53" applyFont="1" applyFill="1" applyAlignment="1">
      <alignment horizontal="left"/>
      <protection/>
    </xf>
    <xf numFmtId="0" fontId="18" fillId="0" borderId="0" xfId="53" applyFont="1" applyFill="1" applyBorder="1" applyAlignment="1">
      <alignment horizontal="left"/>
      <protection/>
    </xf>
    <xf numFmtId="0" fontId="19" fillId="0" borderId="0" xfId="53" applyFont="1" applyAlignment="1">
      <alignment horizontal="right"/>
      <protection/>
    </xf>
    <xf numFmtId="0" fontId="18" fillId="0" borderId="0" xfId="53" applyFont="1" applyAlignment="1">
      <alignment/>
      <protection/>
    </xf>
    <xf numFmtId="0" fontId="19" fillId="0" borderId="0" xfId="53" applyFont="1" applyFill="1" applyBorder="1" applyAlignment="1">
      <alignment/>
      <protection/>
    </xf>
    <xf numFmtId="0" fontId="19" fillId="0" borderId="18" xfId="53" applyFont="1" applyBorder="1" applyAlignment="1">
      <alignment horizontal="center" wrapText="1"/>
      <protection/>
    </xf>
    <xf numFmtId="164" fontId="20" fillId="0" borderId="18" xfId="53" applyNumberFormat="1" applyFont="1" applyBorder="1">
      <alignment/>
      <protection/>
    </xf>
    <xf numFmtId="164" fontId="18" fillId="0" borderId="18" xfId="53" applyNumberFormat="1" applyFont="1" applyBorder="1">
      <alignment/>
      <protection/>
    </xf>
    <xf numFmtId="164" fontId="19" fillId="0" borderId="18" xfId="53" applyNumberFormat="1" applyFont="1" applyFill="1" applyBorder="1" applyAlignment="1">
      <alignment horizontal="center"/>
      <protection/>
    </xf>
    <xf numFmtId="164" fontId="19" fillId="0" borderId="18" xfId="53" applyNumberFormat="1" applyFont="1" applyBorder="1">
      <alignment/>
      <protection/>
    </xf>
    <xf numFmtId="164" fontId="18" fillId="35" borderId="0" xfId="53" applyNumberFormat="1" applyFont="1" applyFill="1">
      <alignment/>
      <protection/>
    </xf>
    <xf numFmtId="0" fontId="20" fillId="38" borderId="18" xfId="53" applyFont="1" applyFill="1" applyBorder="1">
      <alignment/>
      <protection/>
    </xf>
    <xf numFmtId="164" fontId="18" fillId="0" borderId="18" xfId="53" applyNumberFormat="1" applyFont="1" applyBorder="1" applyAlignment="1">
      <alignment horizontal="center"/>
      <protection/>
    </xf>
    <xf numFmtId="164" fontId="19" fillId="0" borderId="18" xfId="53" applyNumberFormat="1" applyFont="1" applyBorder="1" applyAlignment="1">
      <alignment horizontal="right"/>
      <protection/>
    </xf>
    <xf numFmtId="0" fontId="20" fillId="39" borderId="18" xfId="53" applyFont="1" applyFill="1" applyBorder="1">
      <alignment/>
      <protection/>
    </xf>
    <xf numFmtId="164" fontId="18" fillId="39" borderId="18" xfId="53" applyNumberFormat="1" applyFont="1" applyFill="1" applyBorder="1">
      <alignment/>
      <protection/>
    </xf>
    <xf numFmtId="165" fontId="19" fillId="39" borderId="18" xfId="53" applyNumberFormat="1" applyFont="1" applyFill="1" applyBorder="1">
      <alignment/>
      <protection/>
    </xf>
    <xf numFmtId="0" fontId="22" fillId="0" borderId="0" xfId="53" applyFont="1" applyFill="1" applyBorder="1" applyAlignment="1">
      <alignment/>
      <protection/>
    </xf>
    <xf numFmtId="0" fontId="19" fillId="0" borderId="0" xfId="53" applyFont="1" applyFill="1" applyAlignment="1">
      <alignment horizontal="left"/>
      <protection/>
    </xf>
    <xf numFmtId="2" fontId="18" fillId="0" borderId="0" xfId="53" applyNumberFormat="1" applyFont="1" applyFill="1" applyBorder="1" applyAlignment="1">
      <alignment horizontal="left"/>
      <protection/>
    </xf>
    <xf numFmtId="0" fontId="19" fillId="40" borderId="18" xfId="53" applyFont="1" applyFill="1" applyBorder="1" applyAlignment="1">
      <alignment horizontal="left"/>
      <protection/>
    </xf>
    <xf numFmtId="0" fontId="19" fillId="40" borderId="18" xfId="53" applyFont="1" applyFill="1" applyBorder="1" applyAlignment="1">
      <alignment horizontal="right"/>
      <protection/>
    </xf>
    <xf numFmtId="0" fontId="19" fillId="40" borderId="19" xfId="53" applyFont="1" applyFill="1" applyBorder="1" applyAlignment="1">
      <alignment horizontal="right"/>
      <protection/>
    </xf>
    <xf numFmtId="164" fontId="19" fillId="40" borderId="20" xfId="53" applyNumberFormat="1" applyFont="1" applyFill="1" applyBorder="1" applyAlignment="1">
      <alignment horizontal="right"/>
      <protection/>
    </xf>
    <xf numFmtId="165" fontId="19" fillId="40" borderId="20" xfId="53" applyNumberFormat="1" applyFont="1" applyFill="1" applyBorder="1" applyAlignment="1">
      <alignment horizontal="right"/>
      <protection/>
    </xf>
    <xf numFmtId="0" fontId="19" fillId="0" borderId="0" xfId="53" applyFont="1" applyFill="1" applyBorder="1" applyAlignment="1">
      <alignment horizontal="left"/>
      <protection/>
    </xf>
    <xf numFmtId="0" fontId="19" fillId="0" borderId="0" xfId="53" applyFont="1" applyFill="1" applyBorder="1" applyAlignment="1">
      <alignment horizontal="right"/>
      <protection/>
    </xf>
    <xf numFmtId="165" fontId="19" fillId="0" borderId="0" xfId="53" applyNumberFormat="1" applyFont="1" applyFill="1" applyBorder="1" applyAlignment="1">
      <alignment horizontal="right"/>
      <protection/>
    </xf>
    <xf numFmtId="2" fontId="18" fillId="0" borderId="0" xfId="53" applyNumberFormat="1" applyFont="1" applyFill="1" applyAlignment="1">
      <alignment horizontal="left"/>
      <protection/>
    </xf>
    <xf numFmtId="0" fontId="22" fillId="0" borderId="0" xfId="53" applyFont="1">
      <alignment/>
      <protection/>
    </xf>
    <xf numFmtId="0" fontId="18" fillId="0" borderId="0" xfId="53" applyFont="1" applyFill="1" applyAlignment="1">
      <alignment/>
      <protection/>
    </xf>
    <xf numFmtId="0" fontId="19" fillId="0" borderId="0" xfId="53" applyFont="1" applyBorder="1" applyAlignment="1">
      <alignment vertical="center"/>
      <protection/>
    </xf>
    <xf numFmtId="0" fontId="19" fillId="0" borderId="21" xfId="53" applyFont="1" applyFill="1" applyBorder="1" applyAlignment="1">
      <alignment/>
      <protection/>
    </xf>
    <xf numFmtId="0" fontId="59" fillId="0" borderId="2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/>
    </xf>
    <xf numFmtId="0" fontId="18" fillId="0" borderId="0" xfId="53" applyFont="1" applyAlignment="1">
      <alignment horizontal="left"/>
      <protection/>
    </xf>
    <xf numFmtId="0" fontId="23" fillId="0" borderId="20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/>
    </xf>
    <xf numFmtId="0" fontId="25" fillId="0" borderId="0" xfId="53" applyFont="1" applyAlignment="1">
      <alignment horizontal="left"/>
      <protection/>
    </xf>
    <xf numFmtId="0" fontId="24" fillId="0" borderId="20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65" fontId="17" fillId="34" borderId="20" xfId="53" applyNumberFormat="1" applyFont="1" applyFill="1" applyBorder="1" applyAlignment="1">
      <alignment horizontal="center" vertical="center" wrapText="1"/>
      <protection/>
    </xf>
    <xf numFmtId="1" fontId="17" fillId="33" borderId="20" xfId="53" applyNumberFormat="1" applyFont="1" applyFill="1" applyBorder="1" applyAlignment="1">
      <alignment horizontal="center" vertical="center" wrapText="1"/>
      <protection/>
    </xf>
    <xf numFmtId="1" fontId="17" fillId="33" borderId="23" xfId="53" applyNumberFormat="1" applyFont="1" applyFill="1" applyBorder="1" applyAlignment="1">
      <alignment horizontal="center" vertical="center" wrapText="1"/>
      <protection/>
    </xf>
    <xf numFmtId="165" fontId="17" fillId="33" borderId="23" xfId="53" applyNumberFormat="1" applyFont="1" applyFill="1" applyBorder="1" applyAlignment="1">
      <alignment horizontal="center" vertical="center" wrapText="1"/>
      <protection/>
    </xf>
    <xf numFmtId="165" fontId="17" fillId="34" borderId="23" xfId="53" applyNumberFormat="1" applyFont="1" applyFill="1" applyBorder="1" applyAlignment="1">
      <alignment horizontal="center" vertical="center" wrapText="1"/>
      <protection/>
    </xf>
    <xf numFmtId="1" fontId="17" fillId="33" borderId="22" xfId="53" applyNumberFormat="1" applyFont="1" applyFill="1" applyBorder="1" applyAlignment="1">
      <alignment horizontal="center" vertical="center" wrapText="1"/>
      <protection/>
    </xf>
    <xf numFmtId="165" fontId="17" fillId="33" borderId="22" xfId="53" applyNumberFormat="1" applyFont="1" applyFill="1" applyBorder="1" applyAlignment="1">
      <alignment horizontal="center" vertical="center" wrapText="1"/>
      <protection/>
    </xf>
    <xf numFmtId="165" fontId="17" fillId="34" borderId="22" xfId="53" applyNumberFormat="1" applyFont="1" applyFill="1" applyBorder="1" applyAlignment="1">
      <alignment horizontal="center" vertical="center" wrapText="1"/>
      <protection/>
    </xf>
    <xf numFmtId="0" fontId="14" fillId="0" borderId="25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1" fontId="14" fillId="0" borderId="13" xfId="53" applyNumberFormat="1" applyFont="1" applyFill="1" applyBorder="1" applyAlignment="1">
      <alignment horizontal="center" vertical="center" wrapText="1"/>
      <protection/>
    </xf>
    <xf numFmtId="0" fontId="7" fillId="0" borderId="23" xfId="53" applyFont="1" applyBorder="1" applyAlignment="1">
      <alignment horizontal="center" vertical="center" wrapText="1"/>
      <protection/>
    </xf>
    <xf numFmtId="0" fontId="7" fillId="0" borderId="22" xfId="53" applyFont="1" applyBorder="1" applyAlignment="1">
      <alignment horizontal="center" vertical="center" wrapText="1"/>
      <protection/>
    </xf>
    <xf numFmtId="0" fontId="5" fillId="0" borderId="27" xfId="53" applyFont="1" applyBorder="1" applyAlignment="1">
      <alignment horizontal="center" vertical="center" textRotation="90" wrapText="1"/>
      <protection/>
    </xf>
    <xf numFmtId="0" fontId="5" fillId="0" borderId="28" xfId="53" applyFont="1" applyBorder="1" applyAlignment="1">
      <alignment horizontal="center" vertical="center" textRotation="90" wrapText="1"/>
      <protection/>
    </xf>
    <xf numFmtId="0" fontId="16" fillId="0" borderId="29" xfId="53" applyFont="1" applyBorder="1" applyAlignment="1">
      <alignment horizontal="center" vertical="center" wrapText="1"/>
      <protection/>
    </xf>
    <xf numFmtId="0" fontId="16" fillId="0" borderId="24" xfId="53" applyFont="1" applyBorder="1" applyAlignment="1">
      <alignment horizontal="center" vertical="center" wrapText="1"/>
      <protection/>
    </xf>
    <xf numFmtId="0" fontId="15" fillId="0" borderId="30" xfId="53" applyFont="1" applyBorder="1" applyAlignment="1">
      <alignment horizontal="center" vertical="center" wrapText="1"/>
      <protection/>
    </xf>
    <xf numFmtId="0" fontId="15" fillId="0" borderId="31" xfId="53" applyFont="1" applyBorder="1" applyAlignment="1">
      <alignment horizontal="center" vertical="center" wrapText="1"/>
      <protection/>
    </xf>
    <xf numFmtId="0" fontId="15" fillId="0" borderId="3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15" fillId="0" borderId="34" xfId="53" applyFont="1" applyBorder="1" applyAlignment="1">
      <alignment horizontal="center" vertical="center"/>
      <protection/>
    </xf>
    <xf numFmtId="0" fontId="15" fillId="0" borderId="35" xfId="53" applyFont="1" applyBorder="1" applyAlignment="1">
      <alignment horizontal="center" vertical="center"/>
      <protection/>
    </xf>
    <xf numFmtId="0" fontId="15" fillId="0" borderId="36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textRotation="90" wrapText="1"/>
      <protection/>
    </xf>
    <xf numFmtId="0" fontId="3" fillId="0" borderId="14" xfId="53" applyFont="1" applyBorder="1" applyAlignment="1">
      <alignment horizontal="center" vertical="center" textRotation="90" wrapText="1"/>
      <protection/>
    </xf>
    <xf numFmtId="0" fontId="3" fillId="0" borderId="23" xfId="53" applyFont="1" applyBorder="1" applyAlignment="1">
      <alignment horizontal="center" vertical="center" textRotation="90" wrapText="1"/>
      <protection/>
    </xf>
    <xf numFmtId="0" fontId="3" fillId="0" borderId="22" xfId="53" applyFont="1" applyBorder="1" applyAlignment="1">
      <alignment horizontal="center" vertical="center" textRotation="90" wrapText="1"/>
      <protection/>
    </xf>
    <xf numFmtId="0" fontId="16" fillId="0" borderId="37" xfId="53" applyFont="1" applyBorder="1" applyAlignment="1">
      <alignment horizontal="center" vertical="center" wrapText="1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19" fillId="0" borderId="0" xfId="53" applyFont="1" applyBorder="1" applyAlignment="1">
      <alignment horizontal="center" vertical="center"/>
      <protection/>
    </xf>
    <xf numFmtId="0" fontId="19" fillId="41" borderId="18" xfId="53" applyFont="1" applyFill="1" applyBorder="1" applyAlignment="1">
      <alignment horizontal="center"/>
      <protection/>
    </xf>
    <xf numFmtId="14" fontId="18" fillId="0" borderId="0" xfId="53" applyNumberFormat="1" applyFont="1" applyAlignment="1">
      <alignment horizontal="center"/>
      <protection/>
    </xf>
    <xf numFmtId="0" fontId="19" fillId="41" borderId="38" xfId="53" applyFont="1" applyFill="1" applyBorder="1" applyAlignment="1">
      <alignment horizontal="center"/>
      <protection/>
    </xf>
    <xf numFmtId="0" fontId="18" fillId="0" borderId="0" xfId="53" applyFont="1" applyAlignment="1">
      <alignment horizontal="left" wrapText="1"/>
      <protection/>
    </xf>
    <xf numFmtId="0" fontId="3" fillId="0" borderId="27" xfId="53" applyFont="1" applyBorder="1" applyAlignment="1">
      <alignment horizontal="center" vertical="center" textRotation="90" wrapText="1"/>
      <protection/>
    </xf>
    <xf numFmtId="0" fontId="3" fillId="0" borderId="28" xfId="53" applyFont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228600</xdr:rowOff>
    </xdr:from>
    <xdr:to>
      <xdr:col>2</xdr:col>
      <xdr:colOff>628650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28600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4</xdr:row>
      <xdr:rowOff>28575</xdr:rowOff>
    </xdr:to>
    <xdr:pic>
      <xdr:nvPicPr>
        <xdr:cNvPr id="2" name="Picture 1" descr="Лого Федераци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0</xdr:row>
      <xdr:rowOff>0</xdr:rowOff>
    </xdr:from>
    <xdr:to>
      <xdr:col>20</xdr:col>
      <xdr:colOff>9525</xdr:colOff>
      <xdr:row>2</xdr:row>
      <xdr:rowOff>9525</xdr:rowOff>
    </xdr:to>
    <xdr:pic>
      <xdr:nvPicPr>
        <xdr:cNvPr id="3" name="Picture 1" descr="Лого Федераци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87700" y="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228600</xdr:rowOff>
    </xdr:from>
    <xdr:to>
      <xdr:col>2</xdr:col>
      <xdr:colOff>628650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28600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0</xdr:row>
      <xdr:rowOff>0</xdr:rowOff>
    </xdr:from>
    <xdr:to>
      <xdr:col>20</xdr:col>
      <xdr:colOff>9525</xdr:colOff>
      <xdr:row>2</xdr:row>
      <xdr:rowOff>9525</xdr:rowOff>
    </xdr:to>
    <xdr:pic>
      <xdr:nvPicPr>
        <xdr:cNvPr id="2" name="Picture 1" descr="Лого Федераци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87700" y="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228600</xdr:rowOff>
    </xdr:from>
    <xdr:to>
      <xdr:col>2</xdr:col>
      <xdr:colOff>628650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28600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0</xdr:row>
      <xdr:rowOff>0</xdr:rowOff>
    </xdr:from>
    <xdr:to>
      <xdr:col>20</xdr:col>
      <xdr:colOff>9525</xdr:colOff>
      <xdr:row>2</xdr:row>
      <xdr:rowOff>9525</xdr:rowOff>
    </xdr:to>
    <xdr:pic>
      <xdr:nvPicPr>
        <xdr:cNvPr id="2" name="Picture 1" descr="Лого Федераци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87700" y="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4;&#1040;&#1041;&#1051;&#1054;&#1053;&#1067;\&#1057;&#1088;&#1077;&#1076;&#1085;&#1080;&#1081;%20&#1055;&#1056;&#1080;&#1079;%20&#847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"/>
      <sheetName val="рез"/>
      <sheetName val="рез ранг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70" zoomScaleNormal="70" zoomScalePageLayoutView="0" workbookViewId="0" topLeftCell="A13">
      <selection activeCell="A13" sqref="A1:IV16384"/>
    </sheetView>
  </sheetViews>
  <sheetFormatPr defaultColWidth="9.140625" defaultRowHeight="15"/>
  <cols>
    <col min="1" max="1" width="4.7109375" style="5" customWidth="1"/>
    <col min="2" max="2" width="8.00390625" style="5" customWidth="1"/>
    <col min="3" max="3" width="34.140625" style="5" customWidth="1"/>
    <col min="4" max="4" width="10.00390625" style="5" bestFit="1" customWidth="1"/>
    <col min="5" max="5" width="9.8515625" style="5" bestFit="1" customWidth="1"/>
    <col min="6" max="6" width="46.8515625" style="5" customWidth="1"/>
    <col min="7" max="7" width="25.00390625" style="5" customWidth="1"/>
    <col min="8" max="8" width="19.8515625" style="5" customWidth="1"/>
    <col min="9" max="9" width="9.8515625" style="5" customWidth="1"/>
    <col min="10" max="10" width="4.140625" style="5" customWidth="1"/>
    <col min="11" max="11" width="10.00390625" style="5" customWidth="1"/>
    <col min="12" max="12" width="3.8515625" style="5" customWidth="1"/>
    <col min="13" max="13" width="9.7109375" style="5" customWidth="1"/>
    <col min="14" max="14" width="3.7109375" style="5" customWidth="1"/>
    <col min="15" max="15" width="9.7109375" style="5" customWidth="1"/>
    <col min="16" max="16" width="3.7109375" style="5" customWidth="1"/>
    <col min="17" max="17" width="9.7109375" style="5" customWidth="1"/>
    <col min="18" max="18" width="4.28125" style="5" customWidth="1"/>
    <col min="19" max="19" width="10.00390625" style="5" customWidth="1"/>
    <col min="20" max="20" width="12.140625" style="5" customWidth="1"/>
    <col min="21" max="21" width="4.421875" style="5" customWidth="1"/>
    <col min="22" max="22" width="2.57421875" style="5" customWidth="1"/>
    <col min="23" max="23" width="4.140625" style="5" customWidth="1"/>
    <col min="24" max="24" width="6.00390625" style="5" customWidth="1"/>
    <col min="25" max="25" width="4.57421875" style="5" customWidth="1"/>
    <col min="26" max="16384" width="9.140625" style="5" customWidth="1"/>
  </cols>
  <sheetData>
    <row r="1" spans="1:22" s="7" customFormat="1" ht="39" customHeight="1">
      <c r="A1" s="135" t="s">
        <v>50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6"/>
    </row>
    <row r="2" spans="1:23" s="7" customFormat="1" ht="27.75" customHeight="1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6"/>
      <c r="W2" s="6"/>
    </row>
    <row r="3" spans="1:23" s="7" customFormat="1" ht="23.25" customHeight="1">
      <c r="A3" s="135" t="s">
        <v>49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8"/>
      <c r="W3" s="8"/>
    </row>
    <row r="4" spans="2:20" s="9" customFormat="1" ht="18.75" customHeight="1">
      <c r="B4" s="10"/>
      <c r="C4" s="10">
        <v>41810</v>
      </c>
      <c r="D4" s="11"/>
      <c r="H4" s="11"/>
      <c r="T4" s="9" t="s">
        <v>14</v>
      </c>
    </row>
    <row r="5" spans="4:17" s="9" customFormat="1" ht="6.75" customHeight="1" thickBot="1">
      <c r="D5" s="11"/>
      <c r="H5" s="11"/>
      <c r="M5" s="12"/>
      <c r="N5" s="12"/>
      <c r="O5" s="12"/>
      <c r="P5" s="12"/>
      <c r="Q5" s="12"/>
    </row>
    <row r="6" spans="1:21" ht="22.5" customHeight="1">
      <c r="A6" s="136" t="s">
        <v>15</v>
      </c>
      <c r="B6" s="138" t="s">
        <v>16</v>
      </c>
      <c r="C6" s="120" t="s">
        <v>17</v>
      </c>
      <c r="D6" s="120" t="s">
        <v>18</v>
      </c>
      <c r="E6" s="120" t="s">
        <v>19</v>
      </c>
      <c r="F6" s="120" t="s">
        <v>48</v>
      </c>
      <c r="G6" s="120" t="s">
        <v>4</v>
      </c>
      <c r="H6" s="130" t="s">
        <v>20</v>
      </c>
      <c r="I6" s="132" t="s">
        <v>21</v>
      </c>
      <c r="J6" s="133"/>
      <c r="K6" s="133"/>
      <c r="L6" s="133"/>
      <c r="M6" s="133"/>
      <c r="N6" s="133"/>
      <c r="O6" s="133"/>
      <c r="P6" s="133"/>
      <c r="Q6" s="133"/>
      <c r="R6" s="134"/>
      <c r="S6" s="126" t="s">
        <v>22</v>
      </c>
      <c r="T6" s="128" t="s">
        <v>23</v>
      </c>
      <c r="U6" s="122"/>
    </row>
    <row r="7" spans="1:21" ht="43.5" customHeight="1" thickBot="1">
      <c r="A7" s="137"/>
      <c r="B7" s="139"/>
      <c r="C7" s="121"/>
      <c r="D7" s="121"/>
      <c r="E7" s="121"/>
      <c r="F7" s="121"/>
      <c r="G7" s="121"/>
      <c r="H7" s="131"/>
      <c r="I7" s="124" t="str">
        <f>E18</f>
        <v>Е</v>
      </c>
      <c r="J7" s="125"/>
      <c r="K7" s="125" t="s">
        <v>27</v>
      </c>
      <c r="L7" s="125"/>
      <c r="M7" s="125" t="s">
        <v>2</v>
      </c>
      <c r="N7" s="140"/>
      <c r="O7" s="125" t="s">
        <v>28</v>
      </c>
      <c r="P7" s="140"/>
      <c r="Q7" s="125" t="s">
        <v>3</v>
      </c>
      <c r="R7" s="140"/>
      <c r="S7" s="127"/>
      <c r="T7" s="129"/>
      <c r="U7" s="123"/>
    </row>
    <row r="8" spans="1:21" s="13" customFormat="1" ht="36">
      <c r="A8" s="22">
        <f>RANK(T8,$T$8:$T$17)</f>
        <v>8</v>
      </c>
      <c r="B8" s="98">
        <v>94</v>
      </c>
      <c r="C8" s="115" t="s">
        <v>53</v>
      </c>
      <c r="D8" s="92">
        <v>1984</v>
      </c>
      <c r="E8" s="92" t="s">
        <v>36</v>
      </c>
      <c r="F8" s="116" t="s">
        <v>54</v>
      </c>
      <c r="G8" s="116" t="s">
        <v>55</v>
      </c>
      <c r="H8" s="99" t="s">
        <v>56</v>
      </c>
      <c r="I8" s="27">
        <f>1!D38</f>
        <v>55.13157894736842</v>
      </c>
      <c r="J8" s="106">
        <f aca="true" t="shared" si="0" ref="J8:J17">RANK(I8,$I$8:$I$17)</f>
        <v>9</v>
      </c>
      <c r="K8" s="107">
        <f>1!I38</f>
        <v>56.05263157894737</v>
      </c>
      <c r="L8" s="106">
        <f aca="true" t="shared" si="1" ref="L8:L17">RANK(K8,$K$8:$K$17)</f>
        <v>10</v>
      </c>
      <c r="M8" s="108">
        <f>1!N38</f>
        <v>56.578947368421055</v>
      </c>
      <c r="N8" s="106">
        <f aca="true" t="shared" si="2" ref="N8:N17">RANK(M8,$M$8:$M$17)</f>
        <v>8</v>
      </c>
      <c r="O8" s="108">
        <f>1!S38</f>
        <v>60.39473684210526</v>
      </c>
      <c r="P8" s="106">
        <f aca="true" t="shared" si="3" ref="P8:P17">RANK(O8,$O$8:$O$17)</f>
        <v>9</v>
      </c>
      <c r="Q8" s="108">
        <f>1!X38</f>
        <v>58.55263157894737</v>
      </c>
      <c r="R8" s="26">
        <f aca="true" t="shared" si="4" ref="R8:R17">RANK(Q8,$Q$8:$Q$17)</f>
        <v>8</v>
      </c>
      <c r="S8" s="28">
        <f>1!D43</f>
        <v>1089.5</v>
      </c>
      <c r="T8" s="29">
        <f>1!D44</f>
        <v>57.3421052631579</v>
      </c>
      <c r="U8" s="23"/>
    </row>
    <row r="9" spans="1:21" s="13" customFormat="1" ht="54">
      <c r="A9" s="21">
        <f>RANK(T9,$T$8:$T$17)</f>
        <v>3</v>
      </c>
      <c r="B9" s="96">
        <v>6</v>
      </c>
      <c r="C9" s="97" t="s">
        <v>57</v>
      </c>
      <c r="D9" s="87">
        <v>1982</v>
      </c>
      <c r="E9" s="87" t="s">
        <v>1</v>
      </c>
      <c r="F9" s="88" t="s">
        <v>58</v>
      </c>
      <c r="G9" s="113" t="s">
        <v>59</v>
      </c>
      <c r="H9" s="95" t="s">
        <v>60</v>
      </c>
      <c r="I9" s="31">
        <f>2!D38</f>
        <v>59.73684210526316</v>
      </c>
      <c r="J9" s="105">
        <f t="shared" si="0"/>
        <v>4</v>
      </c>
      <c r="K9" s="104">
        <f>2!I38</f>
        <v>64.34210526315789</v>
      </c>
      <c r="L9" s="105">
        <f t="shared" si="1"/>
        <v>3</v>
      </c>
      <c r="M9" s="104">
        <f>2!N38</f>
        <v>63.421052631578945</v>
      </c>
      <c r="N9" s="105">
        <f t="shared" si="2"/>
        <v>3</v>
      </c>
      <c r="O9" s="104">
        <f>2!S38</f>
        <v>67.5</v>
      </c>
      <c r="P9" s="105">
        <f t="shared" si="3"/>
        <v>3</v>
      </c>
      <c r="Q9" s="104">
        <f>2!X38</f>
        <v>60.6578947368421</v>
      </c>
      <c r="R9" s="30">
        <f t="shared" si="4"/>
        <v>5</v>
      </c>
      <c r="S9" s="32">
        <f>2!D43</f>
        <v>1199.5</v>
      </c>
      <c r="T9" s="33">
        <f>2!D44</f>
        <v>63.13157894736842</v>
      </c>
      <c r="U9" s="24"/>
    </row>
    <row r="10" spans="1:21" s="13" customFormat="1" ht="54">
      <c r="A10" s="21">
        <f>RANK(T10,$T$8:$T$17)</f>
        <v>4</v>
      </c>
      <c r="B10" s="94">
        <v>17</v>
      </c>
      <c r="C10" s="87" t="s">
        <v>61</v>
      </c>
      <c r="D10" s="87">
        <v>1988</v>
      </c>
      <c r="E10" s="87" t="s">
        <v>1</v>
      </c>
      <c r="F10" s="88" t="s">
        <v>62</v>
      </c>
      <c r="G10" s="88" t="s">
        <v>63</v>
      </c>
      <c r="H10" s="95" t="s">
        <v>64</v>
      </c>
      <c r="I10" s="31">
        <f>3!D38</f>
        <v>58.28947368421053</v>
      </c>
      <c r="J10" s="105">
        <f t="shared" si="0"/>
        <v>6</v>
      </c>
      <c r="K10" s="104">
        <f>3!I38</f>
        <v>61.31578947368421</v>
      </c>
      <c r="L10" s="105">
        <f t="shared" si="1"/>
        <v>4</v>
      </c>
      <c r="M10" s="104">
        <f>3!N38</f>
        <v>60.26315789473684</v>
      </c>
      <c r="N10" s="105">
        <f t="shared" si="2"/>
        <v>4</v>
      </c>
      <c r="O10" s="104">
        <f>3!S38</f>
        <v>68.55263157894737</v>
      </c>
      <c r="P10" s="105">
        <f t="shared" si="3"/>
        <v>2</v>
      </c>
      <c r="Q10" s="104">
        <f>3!X38</f>
        <v>62.63157894736842</v>
      </c>
      <c r="R10" s="30">
        <f t="shared" si="4"/>
        <v>4</v>
      </c>
      <c r="S10" s="32">
        <f>3!D43</f>
        <v>1182</v>
      </c>
      <c r="T10" s="33">
        <f>3!D44</f>
        <v>62.21052631578948</v>
      </c>
      <c r="U10" s="24">
        <v>1</v>
      </c>
    </row>
    <row r="11" spans="1:21" s="13" customFormat="1" ht="45.75" customHeight="1">
      <c r="A11" s="21">
        <f aca="true" t="shared" si="5" ref="A11:A17">RANK(T11,$T$8:$T$17)</f>
        <v>9</v>
      </c>
      <c r="B11" s="94">
        <v>57</v>
      </c>
      <c r="C11" s="87" t="s">
        <v>65</v>
      </c>
      <c r="D11" s="87">
        <v>1983</v>
      </c>
      <c r="E11" s="87" t="s">
        <v>1</v>
      </c>
      <c r="F11" s="91" t="s">
        <v>66</v>
      </c>
      <c r="G11" s="91" t="s">
        <v>67</v>
      </c>
      <c r="H11" s="95" t="s">
        <v>33</v>
      </c>
      <c r="I11" s="31">
        <f>4!D38</f>
        <v>56.71052631578947</v>
      </c>
      <c r="J11" s="105">
        <f t="shared" si="0"/>
        <v>8</v>
      </c>
      <c r="K11" s="104">
        <f>4!I38</f>
        <v>58.81578947368421</v>
      </c>
      <c r="L11" s="105">
        <f t="shared" si="1"/>
        <v>7</v>
      </c>
      <c r="M11" s="104">
        <f>4!N38</f>
        <v>51.05263157894737</v>
      </c>
      <c r="N11" s="105">
        <f t="shared" si="2"/>
        <v>9</v>
      </c>
      <c r="O11" s="104">
        <f>4!S38</f>
        <v>61.18421052631579</v>
      </c>
      <c r="P11" s="105">
        <f t="shared" si="3"/>
        <v>8</v>
      </c>
      <c r="Q11" s="104">
        <f>4!X38</f>
        <v>58.28947368421053</v>
      </c>
      <c r="R11" s="30">
        <f t="shared" si="4"/>
        <v>9</v>
      </c>
      <c r="S11" s="32">
        <f>4!D43</f>
        <v>1087</v>
      </c>
      <c r="T11" s="33">
        <f>4!D44</f>
        <v>57.210526315789465</v>
      </c>
      <c r="U11" s="24"/>
    </row>
    <row r="12" spans="1:21" s="13" customFormat="1" ht="59.25" customHeight="1">
      <c r="A12" s="21">
        <f t="shared" si="5"/>
        <v>10</v>
      </c>
      <c r="B12" s="96">
        <v>61</v>
      </c>
      <c r="C12" s="97" t="s">
        <v>43</v>
      </c>
      <c r="D12" s="87">
        <v>1984</v>
      </c>
      <c r="E12" s="87" t="s">
        <v>44</v>
      </c>
      <c r="F12" s="88" t="s">
        <v>68</v>
      </c>
      <c r="G12" s="88" t="s">
        <v>45</v>
      </c>
      <c r="H12" s="95" t="s">
        <v>69</v>
      </c>
      <c r="I12" s="31">
        <f>5!D38</f>
        <v>51.973684210526315</v>
      </c>
      <c r="J12" s="105">
        <f t="shared" si="0"/>
        <v>10</v>
      </c>
      <c r="K12" s="104">
        <f>5!I38</f>
        <v>56.578947368421055</v>
      </c>
      <c r="L12" s="105">
        <f t="shared" si="1"/>
        <v>9</v>
      </c>
      <c r="M12" s="104">
        <f>5!N38</f>
        <v>49.86842105263158</v>
      </c>
      <c r="N12" s="105">
        <f t="shared" si="2"/>
        <v>10</v>
      </c>
      <c r="O12" s="104">
        <f>5!S38</f>
        <v>53.68421052631579</v>
      </c>
      <c r="P12" s="105">
        <f t="shared" si="3"/>
        <v>10</v>
      </c>
      <c r="Q12" s="104">
        <f>5!X38</f>
        <v>52.89473684210526</v>
      </c>
      <c r="R12" s="30">
        <f t="shared" si="4"/>
        <v>10</v>
      </c>
      <c r="S12" s="32">
        <f>5!D43</f>
        <v>1007</v>
      </c>
      <c r="T12" s="33">
        <f>5!D44</f>
        <v>53</v>
      </c>
      <c r="U12" s="24"/>
    </row>
    <row r="13" spans="1:21" s="13" customFormat="1" ht="52.5" customHeight="1">
      <c r="A13" s="21">
        <f t="shared" si="5"/>
        <v>2</v>
      </c>
      <c r="B13" s="96">
        <v>31</v>
      </c>
      <c r="C13" s="97" t="s">
        <v>37</v>
      </c>
      <c r="D13" s="97">
        <v>1982</v>
      </c>
      <c r="E13" s="97" t="s">
        <v>1</v>
      </c>
      <c r="F13" s="114" t="s">
        <v>70</v>
      </c>
      <c r="G13" s="103" t="s">
        <v>47</v>
      </c>
      <c r="H13" s="95" t="s">
        <v>33</v>
      </c>
      <c r="I13" s="31">
        <f>6!D38</f>
        <v>60.921052631578945</v>
      </c>
      <c r="J13" s="105">
        <f t="shared" si="0"/>
        <v>2</v>
      </c>
      <c r="K13" s="104">
        <f>6!I38</f>
        <v>66.57894736842105</v>
      </c>
      <c r="L13" s="105">
        <f t="shared" si="1"/>
        <v>1</v>
      </c>
      <c r="M13" s="104">
        <f>6!N38</f>
        <v>64.60526315789474</v>
      </c>
      <c r="N13" s="105">
        <f t="shared" si="2"/>
        <v>2</v>
      </c>
      <c r="O13" s="104">
        <f>6!S38</f>
        <v>65.65789473684211</v>
      </c>
      <c r="P13" s="105">
        <f t="shared" si="3"/>
        <v>4</v>
      </c>
      <c r="Q13" s="104">
        <f>6!X38</f>
        <v>62.89473684210526</v>
      </c>
      <c r="R13" s="30">
        <f t="shared" si="4"/>
        <v>3</v>
      </c>
      <c r="S13" s="32">
        <f>6!D43</f>
        <v>1218.5</v>
      </c>
      <c r="T13" s="33">
        <f>6!D44</f>
        <v>64.13157894736842</v>
      </c>
      <c r="U13" s="24"/>
    </row>
    <row r="14" spans="1:21" s="13" customFormat="1" ht="45.75" customHeight="1">
      <c r="A14" s="21">
        <f t="shared" si="5"/>
        <v>1</v>
      </c>
      <c r="B14" s="96">
        <v>11</v>
      </c>
      <c r="C14" s="97" t="s">
        <v>34</v>
      </c>
      <c r="D14" s="87">
        <v>1970</v>
      </c>
      <c r="E14" s="87" t="s">
        <v>32</v>
      </c>
      <c r="F14" s="88" t="s">
        <v>71</v>
      </c>
      <c r="G14" s="88" t="s">
        <v>67</v>
      </c>
      <c r="H14" s="95" t="s">
        <v>35</v>
      </c>
      <c r="I14" s="31">
        <f>7!D38</f>
        <v>63.55263157894737</v>
      </c>
      <c r="J14" s="105">
        <f t="shared" si="0"/>
        <v>1</v>
      </c>
      <c r="K14" s="104">
        <f>7!I38</f>
        <v>66.57894736842105</v>
      </c>
      <c r="L14" s="105">
        <f t="shared" si="1"/>
        <v>1</v>
      </c>
      <c r="M14" s="104">
        <f>7!N38</f>
        <v>65.13157894736842</v>
      </c>
      <c r="N14" s="105">
        <f t="shared" si="2"/>
        <v>1</v>
      </c>
      <c r="O14" s="104">
        <f>7!S38</f>
        <v>69.34210526315789</v>
      </c>
      <c r="P14" s="105">
        <f t="shared" si="3"/>
        <v>1</v>
      </c>
      <c r="Q14" s="104">
        <f>7!X38</f>
        <v>66.44736842105263</v>
      </c>
      <c r="R14" s="30">
        <f t="shared" si="4"/>
        <v>1</v>
      </c>
      <c r="S14" s="32">
        <f>7!D43</f>
        <v>1258</v>
      </c>
      <c r="T14" s="33">
        <f>7!D44</f>
        <v>66.21052631578948</v>
      </c>
      <c r="U14" s="24"/>
    </row>
    <row r="15" spans="1:21" s="13" customFormat="1" ht="52.5" customHeight="1">
      <c r="A15" s="21">
        <f t="shared" si="5"/>
        <v>6</v>
      </c>
      <c r="B15" s="94">
        <v>44</v>
      </c>
      <c r="C15" s="87" t="s">
        <v>72</v>
      </c>
      <c r="D15" s="87">
        <v>1976</v>
      </c>
      <c r="E15" s="87" t="s">
        <v>1</v>
      </c>
      <c r="F15" s="88" t="s">
        <v>73</v>
      </c>
      <c r="G15" s="88" t="s">
        <v>74</v>
      </c>
      <c r="H15" s="95" t="s">
        <v>46</v>
      </c>
      <c r="I15" s="31">
        <f>8!D38</f>
        <v>58.68421052631579</v>
      </c>
      <c r="J15" s="105">
        <f t="shared" si="0"/>
        <v>5</v>
      </c>
      <c r="K15" s="104">
        <f>8!I38</f>
        <v>60.39473684210526</v>
      </c>
      <c r="L15" s="105">
        <f t="shared" si="1"/>
        <v>5</v>
      </c>
      <c r="M15" s="104">
        <f>8!N38</f>
        <v>58.026315789473685</v>
      </c>
      <c r="N15" s="105">
        <f t="shared" si="2"/>
        <v>7</v>
      </c>
      <c r="O15" s="104">
        <f>8!S38</f>
        <v>61.71052631578947</v>
      </c>
      <c r="P15" s="105">
        <f t="shared" si="3"/>
        <v>7</v>
      </c>
      <c r="Q15" s="104">
        <f>8!X38</f>
        <v>60.526315789473685</v>
      </c>
      <c r="R15" s="30">
        <f t="shared" si="4"/>
        <v>6</v>
      </c>
      <c r="S15" s="32">
        <f>8!D43</f>
        <v>1137.5</v>
      </c>
      <c r="T15" s="33">
        <f>8!D44</f>
        <v>59.86842105263158</v>
      </c>
      <c r="U15" s="24"/>
    </row>
    <row r="16" spans="1:21" s="13" customFormat="1" ht="45.75" customHeight="1">
      <c r="A16" s="21">
        <f t="shared" si="5"/>
        <v>7</v>
      </c>
      <c r="B16" s="96">
        <v>4</v>
      </c>
      <c r="C16" s="87" t="s">
        <v>75</v>
      </c>
      <c r="D16" s="87">
        <v>1969</v>
      </c>
      <c r="E16" s="87" t="s">
        <v>1</v>
      </c>
      <c r="F16" s="88" t="s">
        <v>76</v>
      </c>
      <c r="G16" s="113" t="s">
        <v>59</v>
      </c>
      <c r="H16" s="95" t="s">
        <v>60</v>
      </c>
      <c r="I16" s="31">
        <f>9!D38</f>
        <v>57.23684210526316</v>
      </c>
      <c r="J16" s="105">
        <f t="shared" si="0"/>
        <v>7</v>
      </c>
      <c r="K16" s="104">
        <f>9!I38</f>
        <v>58.026315789473685</v>
      </c>
      <c r="L16" s="105">
        <f t="shared" si="1"/>
        <v>8</v>
      </c>
      <c r="M16" s="104">
        <f>9!N38</f>
        <v>58.81578947368421</v>
      </c>
      <c r="N16" s="105">
        <f t="shared" si="2"/>
        <v>6</v>
      </c>
      <c r="O16" s="104">
        <f>9!S38</f>
        <v>63.026315789473685</v>
      </c>
      <c r="P16" s="105">
        <f t="shared" si="3"/>
        <v>6</v>
      </c>
      <c r="Q16" s="104">
        <f>9!X38</f>
        <v>58.81578947368421</v>
      </c>
      <c r="R16" s="30">
        <f t="shared" si="4"/>
        <v>7</v>
      </c>
      <c r="S16" s="32">
        <f>9!D43</f>
        <v>1124.5</v>
      </c>
      <c r="T16" s="33">
        <f>9!D44</f>
        <v>59.184210526315795</v>
      </c>
      <c r="U16" s="24"/>
    </row>
    <row r="17" spans="1:21" s="13" customFormat="1" ht="54.75" thickBot="1">
      <c r="A17" s="25">
        <f t="shared" si="5"/>
        <v>5</v>
      </c>
      <c r="B17" s="100">
        <v>200</v>
      </c>
      <c r="C17" s="89" t="s">
        <v>41</v>
      </c>
      <c r="D17" s="89">
        <v>1969</v>
      </c>
      <c r="E17" s="89" t="s">
        <v>36</v>
      </c>
      <c r="F17" s="101" t="s">
        <v>77</v>
      </c>
      <c r="G17" s="101" t="s">
        <v>42</v>
      </c>
      <c r="H17" s="102" t="s">
        <v>33</v>
      </c>
      <c r="I17" s="35">
        <f>'10'!D38</f>
        <v>60</v>
      </c>
      <c r="J17" s="109">
        <f t="shared" si="0"/>
        <v>3</v>
      </c>
      <c r="K17" s="110">
        <f>'10'!I38</f>
        <v>60.26315789473684</v>
      </c>
      <c r="L17" s="109">
        <f t="shared" si="1"/>
        <v>6</v>
      </c>
      <c r="M17" s="111">
        <f>'10'!N38</f>
        <v>60.13157894736842</v>
      </c>
      <c r="N17" s="109">
        <f t="shared" si="2"/>
        <v>5</v>
      </c>
      <c r="O17" s="111">
        <f>'10'!S38</f>
        <v>64.86842105263158</v>
      </c>
      <c r="P17" s="109">
        <f t="shared" si="3"/>
        <v>5</v>
      </c>
      <c r="Q17" s="111">
        <f>'10'!X38</f>
        <v>63.55263157894737</v>
      </c>
      <c r="R17" s="34">
        <f t="shared" si="4"/>
        <v>2</v>
      </c>
      <c r="S17" s="36">
        <f>'10'!D43</f>
        <v>1173.5</v>
      </c>
      <c r="T17" s="37">
        <f>'10'!D44</f>
        <v>61.763157894736835</v>
      </c>
      <c r="U17" s="112"/>
    </row>
    <row r="18" spans="4:7" s="9" customFormat="1" ht="27" customHeight="1">
      <c r="D18" s="93" t="s">
        <v>9</v>
      </c>
      <c r="E18" s="14" t="s">
        <v>25</v>
      </c>
      <c r="F18" s="20" t="s">
        <v>51</v>
      </c>
      <c r="G18" s="15"/>
    </row>
    <row r="19" spans="5:7" s="9" customFormat="1" ht="23.25" customHeight="1">
      <c r="E19" s="14" t="s">
        <v>29</v>
      </c>
      <c r="F19" s="9" t="s">
        <v>39</v>
      </c>
      <c r="G19" s="15"/>
    </row>
    <row r="20" spans="5:7" s="9" customFormat="1" ht="22.5" customHeight="1">
      <c r="E20" s="14" t="s">
        <v>0</v>
      </c>
      <c r="F20" s="20" t="s">
        <v>40</v>
      </c>
      <c r="G20" s="15"/>
    </row>
    <row r="21" spans="5:7" s="9" customFormat="1" ht="22.5" customHeight="1">
      <c r="E21" s="14" t="s">
        <v>24</v>
      </c>
      <c r="F21" s="20" t="s">
        <v>52</v>
      </c>
      <c r="G21" s="15"/>
    </row>
    <row r="22" spans="5:7" s="9" customFormat="1" ht="22.5" customHeight="1">
      <c r="E22" s="14" t="s">
        <v>30</v>
      </c>
      <c r="F22" s="20" t="s">
        <v>38</v>
      </c>
      <c r="G22" s="15"/>
    </row>
    <row r="23" s="9" customFormat="1" ht="19.5" customHeight="1">
      <c r="F23" s="16"/>
    </row>
    <row r="24" spans="1:8" s="9" customFormat="1" ht="31.5" customHeight="1">
      <c r="A24" s="9" t="s">
        <v>31</v>
      </c>
      <c r="E24" s="17"/>
      <c r="F24" s="18"/>
      <c r="G24" s="19"/>
      <c r="H24" s="15" t="s">
        <v>26</v>
      </c>
    </row>
  </sheetData>
  <sheetProtection selectLockedCells="1" selectUnlockedCells="1"/>
  <mergeCells count="20">
    <mergeCell ref="A1:U1"/>
    <mergeCell ref="A2:U2"/>
    <mergeCell ref="A3:U3"/>
    <mergeCell ref="A6:A7"/>
    <mergeCell ref="B6:B7"/>
    <mergeCell ref="C6:C7"/>
    <mergeCell ref="D6:D7"/>
    <mergeCell ref="M7:N7"/>
    <mergeCell ref="O7:P7"/>
    <mergeCell ref="Q7:R7"/>
    <mergeCell ref="E6:E7"/>
    <mergeCell ref="U6:U7"/>
    <mergeCell ref="I7:J7"/>
    <mergeCell ref="S6:S7"/>
    <mergeCell ref="T6:T7"/>
    <mergeCell ref="K7:L7"/>
    <mergeCell ref="F6:F7"/>
    <mergeCell ref="G6:G7"/>
    <mergeCell ref="H6:H7"/>
    <mergeCell ref="I6:R6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X51"/>
  <sheetViews>
    <sheetView zoomScalePageLayoutView="0" workbookViewId="0" topLeftCell="A31">
      <selection activeCell="G45" sqref="G45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38"/>
      <c r="B1" s="38"/>
      <c r="C1" s="38"/>
      <c r="D1" s="38"/>
      <c r="E1" s="39"/>
      <c r="F1" s="38"/>
      <c r="G1" s="38"/>
      <c r="H1" s="38"/>
      <c r="I1" s="38"/>
      <c r="J1" s="39"/>
      <c r="K1" s="38"/>
      <c r="L1" s="38"/>
      <c r="M1" s="38"/>
      <c r="N1" s="38"/>
      <c r="O1" s="39"/>
      <c r="P1" s="38"/>
      <c r="Q1" s="38"/>
      <c r="R1" s="38"/>
      <c r="S1" s="38"/>
      <c r="T1" s="38"/>
      <c r="U1" s="38"/>
      <c r="V1" s="38"/>
      <c r="W1" s="38"/>
      <c r="X1" s="38"/>
    </row>
    <row r="2" spans="1:24" ht="24" customHeight="1">
      <c r="A2" s="38"/>
      <c r="B2" s="58"/>
      <c r="C2" s="58"/>
      <c r="D2" s="58"/>
      <c r="E2" s="58"/>
      <c r="F2" s="58"/>
      <c r="G2" s="58"/>
      <c r="H2" s="58"/>
      <c r="I2" s="58"/>
      <c r="J2" s="58"/>
      <c r="K2" s="86" t="str">
        <f>'rez '!A3</f>
        <v>Малий Приз</v>
      </c>
      <c r="L2" s="58"/>
      <c r="M2" s="58"/>
      <c r="N2" s="58"/>
      <c r="O2" s="58"/>
      <c r="P2" s="38"/>
      <c r="Q2" s="38"/>
      <c r="R2" s="38"/>
      <c r="S2" s="38"/>
      <c r="T2" s="38"/>
      <c r="U2" s="38"/>
      <c r="V2" s="38"/>
      <c r="W2" s="38"/>
      <c r="X2" s="38"/>
    </row>
    <row r="3" spans="1:24" s="2" customFormat="1" ht="15.75" customHeight="1">
      <c r="A3" s="143" t="str">
        <f>'rez '!E18</f>
        <v>Е</v>
      </c>
      <c r="B3" s="143"/>
      <c r="C3" s="143"/>
      <c r="D3" s="143"/>
      <c r="E3" s="40"/>
      <c r="F3" s="143" t="str">
        <f>'rez '!E19</f>
        <v>Н</v>
      </c>
      <c r="G3" s="143"/>
      <c r="H3" s="143"/>
      <c r="I3" s="143"/>
      <c r="J3" s="40"/>
      <c r="K3" s="145" t="str">
        <f>'rez '!E20</f>
        <v>С</v>
      </c>
      <c r="L3" s="143"/>
      <c r="M3" s="143"/>
      <c r="N3" s="143"/>
      <c r="O3" s="40"/>
      <c r="P3" s="143" t="str">
        <f>'rez '!E21</f>
        <v>М</v>
      </c>
      <c r="Q3" s="143"/>
      <c r="R3" s="143"/>
      <c r="S3" s="143"/>
      <c r="T3" s="40"/>
      <c r="U3" s="143" t="str">
        <f>'rez '!E22</f>
        <v>В</v>
      </c>
      <c r="V3" s="143"/>
      <c r="W3" s="143"/>
      <c r="X3" s="143"/>
    </row>
    <row r="4" spans="1:24" ht="27.75" customHeight="1">
      <c r="A4" s="59" t="s">
        <v>5</v>
      </c>
      <c r="B4" s="59"/>
      <c r="C4" s="59"/>
      <c r="D4" s="41"/>
      <c r="E4" s="42"/>
      <c r="F4" s="59" t="s">
        <v>5</v>
      </c>
      <c r="G4" s="59"/>
      <c r="H4" s="59"/>
      <c r="I4" s="41"/>
      <c r="J4" s="42"/>
      <c r="K4" s="59" t="s">
        <v>5</v>
      </c>
      <c r="L4" s="59"/>
      <c r="M4" s="59"/>
      <c r="N4" s="43"/>
      <c r="O4" s="44"/>
      <c r="P4" s="59" t="s">
        <v>5</v>
      </c>
      <c r="Q4" s="59"/>
      <c r="R4" s="59"/>
      <c r="S4" s="41"/>
      <c r="T4" s="42"/>
      <c r="U4" s="59" t="s">
        <v>5</v>
      </c>
      <c r="V4" s="59"/>
      <c r="W4" s="59"/>
      <c r="X4" s="43"/>
    </row>
    <row r="5" spans="1:24" ht="15">
      <c r="A5" s="45">
        <v>1</v>
      </c>
      <c r="B5" s="45"/>
      <c r="C5" s="46">
        <v>6</v>
      </c>
      <c r="D5" s="43">
        <f>C5</f>
        <v>6</v>
      </c>
      <c r="E5" s="44"/>
      <c r="F5" s="45">
        <v>1</v>
      </c>
      <c r="G5" s="45"/>
      <c r="H5" s="46">
        <v>6.5</v>
      </c>
      <c r="I5" s="43">
        <f>H5</f>
        <v>6.5</v>
      </c>
      <c r="J5" s="44"/>
      <c r="K5" s="45">
        <v>1</v>
      </c>
      <c r="L5" s="45"/>
      <c r="M5" s="46">
        <v>6</v>
      </c>
      <c r="N5" s="43">
        <f>M5</f>
        <v>6</v>
      </c>
      <c r="O5" s="44"/>
      <c r="P5" s="45">
        <v>1</v>
      </c>
      <c r="Q5" s="45"/>
      <c r="R5" s="46">
        <v>7</v>
      </c>
      <c r="S5" s="43">
        <f>R5</f>
        <v>7</v>
      </c>
      <c r="T5" s="44"/>
      <c r="U5" s="45">
        <v>1</v>
      </c>
      <c r="V5" s="45"/>
      <c r="W5" s="46">
        <v>6</v>
      </c>
      <c r="X5" s="43">
        <f>W5</f>
        <v>6</v>
      </c>
    </row>
    <row r="6" spans="1:24" ht="15">
      <c r="A6" s="45">
        <v>2</v>
      </c>
      <c r="B6" s="45"/>
      <c r="C6" s="46">
        <v>6.5</v>
      </c>
      <c r="D6" s="43">
        <f>C6</f>
        <v>6.5</v>
      </c>
      <c r="E6" s="44"/>
      <c r="F6" s="45">
        <v>2</v>
      </c>
      <c r="G6" s="45"/>
      <c r="H6" s="46">
        <v>6.5</v>
      </c>
      <c r="I6" s="43">
        <f>H6</f>
        <v>6.5</v>
      </c>
      <c r="J6" s="44"/>
      <c r="K6" s="45">
        <v>2</v>
      </c>
      <c r="L6" s="45"/>
      <c r="M6" s="46">
        <v>6</v>
      </c>
      <c r="N6" s="43">
        <f>M6</f>
        <v>6</v>
      </c>
      <c r="O6" s="44"/>
      <c r="P6" s="45">
        <v>2</v>
      </c>
      <c r="Q6" s="45"/>
      <c r="R6" s="46">
        <v>7</v>
      </c>
      <c r="S6" s="43">
        <f>R6</f>
        <v>7</v>
      </c>
      <c r="T6" s="44"/>
      <c r="U6" s="45">
        <v>2</v>
      </c>
      <c r="V6" s="45"/>
      <c r="W6" s="46">
        <v>6.5</v>
      </c>
      <c r="X6" s="43">
        <f>W6</f>
        <v>6.5</v>
      </c>
    </row>
    <row r="7" spans="1:24" ht="15">
      <c r="A7" s="45">
        <v>3</v>
      </c>
      <c r="B7" s="45"/>
      <c r="C7" s="46">
        <v>5.5</v>
      </c>
      <c r="D7" s="43">
        <f>C7</f>
        <v>5.5</v>
      </c>
      <c r="E7" s="44"/>
      <c r="F7" s="45">
        <v>3</v>
      </c>
      <c r="G7" s="45"/>
      <c r="H7" s="46">
        <v>5</v>
      </c>
      <c r="I7" s="43">
        <f>H7</f>
        <v>5</v>
      </c>
      <c r="J7" s="44"/>
      <c r="K7" s="45">
        <v>3</v>
      </c>
      <c r="L7" s="45"/>
      <c r="M7" s="46">
        <v>5</v>
      </c>
      <c r="N7" s="43">
        <f>M7</f>
        <v>5</v>
      </c>
      <c r="O7" s="44"/>
      <c r="P7" s="45">
        <v>3</v>
      </c>
      <c r="Q7" s="45"/>
      <c r="R7" s="46">
        <v>4</v>
      </c>
      <c r="S7" s="43">
        <f>R7</f>
        <v>4</v>
      </c>
      <c r="T7" s="44"/>
      <c r="U7" s="45">
        <v>3</v>
      </c>
      <c r="V7" s="45"/>
      <c r="W7" s="46">
        <v>5</v>
      </c>
      <c r="X7" s="43">
        <f>W7</f>
        <v>5</v>
      </c>
    </row>
    <row r="8" spans="1:24" ht="15">
      <c r="A8" s="45">
        <v>4</v>
      </c>
      <c r="B8" s="45"/>
      <c r="C8" s="46">
        <v>5</v>
      </c>
      <c r="D8" s="43">
        <f>C8</f>
        <v>5</v>
      </c>
      <c r="E8" s="44"/>
      <c r="F8" s="45">
        <v>4</v>
      </c>
      <c r="G8" s="45"/>
      <c r="H8" s="46">
        <v>6</v>
      </c>
      <c r="I8" s="43">
        <f>H8</f>
        <v>6</v>
      </c>
      <c r="J8" s="44"/>
      <c r="K8" s="45">
        <v>4</v>
      </c>
      <c r="L8" s="45"/>
      <c r="M8" s="46">
        <v>5</v>
      </c>
      <c r="N8" s="43">
        <f>M8</f>
        <v>5</v>
      </c>
      <c r="O8" s="44"/>
      <c r="P8" s="45">
        <v>4</v>
      </c>
      <c r="Q8" s="45"/>
      <c r="R8" s="46">
        <v>6</v>
      </c>
      <c r="S8" s="43">
        <f>R8</f>
        <v>6</v>
      </c>
      <c r="T8" s="44"/>
      <c r="U8" s="45">
        <v>4</v>
      </c>
      <c r="V8" s="45"/>
      <c r="W8" s="46">
        <v>5.5</v>
      </c>
      <c r="X8" s="43">
        <f>W8</f>
        <v>5.5</v>
      </c>
    </row>
    <row r="9" spans="1:24" ht="15">
      <c r="A9" s="47">
        <v>5</v>
      </c>
      <c r="B9" s="47">
        <v>2</v>
      </c>
      <c r="C9" s="46">
        <v>6.5</v>
      </c>
      <c r="D9" s="48">
        <f>C9*B9</f>
        <v>13</v>
      </c>
      <c r="E9" s="44"/>
      <c r="F9" s="47">
        <v>5</v>
      </c>
      <c r="G9" s="47">
        <v>2</v>
      </c>
      <c r="H9" s="46">
        <v>6</v>
      </c>
      <c r="I9" s="48">
        <f>H9*G9</f>
        <v>12</v>
      </c>
      <c r="J9" s="44"/>
      <c r="K9" s="47">
        <v>5</v>
      </c>
      <c r="L9" s="47">
        <v>2</v>
      </c>
      <c r="M9" s="46">
        <v>5.5</v>
      </c>
      <c r="N9" s="48">
        <f>M9*L9</f>
        <v>11</v>
      </c>
      <c r="O9" s="44"/>
      <c r="P9" s="47">
        <v>5</v>
      </c>
      <c r="Q9" s="47">
        <v>2</v>
      </c>
      <c r="R9" s="46">
        <v>6.5</v>
      </c>
      <c r="S9" s="48">
        <f>R9*Q9</f>
        <v>13</v>
      </c>
      <c r="T9" s="44"/>
      <c r="U9" s="47">
        <v>5</v>
      </c>
      <c r="V9" s="47">
        <v>2</v>
      </c>
      <c r="W9" s="46">
        <v>6</v>
      </c>
      <c r="X9" s="48">
        <f>W9*V9</f>
        <v>12</v>
      </c>
    </row>
    <row r="10" spans="1:24" ht="15">
      <c r="A10" s="45">
        <v>6</v>
      </c>
      <c r="B10" s="45"/>
      <c r="C10" s="46">
        <v>6</v>
      </c>
      <c r="D10" s="43">
        <f>C10</f>
        <v>6</v>
      </c>
      <c r="E10" s="44"/>
      <c r="F10" s="45">
        <v>6</v>
      </c>
      <c r="G10" s="45"/>
      <c r="H10" s="46">
        <v>6.5</v>
      </c>
      <c r="I10" s="43">
        <f>H10</f>
        <v>6.5</v>
      </c>
      <c r="J10" s="44"/>
      <c r="K10" s="45">
        <v>6</v>
      </c>
      <c r="L10" s="45"/>
      <c r="M10" s="46">
        <v>6</v>
      </c>
      <c r="N10" s="43">
        <f>M10</f>
        <v>6</v>
      </c>
      <c r="O10" s="44"/>
      <c r="P10" s="45">
        <v>6</v>
      </c>
      <c r="Q10" s="45"/>
      <c r="R10" s="46">
        <v>6.5</v>
      </c>
      <c r="S10" s="43">
        <f>R10</f>
        <v>6.5</v>
      </c>
      <c r="T10" s="44"/>
      <c r="U10" s="45">
        <v>6</v>
      </c>
      <c r="V10" s="45"/>
      <c r="W10" s="46">
        <v>6</v>
      </c>
      <c r="X10" s="43">
        <f>W10</f>
        <v>6</v>
      </c>
    </row>
    <row r="11" spans="1:24" ht="15">
      <c r="A11" s="45">
        <v>7</v>
      </c>
      <c r="B11" s="45"/>
      <c r="C11" s="46">
        <v>6</v>
      </c>
      <c r="D11" s="43">
        <f>C11</f>
        <v>6</v>
      </c>
      <c r="E11" s="44"/>
      <c r="F11" s="45">
        <v>7</v>
      </c>
      <c r="G11" s="45"/>
      <c r="H11" s="46">
        <v>6</v>
      </c>
      <c r="I11" s="43">
        <f>H11</f>
        <v>6</v>
      </c>
      <c r="J11" s="44"/>
      <c r="K11" s="45">
        <v>7</v>
      </c>
      <c r="L11" s="45"/>
      <c r="M11" s="46">
        <v>6</v>
      </c>
      <c r="N11" s="43">
        <f>M11</f>
        <v>6</v>
      </c>
      <c r="O11" s="44"/>
      <c r="P11" s="45">
        <v>7</v>
      </c>
      <c r="Q11" s="45"/>
      <c r="R11" s="46">
        <v>7</v>
      </c>
      <c r="S11" s="43">
        <f>R11</f>
        <v>7</v>
      </c>
      <c r="T11" s="44"/>
      <c r="U11" s="45">
        <v>7</v>
      </c>
      <c r="V11" s="45"/>
      <c r="W11" s="46">
        <v>6.5</v>
      </c>
      <c r="X11" s="43">
        <f>W11</f>
        <v>6.5</v>
      </c>
    </row>
    <row r="12" spans="1:24" ht="15">
      <c r="A12" s="45">
        <v>8</v>
      </c>
      <c r="B12" s="45"/>
      <c r="C12" s="46">
        <v>5.5</v>
      </c>
      <c r="D12" s="43">
        <f>C12</f>
        <v>5.5</v>
      </c>
      <c r="E12" s="44"/>
      <c r="F12" s="45">
        <v>8</v>
      </c>
      <c r="G12" s="45"/>
      <c r="H12" s="46">
        <v>5</v>
      </c>
      <c r="I12" s="43">
        <f>H12</f>
        <v>5</v>
      </c>
      <c r="J12" s="44"/>
      <c r="K12" s="45">
        <v>8</v>
      </c>
      <c r="L12" s="45"/>
      <c r="M12" s="46">
        <v>4</v>
      </c>
      <c r="N12" s="43">
        <f>M12</f>
        <v>4</v>
      </c>
      <c r="O12" s="44"/>
      <c r="P12" s="45">
        <v>8</v>
      </c>
      <c r="Q12" s="45"/>
      <c r="R12" s="46">
        <v>5</v>
      </c>
      <c r="S12" s="43">
        <f>R12</f>
        <v>5</v>
      </c>
      <c r="T12" s="44"/>
      <c r="U12" s="45">
        <v>8</v>
      </c>
      <c r="V12" s="45"/>
      <c r="W12" s="46">
        <v>5.5</v>
      </c>
      <c r="X12" s="43">
        <f>W12</f>
        <v>5.5</v>
      </c>
    </row>
    <row r="13" spans="1:24" ht="15">
      <c r="A13" s="45">
        <v>9</v>
      </c>
      <c r="B13" s="45"/>
      <c r="C13" s="46">
        <v>5</v>
      </c>
      <c r="D13" s="43">
        <f>C13</f>
        <v>5</v>
      </c>
      <c r="E13" s="44"/>
      <c r="F13" s="45">
        <v>9</v>
      </c>
      <c r="G13" s="45"/>
      <c r="H13" s="46">
        <v>6</v>
      </c>
      <c r="I13" s="43">
        <f>H13</f>
        <v>6</v>
      </c>
      <c r="J13" s="44"/>
      <c r="K13" s="45">
        <v>9</v>
      </c>
      <c r="L13" s="45"/>
      <c r="M13" s="46">
        <v>6</v>
      </c>
      <c r="N13" s="43">
        <f>M13</f>
        <v>6</v>
      </c>
      <c r="O13" s="44"/>
      <c r="P13" s="45">
        <v>9</v>
      </c>
      <c r="Q13" s="45"/>
      <c r="R13" s="46">
        <v>6</v>
      </c>
      <c r="S13" s="43">
        <f>R13</f>
        <v>6</v>
      </c>
      <c r="T13" s="44"/>
      <c r="U13" s="45">
        <v>9</v>
      </c>
      <c r="V13" s="45"/>
      <c r="W13" s="46">
        <v>6</v>
      </c>
      <c r="X13" s="43">
        <f>W13</f>
        <v>6</v>
      </c>
    </row>
    <row r="14" spans="1:24" ht="15">
      <c r="A14" s="47">
        <v>10</v>
      </c>
      <c r="B14" s="47">
        <v>2</v>
      </c>
      <c r="C14" s="46">
        <v>6</v>
      </c>
      <c r="D14" s="48">
        <f>C14*B14</f>
        <v>12</v>
      </c>
      <c r="E14" s="44"/>
      <c r="F14" s="47">
        <v>10</v>
      </c>
      <c r="G14" s="47">
        <v>2</v>
      </c>
      <c r="H14" s="46">
        <v>6</v>
      </c>
      <c r="I14" s="48">
        <f>H14*G14</f>
        <v>12</v>
      </c>
      <c r="J14" s="44"/>
      <c r="K14" s="47">
        <v>10</v>
      </c>
      <c r="L14" s="47">
        <v>2</v>
      </c>
      <c r="M14" s="46">
        <v>6</v>
      </c>
      <c r="N14" s="48">
        <f>M14*L14</f>
        <v>12</v>
      </c>
      <c r="O14" s="44"/>
      <c r="P14" s="47">
        <v>10</v>
      </c>
      <c r="Q14" s="47">
        <v>2</v>
      </c>
      <c r="R14" s="46">
        <v>6</v>
      </c>
      <c r="S14" s="48">
        <f>R14*Q14</f>
        <v>12</v>
      </c>
      <c r="T14" s="44"/>
      <c r="U14" s="47">
        <v>10</v>
      </c>
      <c r="V14" s="47">
        <v>2</v>
      </c>
      <c r="W14" s="46">
        <v>5.5</v>
      </c>
      <c r="X14" s="48">
        <f>W14*V14</f>
        <v>11</v>
      </c>
    </row>
    <row r="15" spans="1:24" ht="15">
      <c r="A15" s="45">
        <v>11</v>
      </c>
      <c r="B15" s="45"/>
      <c r="C15" s="46">
        <v>6</v>
      </c>
      <c r="D15" s="43">
        <f>C15</f>
        <v>6</v>
      </c>
      <c r="E15" s="44"/>
      <c r="F15" s="45">
        <v>11</v>
      </c>
      <c r="G15" s="45"/>
      <c r="H15" s="46">
        <v>6</v>
      </c>
      <c r="I15" s="43">
        <f>H15</f>
        <v>6</v>
      </c>
      <c r="J15" s="44"/>
      <c r="K15" s="45">
        <v>11</v>
      </c>
      <c r="L15" s="45"/>
      <c r="M15" s="46">
        <v>6.5</v>
      </c>
      <c r="N15" s="43">
        <f>M15</f>
        <v>6.5</v>
      </c>
      <c r="O15" s="44"/>
      <c r="P15" s="45">
        <v>11</v>
      </c>
      <c r="Q15" s="45"/>
      <c r="R15" s="46">
        <v>7</v>
      </c>
      <c r="S15" s="43">
        <f>R15</f>
        <v>7</v>
      </c>
      <c r="T15" s="44"/>
      <c r="U15" s="45">
        <v>11</v>
      </c>
      <c r="V15" s="45"/>
      <c r="W15" s="46">
        <v>6</v>
      </c>
      <c r="X15" s="43">
        <f>W15</f>
        <v>6</v>
      </c>
    </row>
    <row r="16" spans="1:24" ht="15">
      <c r="A16" s="45">
        <v>12</v>
      </c>
      <c r="B16" s="45"/>
      <c r="C16" s="46">
        <v>5</v>
      </c>
      <c r="D16" s="43">
        <f>C16</f>
        <v>5</v>
      </c>
      <c r="E16" s="44"/>
      <c r="F16" s="45">
        <v>12</v>
      </c>
      <c r="G16" s="45"/>
      <c r="H16" s="46">
        <v>5.5</v>
      </c>
      <c r="I16" s="43">
        <f>H16</f>
        <v>5.5</v>
      </c>
      <c r="J16" s="44"/>
      <c r="K16" s="45">
        <v>12</v>
      </c>
      <c r="L16" s="45"/>
      <c r="M16" s="46">
        <v>6.5</v>
      </c>
      <c r="N16" s="43">
        <f>M16</f>
        <v>6.5</v>
      </c>
      <c r="O16" s="44"/>
      <c r="P16" s="45">
        <v>12</v>
      </c>
      <c r="Q16" s="45"/>
      <c r="R16" s="46">
        <v>7</v>
      </c>
      <c r="S16" s="43">
        <f>R16</f>
        <v>7</v>
      </c>
      <c r="T16" s="44"/>
      <c r="U16" s="45">
        <v>12</v>
      </c>
      <c r="V16" s="45"/>
      <c r="W16" s="46">
        <v>6</v>
      </c>
      <c r="X16" s="43">
        <f>W16</f>
        <v>6</v>
      </c>
    </row>
    <row r="17" spans="1:24" ht="15">
      <c r="A17" s="47">
        <v>13</v>
      </c>
      <c r="B17" s="47">
        <v>2</v>
      </c>
      <c r="C17" s="46">
        <v>6</v>
      </c>
      <c r="D17" s="48">
        <f>C17*B17</f>
        <v>12</v>
      </c>
      <c r="E17" s="44"/>
      <c r="F17" s="47">
        <v>13</v>
      </c>
      <c r="G17" s="47">
        <v>2</v>
      </c>
      <c r="H17" s="46">
        <v>5.5</v>
      </c>
      <c r="I17" s="48">
        <f>H17*G17</f>
        <v>11</v>
      </c>
      <c r="J17" s="44"/>
      <c r="K17" s="47">
        <v>13</v>
      </c>
      <c r="L17" s="47">
        <v>2</v>
      </c>
      <c r="M17" s="46">
        <v>6</v>
      </c>
      <c r="N17" s="48">
        <f>M17*L17</f>
        <v>12</v>
      </c>
      <c r="O17" s="44"/>
      <c r="P17" s="47">
        <v>13</v>
      </c>
      <c r="Q17" s="47">
        <v>2</v>
      </c>
      <c r="R17" s="46">
        <v>7</v>
      </c>
      <c r="S17" s="48">
        <f>R17*Q17</f>
        <v>14</v>
      </c>
      <c r="T17" s="44"/>
      <c r="U17" s="47">
        <v>13</v>
      </c>
      <c r="V17" s="47">
        <v>2</v>
      </c>
      <c r="W17" s="46">
        <v>6</v>
      </c>
      <c r="X17" s="48">
        <f>W17*V17</f>
        <v>12</v>
      </c>
    </row>
    <row r="18" spans="1:24" ht="15">
      <c r="A18" s="47">
        <v>14</v>
      </c>
      <c r="B18" s="47">
        <v>2</v>
      </c>
      <c r="C18" s="46">
        <v>6</v>
      </c>
      <c r="D18" s="48">
        <f>C18*B18</f>
        <v>12</v>
      </c>
      <c r="E18" s="44"/>
      <c r="F18" s="47">
        <v>14</v>
      </c>
      <c r="G18" s="47">
        <v>2</v>
      </c>
      <c r="H18" s="46">
        <v>5</v>
      </c>
      <c r="I18" s="48">
        <f>H18*G18</f>
        <v>10</v>
      </c>
      <c r="J18" s="44"/>
      <c r="K18" s="47">
        <v>14</v>
      </c>
      <c r="L18" s="47">
        <v>2</v>
      </c>
      <c r="M18" s="46">
        <v>6</v>
      </c>
      <c r="N18" s="48">
        <f>M18*L18</f>
        <v>12</v>
      </c>
      <c r="O18" s="44"/>
      <c r="P18" s="47">
        <v>14</v>
      </c>
      <c r="Q18" s="47">
        <v>2</v>
      </c>
      <c r="R18" s="46">
        <v>6</v>
      </c>
      <c r="S18" s="48">
        <f>R18*Q18</f>
        <v>12</v>
      </c>
      <c r="T18" s="44"/>
      <c r="U18" s="47">
        <v>14</v>
      </c>
      <c r="V18" s="47">
        <v>2</v>
      </c>
      <c r="W18" s="46">
        <v>6</v>
      </c>
      <c r="X18" s="48">
        <f>W18*V18</f>
        <v>12</v>
      </c>
    </row>
    <row r="19" spans="1:24" ht="15">
      <c r="A19" s="45">
        <v>15</v>
      </c>
      <c r="B19" s="45"/>
      <c r="C19" s="46">
        <v>6</v>
      </c>
      <c r="D19" s="43">
        <f>C19</f>
        <v>6</v>
      </c>
      <c r="E19" s="44"/>
      <c r="F19" s="45">
        <v>15</v>
      </c>
      <c r="G19" s="45"/>
      <c r="H19" s="46">
        <v>6</v>
      </c>
      <c r="I19" s="43">
        <f>H19</f>
        <v>6</v>
      </c>
      <c r="J19" s="44"/>
      <c r="K19" s="45">
        <v>15</v>
      </c>
      <c r="L19" s="45"/>
      <c r="M19" s="46">
        <v>6</v>
      </c>
      <c r="N19" s="43">
        <f>M19</f>
        <v>6</v>
      </c>
      <c r="O19" s="44"/>
      <c r="P19" s="45">
        <v>15</v>
      </c>
      <c r="Q19" s="45"/>
      <c r="R19" s="46">
        <v>6.5</v>
      </c>
      <c r="S19" s="43">
        <f>R19</f>
        <v>6.5</v>
      </c>
      <c r="T19" s="44"/>
      <c r="U19" s="45">
        <v>15</v>
      </c>
      <c r="V19" s="45"/>
      <c r="W19" s="46">
        <v>6</v>
      </c>
      <c r="X19" s="43">
        <f>W19</f>
        <v>6</v>
      </c>
    </row>
    <row r="20" spans="1:24" ht="15">
      <c r="A20" s="45">
        <v>16</v>
      </c>
      <c r="B20" s="45"/>
      <c r="C20" s="46">
        <v>6.5</v>
      </c>
      <c r="D20" s="43">
        <f>C20</f>
        <v>6.5</v>
      </c>
      <c r="E20" s="44"/>
      <c r="F20" s="45">
        <v>16</v>
      </c>
      <c r="G20" s="45"/>
      <c r="H20" s="46">
        <v>6.5</v>
      </c>
      <c r="I20" s="43">
        <f>H20</f>
        <v>6.5</v>
      </c>
      <c r="J20" s="44"/>
      <c r="K20" s="45">
        <v>16</v>
      </c>
      <c r="L20" s="45"/>
      <c r="M20" s="46">
        <v>6.5</v>
      </c>
      <c r="N20" s="43">
        <f>M20</f>
        <v>6.5</v>
      </c>
      <c r="O20" s="44"/>
      <c r="P20" s="45">
        <v>16</v>
      </c>
      <c r="Q20" s="45"/>
      <c r="R20" s="46">
        <v>6.5</v>
      </c>
      <c r="S20" s="43">
        <f>R20</f>
        <v>6.5</v>
      </c>
      <c r="T20" s="44"/>
      <c r="U20" s="45">
        <v>16</v>
      </c>
      <c r="V20" s="45"/>
      <c r="W20" s="46">
        <v>6.5</v>
      </c>
      <c r="X20" s="43">
        <f>W20</f>
        <v>6.5</v>
      </c>
    </row>
    <row r="21" spans="1:24" ht="15">
      <c r="A21" s="45">
        <v>17</v>
      </c>
      <c r="B21" s="45"/>
      <c r="C21" s="46">
        <v>5</v>
      </c>
      <c r="D21" s="43">
        <f>C21</f>
        <v>5</v>
      </c>
      <c r="E21" s="44"/>
      <c r="F21" s="45">
        <v>17</v>
      </c>
      <c r="G21" s="45"/>
      <c r="H21" s="46">
        <v>5.5</v>
      </c>
      <c r="I21" s="43">
        <f>H21</f>
        <v>5.5</v>
      </c>
      <c r="J21" s="44"/>
      <c r="K21" s="45">
        <v>17</v>
      </c>
      <c r="L21" s="45"/>
      <c r="M21" s="46">
        <v>5.5</v>
      </c>
      <c r="N21" s="43">
        <f>M21</f>
        <v>5.5</v>
      </c>
      <c r="O21" s="44"/>
      <c r="P21" s="45">
        <v>17</v>
      </c>
      <c r="Q21" s="45"/>
      <c r="R21" s="46">
        <v>5</v>
      </c>
      <c r="S21" s="43">
        <f>R21</f>
        <v>5</v>
      </c>
      <c r="T21" s="44"/>
      <c r="U21" s="45">
        <v>17</v>
      </c>
      <c r="V21" s="45"/>
      <c r="W21" s="46">
        <v>5.5</v>
      </c>
      <c r="X21" s="43">
        <f>W21</f>
        <v>5.5</v>
      </c>
    </row>
    <row r="22" spans="1:24" ht="15">
      <c r="A22" s="47">
        <v>18</v>
      </c>
      <c r="B22" s="47">
        <v>2</v>
      </c>
      <c r="C22" s="46">
        <v>5</v>
      </c>
      <c r="D22" s="48">
        <f>C22*B22</f>
        <v>10</v>
      </c>
      <c r="E22" s="44"/>
      <c r="F22" s="47">
        <v>18</v>
      </c>
      <c r="G22" s="47">
        <v>2</v>
      </c>
      <c r="H22" s="46">
        <v>5.5</v>
      </c>
      <c r="I22" s="48">
        <f>H22*G22</f>
        <v>11</v>
      </c>
      <c r="J22" s="44"/>
      <c r="K22" s="47">
        <v>18</v>
      </c>
      <c r="L22" s="47">
        <v>2</v>
      </c>
      <c r="M22" s="46">
        <v>5.5</v>
      </c>
      <c r="N22" s="48">
        <f>M22*L22</f>
        <v>11</v>
      </c>
      <c r="O22" s="44"/>
      <c r="P22" s="47">
        <v>18</v>
      </c>
      <c r="Q22" s="47">
        <v>2</v>
      </c>
      <c r="R22" s="46">
        <v>5.5</v>
      </c>
      <c r="S22" s="48">
        <f>R22*Q22</f>
        <v>11</v>
      </c>
      <c r="T22" s="44"/>
      <c r="U22" s="47">
        <v>18</v>
      </c>
      <c r="V22" s="47">
        <v>2</v>
      </c>
      <c r="W22" s="46">
        <v>5</v>
      </c>
      <c r="X22" s="48">
        <f>W22*V22</f>
        <v>10</v>
      </c>
    </row>
    <row r="23" spans="1:24" ht="15">
      <c r="A23" s="45">
        <v>19</v>
      </c>
      <c r="B23" s="45"/>
      <c r="C23" s="46">
        <v>6</v>
      </c>
      <c r="D23" s="43">
        <f>C23</f>
        <v>6</v>
      </c>
      <c r="E23" s="44"/>
      <c r="F23" s="45">
        <v>19</v>
      </c>
      <c r="G23" s="45"/>
      <c r="H23" s="46">
        <v>6</v>
      </c>
      <c r="I23" s="43">
        <f>H23</f>
        <v>6</v>
      </c>
      <c r="J23" s="44"/>
      <c r="K23" s="45">
        <v>19</v>
      </c>
      <c r="L23" s="45"/>
      <c r="M23" s="46">
        <v>6.5</v>
      </c>
      <c r="N23" s="43">
        <f>M23</f>
        <v>6.5</v>
      </c>
      <c r="O23" s="44"/>
      <c r="P23" s="45">
        <v>19</v>
      </c>
      <c r="Q23" s="45"/>
      <c r="R23" s="46">
        <v>7</v>
      </c>
      <c r="S23" s="43">
        <f>R23</f>
        <v>7</v>
      </c>
      <c r="T23" s="44"/>
      <c r="U23" s="45">
        <v>19</v>
      </c>
      <c r="V23" s="45"/>
      <c r="W23" s="46">
        <v>6</v>
      </c>
      <c r="X23" s="43">
        <f>W23</f>
        <v>6</v>
      </c>
    </row>
    <row r="24" spans="1:24" ht="15">
      <c r="A24" s="47">
        <v>20</v>
      </c>
      <c r="B24" s="47">
        <v>2</v>
      </c>
      <c r="C24" s="46">
        <v>5.5</v>
      </c>
      <c r="D24" s="48">
        <f>C24*B24</f>
        <v>11</v>
      </c>
      <c r="E24" s="44"/>
      <c r="F24" s="47">
        <v>20</v>
      </c>
      <c r="G24" s="47">
        <v>2</v>
      </c>
      <c r="H24" s="46">
        <v>6</v>
      </c>
      <c r="I24" s="48">
        <f>H24*G24</f>
        <v>12</v>
      </c>
      <c r="J24" s="44"/>
      <c r="K24" s="47">
        <v>20</v>
      </c>
      <c r="L24" s="47">
        <v>2</v>
      </c>
      <c r="M24" s="46">
        <v>6</v>
      </c>
      <c r="N24" s="48">
        <f>M24*L24</f>
        <v>12</v>
      </c>
      <c r="O24" s="44"/>
      <c r="P24" s="47">
        <v>20</v>
      </c>
      <c r="Q24" s="47">
        <v>2</v>
      </c>
      <c r="R24" s="46">
        <v>7</v>
      </c>
      <c r="S24" s="48">
        <f>R24*Q24</f>
        <v>14</v>
      </c>
      <c r="T24" s="44"/>
      <c r="U24" s="47">
        <v>20</v>
      </c>
      <c r="V24" s="47">
        <v>2</v>
      </c>
      <c r="W24" s="46">
        <v>5</v>
      </c>
      <c r="X24" s="48">
        <f>W24*V24</f>
        <v>10</v>
      </c>
    </row>
    <row r="25" spans="1:24" ht="15">
      <c r="A25" s="45">
        <v>21</v>
      </c>
      <c r="B25" s="45"/>
      <c r="C25" s="46">
        <v>6</v>
      </c>
      <c r="D25" s="43">
        <f aca="true" t="shared" si="0" ref="D25:D30">C25</f>
        <v>6</v>
      </c>
      <c r="E25" s="44"/>
      <c r="F25" s="45">
        <v>21</v>
      </c>
      <c r="G25" s="45"/>
      <c r="H25" s="46">
        <v>6.5</v>
      </c>
      <c r="I25" s="43">
        <f aca="true" t="shared" si="1" ref="I25:I30">H25</f>
        <v>6.5</v>
      </c>
      <c r="J25" s="44"/>
      <c r="K25" s="45">
        <v>21</v>
      </c>
      <c r="L25" s="45"/>
      <c r="M25" s="46">
        <v>6.5</v>
      </c>
      <c r="N25" s="43">
        <f aca="true" t="shared" si="2" ref="N25:N30">M25</f>
        <v>6.5</v>
      </c>
      <c r="O25" s="44"/>
      <c r="P25" s="45">
        <v>21</v>
      </c>
      <c r="Q25" s="45"/>
      <c r="R25" s="46">
        <v>7</v>
      </c>
      <c r="S25" s="43">
        <f aca="true" t="shared" si="3" ref="S25:S30">R25</f>
        <v>7</v>
      </c>
      <c r="T25" s="44"/>
      <c r="U25" s="45">
        <v>21</v>
      </c>
      <c r="V25" s="45"/>
      <c r="W25" s="46">
        <v>6</v>
      </c>
      <c r="X25" s="43">
        <f aca="true" t="shared" si="4" ref="X25:X30">W25</f>
        <v>6</v>
      </c>
    </row>
    <row r="26" spans="1:24" ht="15">
      <c r="A26" s="45">
        <v>22</v>
      </c>
      <c r="B26" s="45"/>
      <c r="C26" s="46">
        <v>6</v>
      </c>
      <c r="D26" s="43">
        <f t="shared" si="0"/>
        <v>6</v>
      </c>
      <c r="E26" s="44"/>
      <c r="F26" s="45">
        <v>22</v>
      </c>
      <c r="G26" s="45"/>
      <c r="H26" s="46">
        <v>6.5</v>
      </c>
      <c r="I26" s="43">
        <f t="shared" si="1"/>
        <v>6.5</v>
      </c>
      <c r="J26" s="44"/>
      <c r="K26" s="45">
        <v>22</v>
      </c>
      <c r="L26" s="45"/>
      <c r="M26" s="46">
        <v>6.5</v>
      </c>
      <c r="N26" s="43">
        <f t="shared" si="2"/>
        <v>6.5</v>
      </c>
      <c r="O26" s="44"/>
      <c r="P26" s="45">
        <v>22</v>
      </c>
      <c r="Q26" s="45"/>
      <c r="R26" s="46">
        <v>7</v>
      </c>
      <c r="S26" s="43">
        <f t="shared" si="3"/>
        <v>7</v>
      </c>
      <c r="T26" s="44"/>
      <c r="U26" s="45">
        <v>22</v>
      </c>
      <c r="V26" s="45"/>
      <c r="W26" s="46">
        <v>6.5</v>
      </c>
      <c r="X26" s="43">
        <f t="shared" si="4"/>
        <v>6.5</v>
      </c>
    </row>
    <row r="27" spans="1:24" ht="15">
      <c r="A27" s="45">
        <v>23</v>
      </c>
      <c r="B27" s="45"/>
      <c r="C27" s="46">
        <v>5.5</v>
      </c>
      <c r="D27" s="43">
        <f t="shared" si="0"/>
        <v>5.5</v>
      </c>
      <c r="E27" s="44"/>
      <c r="F27" s="45">
        <v>23</v>
      </c>
      <c r="G27" s="45"/>
      <c r="H27" s="46">
        <v>5</v>
      </c>
      <c r="I27" s="43">
        <f t="shared" si="1"/>
        <v>5</v>
      </c>
      <c r="J27" s="44"/>
      <c r="K27" s="45">
        <v>23</v>
      </c>
      <c r="L27" s="45"/>
      <c r="M27" s="46">
        <v>5</v>
      </c>
      <c r="N27" s="43">
        <f t="shared" si="2"/>
        <v>5</v>
      </c>
      <c r="O27" s="44"/>
      <c r="P27" s="45">
        <v>23</v>
      </c>
      <c r="Q27" s="45"/>
      <c r="R27" s="46">
        <v>4.5</v>
      </c>
      <c r="S27" s="43">
        <f t="shared" si="3"/>
        <v>4.5</v>
      </c>
      <c r="T27" s="44"/>
      <c r="U27" s="45">
        <v>23</v>
      </c>
      <c r="V27" s="45"/>
      <c r="W27" s="46">
        <v>5.5</v>
      </c>
      <c r="X27" s="43">
        <f t="shared" si="4"/>
        <v>5.5</v>
      </c>
    </row>
    <row r="28" spans="1:24" ht="15">
      <c r="A28" s="45">
        <v>24</v>
      </c>
      <c r="B28" s="45"/>
      <c r="C28" s="46">
        <v>6</v>
      </c>
      <c r="D28" s="43">
        <f t="shared" si="0"/>
        <v>6</v>
      </c>
      <c r="E28" s="44"/>
      <c r="F28" s="45">
        <v>24</v>
      </c>
      <c r="G28" s="45"/>
      <c r="H28" s="46">
        <v>6</v>
      </c>
      <c r="I28" s="43">
        <f t="shared" si="1"/>
        <v>6</v>
      </c>
      <c r="J28" s="44"/>
      <c r="K28" s="45">
        <v>24</v>
      </c>
      <c r="L28" s="45"/>
      <c r="M28" s="46">
        <v>6</v>
      </c>
      <c r="N28" s="43">
        <f t="shared" si="2"/>
        <v>6</v>
      </c>
      <c r="O28" s="44"/>
      <c r="P28" s="45">
        <v>24</v>
      </c>
      <c r="Q28" s="45"/>
      <c r="R28" s="46">
        <v>7</v>
      </c>
      <c r="S28" s="43">
        <f t="shared" si="3"/>
        <v>7</v>
      </c>
      <c r="T28" s="44"/>
      <c r="U28" s="45">
        <v>24</v>
      </c>
      <c r="V28" s="45"/>
      <c r="W28" s="46">
        <v>6.5</v>
      </c>
      <c r="X28" s="43">
        <f t="shared" si="4"/>
        <v>6.5</v>
      </c>
    </row>
    <row r="29" spans="1:24" ht="15">
      <c r="A29" s="45">
        <v>25</v>
      </c>
      <c r="B29" s="45"/>
      <c r="C29" s="46">
        <v>5</v>
      </c>
      <c r="D29" s="43">
        <f t="shared" si="0"/>
        <v>5</v>
      </c>
      <c r="E29" s="44"/>
      <c r="F29" s="45">
        <v>25</v>
      </c>
      <c r="G29" s="45"/>
      <c r="H29" s="46">
        <v>6</v>
      </c>
      <c r="I29" s="43">
        <f t="shared" si="1"/>
        <v>6</v>
      </c>
      <c r="J29" s="44"/>
      <c r="K29" s="45">
        <v>25</v>
      </c>
      <c r="L29" s="45"/>
      <c r="M29" s="46">
        <v>6.5</v>
      </c>
      <c r="N29" s="43">
        <f t="shared" si="2"/>
        <v>6.5</v>
      </c>
      <c r="O29" s="44"/>
      <c r="P29" s="45">
        <v>25</v>
      </c>
      <c r="Q29" s="45"/>
      <c r="R29" s="46">
        <v>5</v>
      </c>
      <c r="S29" s="43">
        <f t="shared" si="3"/>
        <v>5</v>
      </c>
      <c r="T29" s="44"/>
      <c r="U29" s="45">
        <v>25</v>
      </c>
      <c r="V29" s="45"/>
      <c r="W29" s="46">
        <v>5.5</v>
      </c>
      <c r="X29" s="43">
        <f t="shared" si="4"/>
        <v>5.5</v>
      </c>
    </row>
    <row r="30" spans="1:24" ht="15">
      <c r="A30" s="45">
        <v>26</v>
      </c>
      <c r="B30" s="45"/>
      <c r="C30" s="46">
        <v>5</v>
      </c>
      <c r="D30" s="43">
        <f t="shared" si="0"/>
        <v>5</v>
      </c>
      <c r="E30" s="44"/>
      <c r="F30" s="45">
        <v>26</v>
      </c>
      <c r="G30" s="45"/>
      <c r="H30" s="46">
        <v>6.5</v>
      </c>
      <c r="I30" s="43">
        <f t="shared" si="1"/>
        <v>6.5</v>
      </c>
      <c r="J30" s="44"/>
      <c r="K30" s="45">
        <v>26</v>
      </c>
      <c r="L30" s="45"/>
      <c r="M30" s="46">
        <v>6.5</v>
      </c>
      <c r="N30" s="43">
        <f t="shared" si="2"/>
        <v>6.5</v>
      </c>
      <c r="O30" s="44"/>
      <c r="P30" s="45">
        <v>26</v>
      </c>
      <c r="Q30" s="45"/>
      <c r="R30" s="46">
        <v>7</v>
      </c>
      <c r="S30" s="43">
        <f t="shared" si="3"/>
        <v>7</v>
      </c>
      <c r="T30" s="44"/>
      <c r="U30" s="45">
        <v>26</v>
      </c>
      <c r="V30" s="45"/>
      <c r="W30" s="46">
        <v>6</v>
      </c>
      <c r="X30" s="43">
        <f t="shared" si="4"/>
        <v>6</v>
      </c>
    </row>
    <row r="31" spans="1:24" s="3" customFormat="1" ht="15">
      <c r="A31" s="60"/>
      <c r="B31" s="61"/>
      <c r="C31" s="62"/>
      <c r="D31" s="63">
        <f>SUM(D5:D30)</f>
        <v>183.5</v>
      </c>
      <c r="E31" s="64"/>
      <c r="F31" s="60"/>
      <c r="G31" s="61"/>
      <c r="H31" s="62"/>
      <c r="I31" s="63">
        <f>SUM(I5:I30)</f>
        <v>187.5</v>
      </c>
      <c r="J31" s="64"/>
      <c r="K31" s="60"/>
      <c r="L31" s="61"/>
      <c r="M31" s="62"/>
      <c r="N31" s="63">
        <f>SUM(N5:N30)</f>
        <v>188.5</v>
      </c>
      <c r="O31" s="64"/>
      <c r="P31" s="60"/>
      <c r="Q31" s="61"/>
      <c r="R31" s="62"/>
      <c r="S31" s="63">
        <f>SUM(S5:S30)</f>
        <v>201</v>
      </c>
      <c r="T31" s="64"/>
      <c r="U31" s="60"/>
      <c r="V31" s="61"/>
      <c r="W31" s="62"/>
      <c r="X31" s="63">
        <f>SUM(X5:X30)</f>
        <v>186</v>
      </c>
    </row>
    <row r="32" spans="1:24" ht="15">
      <c r="A32" s="45">
        <v>1</v>
      </c>
      <c r="B32" s="45">
        <v>1</v>
      </c>
      <c r="C32" s="46">
        <v>6</v>
      </c>
      <c r="D32" s="43">
        <f>C32</f>
        <v>6</v>
      </c>
      <c r="E32" s="44"/>
      <c r="F32" s="45">
        <v>1</v>
      </c>
      <c r="G32" s="45">
        <v>1</v>
      </c>
      <c r="H32" s="46">
        <v>6</v>
      </c>
      <c r="I32" s="43">
        <f>H32</f>
        <v>6</v>
      </c>
      <c r="J32" s="44"/>
      <c r="K32" s="45">
        <v>1</v>
      </c>
      <c r="L32" s="45">
        <v>1</v>
      </c>
      <c r="M32" s="46">
        <v>6</v>
      </c>
      <c r="N32" s="43">
        <f>M32</f>
        <v>6</v>
      </c>
      <c r="O32" s="44"/>
      <c r="P32" s="45">
        <v>1</v>
      </c>
      <c r="Q32" s="45">
        <v>1</v>
      </c>
      <c r="R32" s="46">
        <v>7</v>
      </c>
      <c r="S32" s="43">
        <f>R32</f>
        <v>7</v>
      </c>
      <c r="T32" s="44"/>
      <c r="U32" s="45">
        <v>1</v>
      </c>
      <c r="V32" s="45">
        <v>1</v>
      </c>
      <c r="W32" s="46">
        <v>7</v>
      </c>
      <c r="X32" s="43">
        <f>W32</f>
        <v>7</v>
      </c>
    </row>
    <row r="33" spans="1:24" ht="15">
      <c r="A33" s="45">
        <v>2</v>
      </c>
      <c r="B33" s="45">
        <v>1</v>
      </c>
      <c r="C33" s="46">
        <v>6</v>
      </c>
      <c r="D33" s="43">
        <f>C33</f>
        <v>6</v>
      </c>
      <c r="E33" s="44"/>
      <c r="F33" s="45">
        <v>2</v>
      </c>
      <c r="G33" s="45">
        <v>1</v>
      </c>
      <c r="H33" s="46">
        <v>5</v>
      </c>
      <c r="I33" s="43">
        <f>H33</f>
        <v>5</v>
      </c>
      <c r="J33" s="44"/>
      <c r="K33" s="45">
        <v>2</v>
      </c>
      <c r="L33" s="45">
        <v>1</v>
      </c>
      <c r="M33" s="46">
        <v>6</v>
      </c>
      <c r="N33" s="43">
        <f>M33</f>
        <v>6</v>
      </c>
      <c r="O33" s="44"/>
      <c r="P33" s="45">
        <v>2</v>
      </c>
      <c r="Q33" s="45">
        <v>1</v>
      </c>
      <c r="R33" s="46">
        <v>6.5</v>
      </c>
      <c r="S33" s="43">
        <f>R33</f>
        <v>6.5</v>
      </c>
      <c r="T33" s="44"/>
      <c r="U33" s="45">
        <v>2</v>
      </c>
      <c r="V33" s="45">
        <v>1</v>
      </c>
      <c r="W33" s="46">
        <v>6.5</v>
      </c>
      <c r="X33" s="43">
        <f>W33</f>
        <v>6.5</v>
      </c>
    </row>
    <row r="34" spans="1:24" ht="15">
      <c r="A34" s="65">
        <v>3</v>
      </c>
      <c r="B34" s="65">
        <v>2</v>
      </c>
      <c r="C34" s="46">
        <v>5.5</v>
      </c>
      <c r="D34" s="49">
        <f>C34*2</f>
        <v>11</v>
      </c>
      <c r="E34" s="44"/>
      <c r="F34" s="65">
        <v>3</v>
      </c>
      <c r="G34" s="65">
        <v>2</v>
      </c>
      <c r="H34" s="46">
        <v>5</v>
      </c>
      <c r="I34" s="49">
        <f>H34*2</f>
        <v>10</v>
      </c>
      <c r="J34" s="44"/>
      <c r="K34" s="65">
        <v>3</v>
      </c>
      <c r="L34" s="65">
        <v>2</v>
      </c>
      <c r="M34" s="46">
        <v>6</v>
      </c>
      <c r="N34" s="49">
        <f>M34*2</f>
        <v>12</v>
      </c>
      <c r="O34" s="44"/>
      <c r="P34" s="65">
        <v>3</v>
      </c>
      <c r="Q34" s="65">
        <v>2</v>
      </c>
      <c r="R34" s="46">
        <v>6</v>
      </c>
      <c r="S34" s="49">
        <f>R34*2</f>
        <v>12</v>
      </c>
      <c r="T34" s="44"/>
      <c r="U34" s="65">
        <v>3</v>
      </c>
      <c r="V34" s="65">
        <v>2</v>
      </c>
      <c r="W34" s="46">
        <v>6</v>
      </c>
      <c r="X34" s="49">
        <f>W34*2</f>
        <v>12</v>
      </c>
    </row>
    <row r="35" spans="1:24" ht="15">
      <c r="A35" s="65">
        <v>4</v>
      </c>
      <c r="B35" s="65">
        <v>2</v>
      </c>
      <c r="C35" s="46">
        <v>5.5</v>
      </c>
      <c r="D35" s="49">
        <f>C35*2</f>
        <v>11</v>
      </c>
      <c r="E35" s="44"/>
      <c r="F35" s="65">
        <v>4</v>
      </c>
      <c r="G35" s="65">
        <v>2</v>
      </c>
      <c r="H35" s="46">
        <v>6</v>
      </c>
      <c r="I35" s="49">
        <f>H35*2</f>
        <v>12</v>
      </c>
      <c r="J35" s="44"/>
      <c r="K35" s="65">
        <v>4</v>
      </c>
      <c r="L35" s="65">
        <v>2</v>
      </c>
      <c r="M35" s="46">
        <v>5.5</v>
      </c>
      <c r="N35" s="49">
        <f>M35*2</f>
        <v>11</v>
      </c>
      <c r="O35" s="44"/>
      <c r="P35" s="65">
        <v>4</v>
      </c>
      <c r="Q35" s="65">
        <v>2</v>
      </c>
      <c r="R35" s="46">
        <v>6.5</v>
      </c>
      <c r="S35" s="49">
        <f>R35*2</f>
        <v>13</v>
      </c>
      <c r="T35" s="44"/>
      <c r="U35" s="65">
        <v>4</v>
      </c>
      <c r="V35" s="65">
        <v>2</v>
      </c>
      <c r="W35" s="46">
        <v>6</v>
      </c>
      <c r="X35" s="49">
        <f>W35*2</f>
        <v>12</v>
      </c>
    </row>
    <row r="36" spans="1:24" s="3" customFormat="1" ht="15" customHeight="1">
      <c r="A36" s="60"/>
      <c r="B36" s="61"/>
      <c r="C36" s="66"/>
      <c r="D36" s="67">
        <f>SUM(D32:D35)</f>
        <v>34</v>
      </c>
      <c r="E36" s="44"/>
      <c r="F36" s="60"/>
      <c r="G36" s="61"/>
      <c r="H36" s="66"/>
      <c r="I36" s="67">
        <f>SUM(I32:I35)</f>
        <v>33</v>
      </c>
      <c r="J36" s="44"/>
      <c r="K36" s="60"/>
      <c r="L36" s="61"/>
      <c r="M36" s="66"/>
      <c r="N36" s="67">
        <f>SUM(N32:N35)</f>
        <v>35</v>
      </c>
      <c r="O36" s="64"/>
      <c r="P36" s="60"/>
      <c r="Q36" s="61"/>
      <c r="R36" s="66"/>
      <c r="S36" s="67">
        <f>SUM(S32:S35)</f>
        <v>38.5</v>
      </c>
      <c r="T36" s="44"/>
      <c r="U36" s="60"/>
      <c r="V36" s="61"/>
      <c r="W36" s="66"/>
      <c r="X36" s="67">
        <f>SUM(X32:X35)</f>
        <v>37.5</v>
      </c>
    </row>
    <row r="37" spans="1:24" ht="15">
      <c r="A37" s="43"/>
      <c r="B37" s="43"/>
      <c r="C37" s="43"/>
      <c r="D37" s="43"/>
      <c r="E37" s="44"/>
      <c r="F37" s="43"/>
      <c r="G37" s="43"/>
      <c r="H37" s="43"/>
      <c r="I37" s="43"/>
      <c r="J37" s="44"/>
      <c r="K37" s="43"/>
      <c r="L37" s="43"/>
      <c r="M37" s="43"/>
      <c r="N37" s="43"/>
      <c r="O37" s="64"/>
      <c r="P37" s="43"/>
      <c r="Q37" s="43"/>
      <c r="R37" s="43"/>
      <c r="S37" s="43"/>
      <c r="T37" s="44"/>
      <c r="U37" s="43"/>
      <c r="V37" s="43"/>
      <c r="W37" s="43"/>
      <c r="X37" s="43"/>
    </row>
    <row r="38" spans="1:24" ht="15">
      <c r="A38" s="68"/>
      <c r="B38" s="50"/>
      <c r="C38" s="69">
        <f>SUM(D31+D36)-$D40-$D41</f>
        <v>217.5</v>
      </c>
      <c r="D38" s="70">
        <f>C38*100/380</f>
        <v>57.23684210526316</v>
      </c>
      <c r="E38" s="44"/>
      <c r="F38" s="68"/>
      <c r="G38" s="50"/>
      <c r="H38" s="69">
        <f>SUM(I31+I36)-$D40-$D41</f>
        <v>220.5</v>
      </c>
      <c r="I38" s="70">
        <f>H38*100/380</f>
        <v>58.026315789473685</v>
      </c>
      <c r="J38" s="44"/>
      <c r="K38" s="68"/>
      <c r="L38" s="50"/>
      <c r="M38" s="69">
        <f>SUM(N31+N36)-$D40-$D41</f>
        <v>223.5</v>
      </c>
      <c r="N38" s="70">
        <f>M38*100/380</f>
        <v>58.81578947368421</v>
      </c>
      <c r="O38" s="64"/>
      <c r="P38" s="68"/>
      <c r="Q38" s="50"/>
      <c r="R38" s="69">
        <f>SUM(S31+S36)-$D40-$D41</f>
        <v>239.5</v>
      </c>
      <c r="S38" s="70">
        <f>R38*100/380</f>
        <v>63.026315789473685</v>
      </c>
      <c r="T38" s="44"/>
      <c r="U38" s="68"/>
      <c r="V38" s="50"/>
      <c r="W38" s="69">
        <f>SUM(X31+X36)-$D40-$D41</f>
        <v>223.5</v>
      </c>
      <c r="X38" s="70">
        <f>W38*100/380</f>
        <v>58.81578947368421</v>
      </c>
    </row>
    <row r="39" spans="1:24" ht="15">
      <c r="A39" s="38"/>
      <c r="B39" s="38"/>
      <c r="C39" s="38"/>
      <c r="D39" s="38"/>
      <c r="E39" s="39"/>
      <c r="F39" s="38"/>
      <c r="G39" s="38"/>
      <c r="H39" s="38"/>
      <c r="I39" s="38"/>
      <c r="J39" s="39"/>
      <c r="K39" s="38"/>
      <c r="L39" s="38"/>
      <c r="M39" s="38"/>
      <c r="N39" s="38"/>
      <c r="O39" s="39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5">
      <c r="A40" s="51" t="s">
        <v>6</v>
      </c>
      <c r="B40" s="38"/>
      <c r="C40" s="38"/>
      <c r="D40" s="52"/>
      <c r="E40" s="39"/>
      <c r="F40" s="51"/>
      <c r="G40" s="38"/>
      <c r="H40" s="38"/>
      <c r="I40" s="71" t="s">
        <v>9</v>
      </c>
      <c r="J40" s="71"/>
      <c r="K40" s="71"/>
      <c r="L40" s="72" t="str">
        <f>'rez '!E18</f>
        <v>Е</v>
      </c>
      <c r="M40" s="90" t="str">
        <f>'rez '!F18</f>
        <v>Ковшов Юрій</v>
      </c>
      <c r="N40" s="38"/>
      <c r="O40" s="39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>
      <c r="A41" s="51" t="s">
        <v>7</v>
      </c>
      <c r="B41" s="38"/>
      <c r="C41" s="38"/>
      <c r="D41" s="52"/>
      <c r="E41" s="54"/>
      <c r="F41" s="51"/>
      <c r="G41" s="38"/>
      <c r="H41" s="38"/>
      <c r="I41" s="53"/>
      <c r="J41" s="53"/>
      <c r="K41" s="73"/>
      <c r="L41" s="72" t="s">
        <v>29</v>
      </c>
      <c r="M41" s="90" t="str">
        <f>'rez '!F19</f>
        <v>Козіна Ірина</v>
      </c>
      <c r="N41" s="38"/>
      <c r="O41" s="39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>
      <c r="A42" s="39"/>
      <c r="B42" s="39"/>
      <c r="C42" s="39"/>
      <c r="D42" s="39"/>
      <c r="E42" s="39"/>
      <c r="F42" s="39"/>
      <c r="G42" s="39"/>
      <c r="H42" s="39"/>
      <c r="I42" s="53"/>
      <c r="J42" s="53"/>
      <c r="K42" s="73"/>
      <c r="L42" s="72" t="str">
        <f>'rez '!E20</f>
        <v>С</v>
      </c>
      <c r="M42" s="54" t="str">
        <f>'rez '!F20</f>
        <v>Кириченко Віра</v>
      </c>
      <c r="N42" s="38"/>
      <c r="O42" s="54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21" customHeight="1">
      <c r="A43" s="74" t="s">
        <v>8</v>
      </c>
      <c r="B43" s="75"/>
      <c r="C43" s="76"/>
      <c r="D43" s="77">
        <f>C38+H38+M38+R38+W38</f>
        <v>1124.5</v>
      </c>
      <c r="E43" s="55"/>
      <c r="F43" s="53"/>
      <c r="G43" s="53"/>
      <c r="H43" s="55"/>
      <c r="I43" s="38"/>
      <c r="J43" s="38"/>
      <c r="K43" s="38"/>
      <c r="L43" s="72" t="str">
        <f>'rez '!E21</f>
        <v>М</v>
      </c>
      <c r="M43" s="55" t="str">
        <f>'rez '!F21</f>
        <v>Джумаджук Марія</v>
      </c>
      <c r="N43" s="55"/>
      <c r="O43" s="53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20.25" customHeight="1">
      <c r="A44" s="74" t="s">
        <v>10</v>
      </c>
      <c r="B44" s="75"/>
      <c r="C44" s="76"/>
      <c r="D44" s="78">
        <f>(D38+I38+N38+S38+X38)/5</f>
        <v>59.184210526315795</v>
      </c>
      <c r="E44" s="53"/>
      <c r="F44" s="53"/>
      <c r="G44" s="53"/>
      <c r="H44" s="53"/>
      <c r="I44" s="38"/>
      <c r="J44" s="38"/>
      <c r="K44" s="38"/>
      <c r="L44" s="72" t="s">
        <v>30</v>
      </c>
      <c r="M44" s="55" t="str">
        <f>'rez '!F22</f>
        <v>Шкіптань Тетяна</v>
      </c>
      <c r="N44" s="53"/>
      <c r="O44" s="53"/>
      <c r="P44" s="38"/>
      <c r="Q44" s="38"/>
      <c r="R44" s="38"/>
      <c r="S44" s="38"/>
      <c r="T44" s="38"/>
      <c r="U44" s="38"/>
      <c r="V44" s="38"/>
      <c r="W44" s="38"/>
      <c r="X44" s="38"/>
    </row>
    <row r="45" spans="1:24" s="4" customFormat="1" ht="15">
      <c r="A45" s="79"/>
      <c r="B45" s="80"/>
      <c r="C45" s="80"/>
      <c r="D45" s="81"/>
      <c r="E45" s="53"/>
      <c r="F45" s="53"/>
      <c r="G45" s="53"/>
      <c r="H45" s="53"/>
      <c r="I45" s="39"/>
      <c r="J45" s="39"/>
      <c r="K45" s="39"/>
      <c r="L45" s="39"/>
      <c r="M45" s="55"/>
      <c r="N45" s="53"/>
      <c r="O45" s="53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>
      <c r="A46" s="56"/>
      <c r="B46" s="53"/>
      <c r="C46" s="57"/>
      <c r="D46" s="39"/>
      <c r="E46" s="39"/>
      <c r="F46" s="38"/>
      <c r="G46" s="38"/>
      <c r="H46" s="38"/>
      <c r="I46" s="38"/>
      <c r="J46" s="39"/>
      <c r="K46" s="82"/>
      <c r="L46" s="72"/>
      <c r="M46" s="38"/>
      <c r="N46" s="38"/>
      <c r="O46" s="39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36" customHeight="1">
      <c r="A47" s="83" t="s">
        <v>11</v>
      </c>
      <c r="B47" s="38"/>
      <c r="C47" s="38"/>
      <c r="D47" s="146" t="str">
        <f>'rez '!F16</f>
        <v>Ербіз, 2000,мер., гн., трак., Бор-Епіграма, 701557, Голубева В.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39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5">
      <c r="A48" s="83" t="s">
        <v>12</v>
      </c>
      <c r="B48" s="38"/>
      <c r="C48" s="38"/>
      <c r="D48" s="57" t="str">
        <f>'rez '!C16</f>
        <v>Голубева Вікторія</v>
      </c>
      <c r="E48" s="57"/>
      <c r="F48" s="57"/>
      <c r="G48" s="57"/>
      <c r="H48" s="57"/>
      <c r="I48" s="57"/>
      <c r="J48" s="39"/>
      <c r="K48" s="38"/>
      <c r="L48" s="38"/>
      <c r="M48" s="38"/>
      <c r="N48" s="38"/>
      <c r="O48" s="39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>
      <c r="A49" s="83" t="s">
        <v>4</v>
      </c>
      <c r="B49" s="38"/>
      <c r="C49" s="38"/>
      <c r="D49" s="84" t="str">
        <f>'rez '!G16</f>
        <v>VG Favorite Team</v>
      </c>
      <c r="E49" s="84"/>
      <c r="F49" s="84"/>
      <c r="G49" s="84"/>
      <c r="H49" s="84"/>
      <c r="I49" s="84"/>
      <c r="J49" s="39"/>
      <c r="K49" s="38"/>
      <c r="L49" s="38"/>
      <c r="M49" s="144">
        <f>'rez '!C4</f>
        <v>41810</v>
      </c>
      <c r="N49" s="144"/>
      <c r="O49" s="39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>
      <c r="A50" s="38"/>
      <c r="B50" s="38"/>
      <c r="C50" s="38"/>
      <c r="D50" s="38"/>
      <c r="E50" s="39"/>
      <c r="F50" s="38"/>
      <c r="G50" s="38"/>
      <c r="H50" s="38"/>
      <c r="I50" s="38"/>
      <c r="J50" s="39"/>
      <c r="K50" s="38"/>
      <c r="L50" s="38"/>
      <c r="M50" s="38"/>
      <c r="N50" s="38"/>
      <c r="O50" s="39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36" customHeight="1">
      <c r="A51" s="141" t="str">
        <f>'rez '!A1:U1</f>
        <v>ВІДКРИТІ ВСЕУКРАЇНСЬКІ ЗМАГАННЯ З КІННОГО СПОРТУ (ВИЇЗДКА) ІІ етап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85"/>
      <c r="P51" s="38"/>
      <c r="Q51" s="38"/>
      <c r="R51" s="38"/>
      <c r="S51" s="38"/>
      <c r="T51" s="38"/>
      <c r="U51" s="38"/>
      <c r="V51" s="38"/>
      <c r="W51" s="38"/>
      <c r="X51" s="38"/>
    </row>
  </sheetData>
  <sheetProtection/>
  <mergeCells count="8">
    <mergeCell ref="U3:X3"/>
    <mergeCell ref="D47:N47"/>
    <mergeCell ref="M49:N49"/>
    <mergeCell ref="A51:N51"/>
    <mergeCell ref="A3:D3"/>
    <mergeCell ref="F3:I3"/>
    <mergeCell ref="K3:N3"/>
    <mergeCell ref="P3:S3"/>
  </mergeCells>
  <printOptions/>
  <pageMargins left="0.15748031496062992" right="0.15748031496062992" top="0.3937007874015748" bottom="0.1968503937007874" header="0.5118110236220472" footer="0.5118110236220472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X51"/>
  <sheetViews>
    <sheetView zoomScalePageLayoutView="0" workbookViewId="0" topLeftCell="A22">
      <selection activeCell="G41" sqref="G41:H41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38"/>
      <c r="B1" s="38"/>
      <c r="C1" s="38"/>
      <c r="D1" s="38"/>
      <c r="E1" s="39"/>
      <c r="F1" s="38"/>
      <c r="G1" s="38"/>
      <c r="H1" s="38"/>
      <c r="I1" s="38"/>
      <c r="J1" s="39"/>
      <c r="K1" s="38"/>
      <c r="L1" s="38"/>
      <c r="M1" s="38"/>
      <c r="N1" s="38"/>
      <c r="O1" s="39"/>
      <c r="P1" s="38"/>
      <c r="Q1" s="38"/>
      <c r="R1" s="38"/>
      <c r="S1" s="38"/>
      <c r="T1" s="38"/>
      <c r="U1" s="38"/>
      <c r="V1" s="38"/>
      <c r="W1" s="38"/>
      <c r="X1" s="38"/>
    </row>
    <row r="2" spans="1:24" ht="24" customHeight="1">
      <c r="A2" s="38"/>
      <c r="B2" s="58"/>
      <c r="C2" s="58"/>
      <c r="D2" s="58"/>
      <c r="E2" s="58"/>
      <c r="F2" s="58"/>
      <c r="G2" s="58"/>
      <c r="H2" s="58"/>
      <c r="I2" s="58"/>
      <c r="J2" s="58"/>
      <c r="K2" s="86" t="str">
        <f>'rez '!A3</f>
        <v>Малий Приз</v>
      </c>
      <c r="L2" s="58"/>
      <c r="M2" s="58"/>
      <c r="N2" s="58"/>
      <c r="O2" s="58"/>
      <c r="P2" s="38"/>
      <c r="Q2" s="38"/>
      <c r="R2" s="38"/>
      <c r="S2" s="38"/>
      <c r="T2" s="38"/>
      <c r="U2" s="38"/>
      <c r="V2" s="38"/>
      <c r="W2" s="38"/>
      <c r="X2" s="38"/>
    </row>
    <row r="3" spans="1:24" s="2" customFormat="1" ht="15.75" customHeight="1">
      <c r="A3" s="143" t="str">
        <f>'rez '!E18</f>
        <v>Е</v>
      </c>
      <c r="B3" s="143"/>
      <c r="C3" s="143"/>
      <c r="D3" s="143"/>
      <c r="E3" s="40"/>
      <c r="F3" s="143" t="str">
        <f>'rez '!E19</f>
        <v>Н</v>
      </c>
      <c r="G3" s="143"/>
      <c r="H3" s="143"/>
      <c r="I3" s="143"/>
      <c r="J3" s="40"/>
      <c r="K3" s="145" t="str">
        <f>'rez '!E20</f>
        <v>С</v>
      </c>
      <c r="L3" s="143"/>
      <c r="M3" s="143"/>
      <c r="N3" s="143"/>
      <c r="O3" s="40"/>
      <c r="P3" s="143" t="str">
        <f>'rez '!E21</f>
        <v>М</v>
      </c>
      <c r="Q3" s="143"/>
      <c r="R3" s="143"/>
      <c r="S3" s="143"/>
      <c r="T3" s="40"/>
      <c r="U3" s="143" t="str">
        <f>'rez '!E22</f>
        <v>В</v>
      </c>
      <c r="V3" s="143"/>
      <c r="W3" s="143"/>
      <c r="X3" s="143"/>
    </row>
    <row r="4" spans="1:24" ht="27.75" customHeight="1">
      <c r="A4" s="59" t="s">
        <v>5</v>
      </c>
      <c r="B4" s="59"/>
      <c r="C4" s="59"/>
      <c r="D4" s="41"/>
      <c r="E4" s="42"/>
      <c r="F4" s="59" t="s">
        <v>5</v>
      </c>
      <c r="G4" s="59"/>
      <c r="H4" s="59"/>
      <c r="I4" s="41"/>
      <c r="J4" s="42"/>
      <c r="K4" s="59" t="s">
        <v>5</v>
      </c>
      <c r="L4" s="59"/>
      <c r="M4" s="59"/>
      <c r="N4" s="43"/>
      <c r="O4" s="44"/>
      <c r="P4" s="59" t="s">
        <v>5</v>
      </c>
      <c r="Q4" s="59"/>
      <c r="R4" s="59"/>
      <c r="S4" s="41"/>
      <c r="T4" s="42"/>
      <c r="U4" s="59" t="s">
        <v>5</v>
      </c>
      <c r="V4" s="59"/>
      <c r="W4" s="59"/>
      <c r="X4" s="43"/>
    </row>
    <row r="5" spans="1:24" ht="15">
      <c r="A5" s="45">
        <v>1</v>
      </c>
      <c r="B5" s="45"/>
      <c r="C5" s="46">
        <v>5</v>
      </c>
      <c r="D5" s="43">
        <f>C5</f>
        <v>5</v>
      </c>
      <c r="E5" s="44"/>
      <c r="F5" s="45">
        <v>1</v>
      </c>
      <c r="G5" s="45"/>
      <c r="H5" s="46">
        <v>7</v>
      </c>
      <c r="I5" s="43">
        <f>H5</f>
        <v>7</v>
      </c>
      <c r="J5" s="44"/>
      <c r="K5" s="45">
        <v>1</v>
      </c>
      <c r="L5" s="45"/>
      <c r="M5" s="46">
        <v>6</v>
      </c>
      <c r="N5" s="43">
        <f>M5</f>
        <v>6</v>
      </c>
      <c r="O5" s="44"/>
      <c r="P5" s="45">
        <v>1</v>
      </c>
      <c r="Q5" s="45"/>
      <c r="R5" s="46">
        <v>7</v>
      </c>
      <c r="S5" s="43">
        <f>R5</f>
        <v>7</v>
      </c>
      <c r="T5" s="44"/>
      <c r="U5" s="45">
        <v>1</v>
      </c>
      <c r="V5" s="45"/>
      <c r="W5" s="46">
        <v>5.5</v>
      </c>
      <c r="X5" s="43">
        <f>W5</f>
        <v>5.5</v>
      </c>
    </row>
    <row r="6" spans="1:24" ht="15">
      <c r="A6" s="45">
        <v>2</v>
      </c>
      <c r="B6" s="45"/>
      <c r="C6" s="46">
        <v>7.5</v>
      </c>
      <c r="D6" s="43">
        <f>C6</f>
        <v>7.5</v>
      </c>
      <c r="E6" s="44"/>
      <c r="F6" s="45">
        <v>2</v>
      </c>
      <c r="G6" s="45"/>
      <c r="H6" s="46">
        <v>7</v>
      </c>
      <c r="I6" s="43">
        <f>H6</f>
        <v>7</v>
      </c>
      <c r="J6" s="44"/>
      <c r="K6" s="45">
        <v>2</v>
      </c>
      <c r="L6" s="45"/>
      <c r="M6" s="46">
        <v>7</v>
      </c>
      <c r="N6" s="43">
        <f>M6</f>
        <v>7</v>
      </c>
      <c r="O6" s="44"/>
      <c r="P6" s="45">
        <v>2</v>
      </c>
      <c r="Q6" s="45"/>
      <c r="R6" s="46">
        <v>7</v>
      </c>
      <c r="S6" s="43">
        <f>R6</f>
        <v>7</v>
      </c>
      <c r="T6" s="44"/>
      <c r="U6" s="45">
        <v>2</v>
      </c>
      <c r="V6" s="45"/>
      <c r="W6" s="46">
        <v>7</v>
      </c>
      <c r="X6" s="43">
        <f>W6</f>
        <v>7</v>
      </c>
    </row>
    <row r="7" spans="1:24" ht="15">
      <c r="A7" s="45">
        <v>3</v>
      </c>
      <c r="B7" s="45"/>
      <c r="C7" s="46">
        <v>6</v>
      </c>
      <c r="D7" s="43">
        <f>C7</f>
        <v>6</v>
      </c>
      <c r="E7" s="44"/>
      <c r="F7" s="45">
        <v>3</v>
      </c>
      <c r="G7" s="45"/>
      <c r="H7" s="46">
        <v>6.5</v>
      </c>
      <c r="I7" s="43">
        <f>H7</f>
        <v>6.5</v>
      </c>
      <c r="J7" s="44"/>
      <c r="K7" s="45">
        <v>3</v>
      </c>
      <c r="L7" s="45"/>
      <c r="M7" s="46">
        <v>5.5</v>
      </c>
      <c r="N7" s="43">
        <f>M7</f>
        <v>5.5</v>
      </c>
      <c r="O7" s="44"/>
      <c r="P7" s="45">
        <v>3</v>
      </c>
      <c r="Q7" s="45"/>
      <c r="R7" s="46">
        <v>6</v>
      </c>
      <c r="S7" s="43">
        <f>R7</f>
        <v>6</v>
      </c>
      <c r="T7" s="44"/>
      <c r="U7" s="45">
        <v>3</v>
      </c>
      <c r="V7" s="45"/>
      <c r="W7" s="46">
        <v>7</v>
      </c>
      <c r="X7" s="43">
        <f>W7</f>
        <v>7</v>
      </c>
    </row>
    <row r="8" spans="1:24" ht="15">
      <c r="A8" s="45">
        <v>4</v>
      </c>
      <c r="B8" s="45"/>
      <c r="C8" s="46">
        <v>6.5</v>
      </c>
      <c r="D8" s="43">
        <f>C8</f>
        <v>6.5</v>
      </c>
      <c r="E8" s="44"/>
      <c r="F8" s="45">
        <v>4</v>
      </c>
      <c r="G8" s="45"/>
      <c r="H8" s="46">
        <v>7</v>
      </c>
      <c r="I8" s="43">
        <f>H8</f>
        <v>7</v>
      </c>
      <c r="J8" s="44"/>
      <c r="K8" s="45">
        <v>4</v>
      </c>
      <c r="L8" s="45"/>
      <c r="M8" s="46">
        <v>6</v>
      </c>
      <c r="N8" s="43">
        <f>M8</f>
        <v>6</v>
      </c>
      <c r="O8" s="44"/>
      <c r="P8" s="45">
        <v>4</v>
      </c>
      <c r="Q8" s="45"/>
      <c r="R8" s="46">
        <v>7</v>
      </c>
      <c r="S8" s="43">
        <f>R8</f>
        <v>7</v>
      </c>
      <c r="T8" s="44"/>
      <c r="U8" s="45">
        <v>4</v>
      </c>
      <c r="V8" s="45"/>
      <c r="W8" s="46">
        <v>6.5</v>
      </c>
      <c r="X8" s="43">
        <f>W8</f>
        <v>6.5</v>
      </c>
    </row>
    <row r="9" spans="1:24" ht="15">
      <c r="A9" s="47">
        <v>5</v>
      </c>
      <c r="B9" s="47">
        <v>2</v>
      </c>
      <c r="C9" s="46">
        <v>6</v>
      </c>
      <c r="D9" s="48">
        <f>C9*B9</f>
        <v>12</v>
      </c>
      <c r="E9" s="44"/>
      <c r="F9" s="47">
        <v>5</v>
      </c>
      <c r="G9" s="47">
        <v>2</v>
      </c>
      <c r="H9" s="46">
        <v>6.5</v>
      </c>
      <c r="I9" s="48">
        <f>H9*G9</f>
        <v>13</v>
      </c>
      <c r="J9" s="44"/>
      <c r="K9" s="47">
        <v>5</v>
      </c>
      <c r="L9" s="47">
        <v>2</v>
      </c>
      <c r="M9" s="46">
        <v>6</v>
      </c>
      <c r="N9" s="48">
        <f>M9*L9</f>
        <v>12</v>
      </c>
      <c r="O9" s="44"/>
      <c r="P9" s="47">
        <v>5</v>
      </c>
      <c r="Q9" s="47">
        <v>2</v>
      </c>
      <c r="R9" s="46">
        <v>7</v>
      </c>
      <c r="S9" s="48">
        <f>R9*Q9</f>
        <v>14</v>
      </c>
      <c r="T9" s="44"/>
      <c r="U9" s="47">
        <v>5</v>
      </c>
      <c r="V9" s="47">
        <v>2</v>
      </c>
      <c r="W9" s="46">
        <v>6.5</v>
      </c>
      <c r="X9" s="48">
        <f>W9*V9</f>
        <v>13</v>
      </c>
    </row>
    <row r="10" spans="1:24" ht="15">
      <c r="A10" s="45">
        <v>6</v>
      </c>
      <c r="B10" s="45"/>
      <c r="C10" s="46">
        <v>7</v>
      </c>
      <c r="D10" s="43">
        <f>C10</f>
        <v>7</v>
      </c>
      <c r="E10" s="44"/>
      <c r="F10" s="45">
        <v>6</v>
      </c>
      <c r="G10" s="45"/>
      <c r="H10" s="46">
        <v>7</v>
      </c>
      <c r="I10" s="43">
        <f>H10</f>
        <v>7</v>
      </c>
      <c r="J10" s="44"/>
      <c r="K10" s="45">
        <v>6</v>
      </c>
      <c r="L10" s="45"/>
      <c r="M10" s="46">
        <v>6</v>
      </c>
      <c r="N10" s="43">
        <f>M10</f>
        <v>6</v>
      </c>
      <c r="O10" s="44"/>
      <c r="P10" s="45">
        <v>6</v>
      </c>
      <c r="Q10" s="45"/>
      <c r="R10" s="46">
        <v>7</v>
      </c>
      <c r="S10" s="43">
        <f>R10</f>
        <v>7</v>
      </c>
      <c r="T10" s="44"/>
      <c r="U10" s="45">
        <v>6</v>
      </c>
      <c r="V10" s="45"/>
      <c r="W10" s="46">
        <v>7.5</v>
      </c>
      <c r="X10" s="43">
        <f>W10</f>
        <v>7.5</v>
      </c>
    </row>
    <row r="11" spans="1:24" ht="15">
      <c r="A11" s="45">
        <v>7</v>
      </c>
      <c r="B11" s="45"/>
      <c r="C11" s="46">
        <v>6.5</v>
      </c>
      <c r="D11" s="43">
        <f>C11</f>
        <v>6.5</v>
      </c>
      <c r="E11" s="44"/>
      <c r="F11" s="45">
        <v>7</v>
      </c>
      <c r="G11" s="45"/>
      <c r="H11" s="46">
        <v>6.5</v>
      </c>
      <c r="I11" s="43">
        <f>H11</f>
        <v>6.5</v>
      </c>
      <c r="J11" s="44"/>
      <c r="K11" s="45">
        <v>7</v>
      </c>
      <c r="L11" s="45"/>
      <c r="M11" s="46">
        <v>6</v>
      </c>
      <c r="N11" s="43">
        <f>M11</f>
        <v>6</v>
      </c>
      <c r="O11" s="44"/>
      <c r="P11" s="45">
        <v>7</v>
      </c>
      <c r="Q11" s="45"/>
      <c r="R11" s="46">
        <v>7</v>
      </c>
      <c r="S11" s="43">
        <f>R11</f>
        <v>7</v>
      </c>
      <c r="T11" s="44"/>
      <c r="U11" s="45">
        <v>7</v>
      </c>
      <c r="V11" s="45"/>
      <c r="W11" s="46">
        <v>7</v>
      </c>
      <c r="X11" s="43">
        <f>W11</f>
        <v>7</v>
      </c>
    </row>
    <row r="12" spans="1:24" ht="15">
      <c r="A12" s="45">
        <v>8</v>
      </c>
      <c r="B12" s="45"/>
      <c r="C12" s="46">
        <v>6.5</v>
      </c>
      <c r="D12" s="43">
        <f>C12</f>
        <v>6.5</v>
      </c>
      <c r="E12" s="44"/>
      <c r="F12" s="45">
        <v>8</v>
      </c>
      <c r="G12" s="45"/>
      <c r="H12" s="46">
        <v>6</v>
      </c>
      <c r="I12" s="43">
        <f>H12</f>
        <v>6</v>
      </c>
      <c r="J12" s="44"/>
      <c r="K12" s="45">
        <v>8</v>
      </c>
      <c r="L12" s="45"/>
      <c r="M12" s="46">
        <v>6.5</v>
      </c>
      <c r="N12" s="43">
        <f>M12</f>
        <v>6.5</v>
      </c>
      <c r="O12" s="44"/>
      <c r="P12" s="45">
        <v>8</v>
      </c>
      <c r="Q12" s="45"/>
      <c r="R12" s="46">
        <v>7</v>
      </c>
      <c r="S12" s="43">
        <f>R12</f>
        <v>7</v>
      </c>
      <c r="T12" s="44"/>
      <c r="U12" s="45">
        <v>8</v>
      </c>
      <c r="V12" s="45"/>
      <c r="W12" s="46">
        <v>6.5</v>
      </c>
      <c r="X12" s="43">
        <f>W12</f>
        <v>6.5</v>
      </c>
    </row>
    <row r="13" spans="1:24" ht="15">
      <c r="A13" s="45">
        <v>9</v>
      </c>
      <c r="B13" s="45"/>
      <c r="C13" s="46">
        <v>6</v>
      </c>
      <c r="D13" s="43">
        <f>C13</f>
        <v>6</v>
      </c>
      <c r="E13" s="44"/>
      <c r="F13" s="45">
        <v>9</v>
      </c>
      <c r="G13" s="45"/>
      <c r="H13" s="46">
        <v>6.5</v>
      </c>
      <c r="I13" s="43">
        <f>H13</f>
        <v>6.5</v>
      </c>
      <c r="J13" s="44"/>
      <c r="K13" s="45">
        <v>9</v>
      </c>
      <c r="L13" s="45"/>
      <c r="M13" s="46">
        <v>6.5</v>
      </c>
      <c r="N13" s="43">
        <f>M13</f>
        <v>6.5</v>
      </c>
      <c r="O13" s="44"/>
      <c r="P13" s="45">
        <v>9</v>
      </c>
      <c r="Q13" s="45"/>
      <c r="R13" s="46">
        <v>7</v>
      </c>
      <c r="S13" s="43">
        <f>R13</f>
        <v>7</v>
      </c>
      <c r="T13" s="44"/>
      <c r="U13" s="45">
        <v>9</v>
      </c>
      <c r="V13" s="45"/>
      <c r="W13" s="46">
        <v>6.5</v>
      </c>
      <c r="X13" s="43">
        <f>W13</f>
        <v>6.5</v>
      </c>
    </row>
    <row r="14" spans="1:24" ht="15">
      <c r="A14" s="47">
        <v>10</v>
      </c>
      <c r="B14" s="47">
        <v>2</v>
      </c>
      <c r="C14" s="46">
        <v>6</v>
      </c>
      <c r="D14" s="48">
        <f>C14*B14</f>
        <v>12</v>
      </c>
      <c r="E14" s="44"/>
      <c r="F14" s="47">
        <v>10</v>
      </c>
      <c r="G14" s="47">
        <v>2</v>
      </c>
      <c r="H14" s="46">
        <v>6.5</v>
      </c>
      <c r="I14" s="48">
        <f>H14*G14</f>
        <v>13</v>
      </c>
      <c r="J14" s="44"/>
      <c r="K14" s="47">
        <v>10</v>
      </c>
      <c r="L14" s="47">
        <v>2</v>
      </c>
      <c r="M14" s="46">
        <v>6.5</v>
      </c>
      <c r="N14" s="48">
        <f>M14*L14</f>
        <v>13</v>
      </c>
      <c r="O14" s="44"/>
      <c r="P14" s="47">
        <v>10</v>
      </c>
      <c r="Q14" s="47">
        <v>2</v>
      </c>
      <c r="R14" s="46">
        <v>6</v>
      </c>
      <c r="S14" s="48">
        <f>R14*Q14</f>
        <v>12</v>
      </c>
      <c r="T14" s="44"/>
      <c r="U14" s="47">
        <v>10</v>
      </c>
      <c r="V14" s="47">
        <v>2</v>
      </c>
      <c r="W14" s="46">
        <v>6</v>
      </c>
      <c r="X14" s="48">
        <f>W14*V14</f>
        <v>12</v>
      </c>
    </row>
    <row r="15" spans="1:24" ht="15">
      <c r="A15" s="45">
        <v>11</v>
      </c>
      <c r="B15" s="45"/>
      <c r="C15" s="46">
        <v>5.5</v>
      </c>
      <c r="D15" s="43">
        <f>C15</f>
        <v>5.5</v>
      </c>
      <c r="E15" s="44"/>
      <c r="F15" s="45">
        <v>11</v>
      </c>
      <c r="G15" s="45"/>
      <c r="H15" s="46">
        <v>6</v>
      </c>
      <c r="I15" s="43">
        <f>H15</f>
        <v>6</v>
      </c>
      <c r="J15" s="44"/>
      <c r="K15" s="45">
        <v>11</v>
      </c>
      <c r="L15" s="45"/>
      <c r="M15" s="46">
        <v>6.5</v>
      </c>
      <c r="N15" s="43">
        <f>M15</f>
        <v>6.5</v>
      </c>
      <c r="O15" s="44"/>
      <c r="P15" s="45">
        <v>11</v>
      </c>
      <c r="Q15" s="45"/>
      <c r="R15" s="46">
        <v>7</v>
      </c>
      <c r="S15" s="43">
        <f>R15</f>
        <v>7</v>
      </c>
      <c r="T15" s="44"/>
      <c r="U15" s="45">
        <v>11</v>
      </c>
      <c r="V15" s="45"/>
      <c r="W15" s="46">
        <v>6.5</v>
      </c>
      <c r="X15" s="43">
        <f>W15</f>
        <v>6.5</v>
      </c>
    </row>
    <row r="16" spans="1:24" ht="15">
      <c r="A16" s="45">
        <v>12</v>
      </c>
      <c r="B16" s="45"/>
      <c r="C16" s="46">
        <v>6</v>
      </c>
      <c r="D16" s="43">
        <f>C16</f>
        <v>6</v>
      </c>
      <c r="E16" s="44"/>
      <c r="F16" s="45">
        <v>12</v>
      </c>
      <c r="G16" s="45"/>
      <c r="H16" s="46">
        <v>5.5</v>
      </c>
      <c r="I16" s="43">
        <f>H16</f>
        <v>5.5</v>
      </c>
      <c r="J16" s="44"/>
      <c r="K16" s="45">
        <v>12</v>
      </c>
      <c r="L16" s="45"/>
      <c r="M16" s="46">
        <v>6</v>
      </c>
      <c r="N16" s="43">
        <f>M16</f>
        <v>6</v>
      </c>
      <c r="O16" s="44"/>
      <c r="P16" s="45">
        <v>12</v>
      </c>
      <c r="Q16" s="45"/>
      <c r="R16" s="46">
        <v>6</v>
      </c>
      <c r="S16" s="43">
        <f>R16</f>
        <v>6</v>
      </c>
      <c r="T16" s="44"/>
      <c r="U16" s="45">
        <v>12</v>
      </c>
      <c r="V16" s="45"/>
      <c r="W16" s="46">
        <v>6</v>
      </c>
      <c r="X16" s="43">
        <f>W16</f>
        <v>6</v>
      </c>
    </row>
    <row r="17" spans="1:24" ht="15">
      <c r="A17" s="47">
        <v>13</v>
      </c>
      <c r="B17" s="47">
        <v>2</v>
      </c>
      <c r="C17" s="46">
        <v>5</v>
      </c>
      <c r="D17" s="48">
        <f>C17*B17</f>
        <v>10</v>
      </c>
      <c r="E17" s="44"/>
      <c r="F17" s="47">
        <v>13</v>
      </c>
      <c r="G17" s="47">
        <v>2</v>
      </c>
      <c r="H17" s="46">
        <v>6</v>
      </c>
      <c r="I17" s="48">
        <f>H17*G17</f>
        <v>12</v>
      </c>
      <c r="J17" s="44"/>
      <c r="K17" s="47">
        <v>13</v>
      </c>
      <c r="L17" s="47">
        <v>2</v>
      </c>
      <c r="M17" s="46">
        <v>6</v>
      </c>
      <c r="N17" s="48">
        <f>M17*L17</f>
        <v>12</v>
      </c>
      <c r="O17" s="44"/>
      <c r="P17" s="47">
        <v>13</v>
      </c>
      <c r="Q17" s="47">
        <v>2</v>
      </c>
      <c r="R17" s="46">
        <v>7</v>
      </c>
      <c r="S17" s="48">
        <f>R17*Q17</f>
        <v>14</v>
      </c>
      <c r="T17" s="44"/>
      <c r="U17" s="47">
        <v>13</v>
      </c>
      <c r="V17" s="47">
        <v>2</v>
      </c>
      <c r="W17" s="46">
        <v>6.5</v>
      </c>
      <c r="X17" s="48">
        <f>W17*V17</f>
        <v>13</v>
      </c>
    </row>
    <row r="18" spans="1:24" ht="15">
      <c r="A18" s="47">
        <v>14</v>
      </c>
      <c r="B18" s="47">
        <v>2</v>
      </c>
      <c r="C18" s="46">
        <v>7</v>
      </c>
      <c r="D18" s="48">
        <f>C18*B18</f>
        <v>14</v>
      </c>
      <c r="E18" s="44"/>
      <c r="F18" s="47">
        <v>14</v>
      </c>
      <c r="G18" s="47">
        <v>2</v>
      </c>
      <c r="H18" s="46">
        <v>7</v>
      </c>
      <c r="I18" s="48">
        <f>H18*G18</f>
        <v>14</v>
      </c>
      <c r="J18" s="44"/>
      <c r="K18" s="47">
        <v>14</v>
      </c>
      <c r="L18" s="47">
        <v>2</v>
      </c>
      <c r="M18" s="46">
        <v>6.5</v>
      </c>
      <c r="N18" s="48">
        <f>M18*L18</f>
        <v>13</v>
      </c>
      <c r="O18" s="44"/>
      <c r="P18" s="47">
        <v>14</v>
      </c>
      <c r="Q18" s="47">
        <v>2</v>
      </c>
      <c r="R18" s="46">
        <v>7</v>
      </c>
      <c r="S18" s="48">
        <f>R18*Q18</f>
        <v>14</v>
      </c>
      <c r="T18" s="44"/>
      <c r="U18" s="47">
        <v>14</v>
      </c>
      <c r="V18" s="47">
        <v>2</v>
      </c>
      <c r="W18" s="46">
        <v>7.5</v>
      </c>
      <c r="X18" s="48">
        <f>W18*V18</f>
        <v>15</v>
      </c>
    </row>
    <row r="19" spans="1:24" ht="15">
      <c r="A19" s="45">
        <v>15</v>
      </c>
      <c r="B19" s="45"/>
      <c r="C19" s="46">
        <v>6</v>
      </c>
      <c r="D19" s="43">
        <f>C19</f>
        <v>6</v>
      </c>
      <c r="E19" s="44"/>
      <c r="F19" s="45">
        <v>15</v>
      </c>
      <c r="G19" s="45"/>
      <c r="H19" s="46">
        <v>6</v>
      </c>
      <c r="I19" s="43">
        <f>H19</f>
        <v>6</v>
      </c>
      <c r="J19" s="44"/>
      <c r="K19" s="45">
        <v>15</v>
      </c>
      <c r="L19" s="45"/>
      <c r="M19" s="46">
        <v>6.5</v>
      </c>
      <c r="N19" s="43">
        <f>M19</f>
        <v>6.5</v>
      </c>
      <c r="O19" s="44"/>
      <c r="P19" s="45">
        <v>15</v>
      </c>
      <c r="Q19" s="45"/>
      <c r="R19" s="46">
        <v>7</v>
      </c>
      <c r="S19" s="43">
        <f>R19</f>
        <v>7</v>
      </c>
      <c r="T19" s="44"/>
      <c r="U19" s="45">
        <v>15</v>
      </c>
      <c r="V19" s="45"/>
      <c r="W19" s="46">
        <v>6</v>
      </c>
      <c r="X19" s="43">
        <f>W19</f>
        <v>6</v>
      </c>
    </row>
    <row r="20" spans="1:24" ht="15">
      <c r="A20" s="45">
        <v>16</v>
      </c>
      <c r="B20" s="45"/>
      <c r="C20" s="46">
        <v>6</v>
      </c>
      <c r="D20" s="43">
        <f>C20</f>
        <v>6</v>
      </c>
      <c r="E20" s="44"/>
      <c r="F20" s="45">
        <v>16</v>
      </c>
      <c r="G20" s="45"/>
      <c r="H20" s="46">
        <v>6</v>
      </c>
      <c r="I20" s="43">
        <f>H20</f>
        <v>6</v>
      </c>
      <c r="J20" s="44"/>
      <c r="K20" s="45">
        <v>16</v>
      </c>
      <c r="L20" s="45"/>
      <c r="M20" s="46">
        <v>6</v>
      </c>
      <c r="N20" s="43">
        <f>M20</f>
        <v>6</v>
      </c>
      <c r="O20" s="44"/>
      <c r="P20" s="45">
        <v>16</v>
      </c>
      <c r="Q20" s="45"/>
      <c r="R20" s="46">
        <v>6</v>
      </c>
      <c r="S20" s="43">
        <f>R20</f>
        <v>6</v>
      </c>
      <c r="T20" s="44"/>
      <c r="U20" s="45">
        <v>16</v>
      </c>
      <c r="V20" s="45"/>
      <c r="W20" s="46">
        <v>6.5</v>
      </c>
      <c r="X20" s="43">
        <f>W20</f>
        <v>6.5</v>
      </c>
    </row>
    <row r="21" spans="1:24" ht="15">
      <c r="A21" s="45">
        <v>17</v>
      </c>
      <c r="B21" s="45"/>
      <c r="C21" s="46">
        <v>5</v>
      </c>
      <c r="D21" s="43">
        <f>C21</f>
        <v>5</v>
      </c>
      <c r="E21" s="44"/>
      <c r="F21" s="45">
        <v>17</v>
      </c>
      <c r="G21" s="45"/>
      <c r="H21" s="46">
        <v>5.5</v>
      </c>
      <c r="I21" s="43">
        <f>H21</f>
        <v>5.5</v>
      </c>
      <c r="J21" s="44"/>
      <c r="K21" s="45">
        <v>17</v>
      </c>
      <c r="L21" s="45"/>
      <c r="M21" s="46">
        <v>6</v>
      </c>
      <c r="N21" s="43">
        <f>M21</f>
        <v>6</v>
      </c>
      <c r="O21" s="44"/>
      <c r="P21" s="45">
        <v>17</v>
      </c>
      <c r="Q21" s="45"/>
      <c r="R21" s="46">
        <v>5.5</v>
      </c>
      <c r="S21" s="43">
        <f>R21</f>
        <v>5.5</v>
      </c>
      <c r="T21" s="44"/>
      <c r="U21" s="45">
        <v>17</v>
      </c>
      <c r="V21" s="45"/>
      <c r="W21" s="46">
        <v>5.5</v>
      </c>
      <c r="X21" s="43">
        <f>W21</f>
        <v>5.5</v>
      </c>
    </row>
    <row r="22" spans="1:24" ht="15">
      <c r="A22" s="47">
        <v>18</v>
      </c>
      <c r="B22" s="47">
        <v>2</v>
      </c>
      <c r="C22" s="46">
        <v>6</v>
      </c>
      <c r="D22" s="48">
        <f>C22*B22</f>
        <v>12</v>
      </c>
      <c r="E22" s="44"/>
      <c r="F22" s="47">
        <v>18</v>
      </c>
      <c r="G22" s="47">
        <v>2</v>
      </c>
      <c r="H22" s="46">
        <v>5</v>
      </c>
      <c r="I22" s="48">
        <f>H22*G22</f>
        <v>10</v>
      </c>
      <c r="J22" s="44"/>
      <c r="K22" s="47">
        <v>18</v>
      </c>
      <c r="L22" s="47">
        <v>2</v>
      </c>
      <c r="M22" s="46">
        <v>6</v>
      </c>
      <c r="N22" s="48">
        <f>M22*L22</f>
        <v>12</v>
      </c>
      <c r="O22" s="44"/>
      <c r="P22" s="47">
        <v>18</v>
      </c>
      <c r="Q22" s="47">
        <v>2</v>
      </c>
      <c r="R22" s="46">
        <v>7</v>
      </c>
      <c r="S22" s="48">
        <f>R22*Q22</f>
        <v>14</v>
      </c>
      <c r="T22" s="44"/>
      <c r="U22" s="47">
        <v>18</v>
      </c>
      <c r="V22" s="47">
        <v>2</v>
      </c>
      <c r="W22" s="46">
        <v>6</v>
      </c>
      <c r="X22" s="48">
        <f>W22*V22</f>
        <v>12</v>
      </c>
    </row>
    <row r="23" spans="1:24" ht="15">
      <c r="A23" s="45">
        <v>19</v>
      </c>
      <c r="B23" s="45"/>
      <c r="C23" s="46">
        <v>6.5</v>
      </c>
      <c r="D23" s="43">
        <f>C23</f>
        <v>6.5</v>
      </c>
      <c r="E23" s="44"/>
      <c r="F23" s="45">
        <v>19</v>
      </c>
      <c r="G23" s="45"/>
      <c r="H23" s="46">
        <v>6.5</v>
      </c>
      <c r="I23" s="43">
        <f>H23</f>
        <v>6.5</v>
      </c>
      <c r="J23" s="44"/>
      <c r="K23" s="45">
        <v>19</v>
      </c>
      <c r="L23" s="45"/>
      <c r="M23" s="46">
        <v>7</v>
      </c>
      <c r="N23" s="43">
        <f>M23</f>
        <v>7</v>
      </c>
      <c r="O23" s="44"/>
      <c r="P23" s="45">
        <v>19</v>
      </c>
      <c r="Q23" s="45"/>
      <c r="R23" s="46">
        <v>7</v>
      </c>
      <c r="S23" s="43">
        <f>R23</f>
        <v>7</v>
      </c>
      <c r="T23" s="44"/>
      <c r="U23" s="45">
        <v>19</v>
      </c>
      <c r="V23" s="45"/>
      <c r="W23" s="46">
        <v>6.5</v>
      </c>
      <c r="X23" s="43">
        <f>W23</f>
        <v>6.5</v>
      </c>
    </row>
    <row r="24" spans="1:24" ht="15">
      <c r="A24" s="47">
        <v>20</v>
      </c>
      <c r="B24" s="47">
        <v>2</v>
      </c>
      <c r="C24" s="46">
        <v>6.5</v>
      </c>
      <c r="D24" s="48">
        <f>C24*B24</f>
        <v>13</v>
      </c>
      <c r="E24" s="44"/>
      <c r="F24" s="47">
        <v>20</v>
      </c>
      <c r="G24" s="47">
        <v>2</v>
      </c>
      <c r="H24" s="46">
        <v>6</v>
      </c>
      <c r="I24" s="48">
        <f>H24*G24</f>
        <v>12</v>
      </c>
      <c r="J24" s="44"/>
      <c r="K24" s="47">
        <v>20</v>
      </c>
      <c r="L24" s="47">
        <v>2</v>
      </c>
      <c r="M24" s="46">
        <v>6</v>
      </c>
      <c r="N24" s="48">
        <f>M24*L24</f>
        <v>12</v>
      </c>
      <c r="O24" s="44"/>
      <c r="P24" s="47">
        <v>20</v>
      </c>
      <c r="Q24" s="47">
        <v>2</v>
      </c>
      <c r="R24" s="46">
        <v>7</v>
      </c>
      <c r="S24" s="48">
        <f>R24*Q24</f>
        <v>14</v>
      </c>
      <c r="T24" s="44"/>
      <c r="U24" s="47">
        <v>20</v>
      </c>
      <c r="V24" s="47">
        <v>2</v>
      </c>
      <c r="W24" s="46">
        <v>6.5</v>
      </c>
      <c r="X24" s="48">
        <f>W24*V24</f>
        <v>13</v>
      </c>
    </row>
    <row r="25" spans="1:24" ht="15">
      <c r="A25" s="45">
        <v>21</v>
      </c>
      <c r="B25" s="45"/>
      <c r="C25" s="46">
        <v>5</v>
      </c>
      <c r="D25" s="43">
        <f aca="true" t="shared" si="0" ref="D25:D30">C25</f>
        <v>5</v>
      </c>
      <c r="E25" s="44"/>
      <c r="F25" s="45">
        <v>21</v>
      </c>
      <c r="G25" s="45"/>
      <c r="H25" s="46">
        <v>5</v>
      </c>
      <c r="I25" s="43">
        <f aca="true" t="shared" si="1" ref="I25:I30">H25</f>
        <v>5</v>
      </c>
      <c r="J25" s="44"/>
      <c r="K25" s="45">
        <v>21</v>
      </c>
      <c r="L25" s="45"/>
      <c r="M25" s="46">
        <v>5</v>
      </c>
      <c r="N25" s="43">
        <f aca="true" t="shared" si="2" ref="N25:N30">M25</f>
        <v>5</v>
      </c>
      <c r="O25" s="44"/>
      <c r="P25" s="45">
        <v>21</v>
      </c>
      <c r="Q25" s="45"/>
      <c r="R25" s="46">
        <v>5</v>
      </c>
      <c r="S25" s="43">
        <f aca="true" t="shared" si="3" ref="S25:S30">R25</f>
        <v>5</v>
      </c>
      <c r="T25" s="44"/>
      <c r="U25" s="45">
        <v>21</v>
      </c>
      <c r="V25" s="45"/>
      <c r="W25" s="46">
        <v>5</v>
      </c>
      <c r="X25" s="43">
        <f aca="true" t="shared" si="4" ref="X25:X30">W25</f>
        <v>5</v>
      </c>
    </row>
    <row r="26" spans="1:24" ht="15">
      <c r="A26" s="45">
        <v>22</v>
      </c>
      <c r="B26" s="45"/>
      <c r="C26" s="46">
        <v>4</v>
      </c>
      <c r="D26" s="43">
        <f t="shared" si="0"/>
        <v>4</v>
      </c>
      <c r="E26" s="44"/>
      <c r="F26" s="45">
        <v>22</v>
      </c>
      <c r="G26" s="45"/>
      <c r="H26" s="46">
        <v>4</v>
      </c>
      <c r="I26" s="43">
        <f t="shared" si="1"/>
        <v>4</v>
      </c>
      <c r="J26" s="44"/>
      <c r="K26" s="45">
        <v>22</v>
      </c>
      <c r="L26" s="45"/>
      <c r="M26" s="46">
        <v>3</v>
      </c>
      <c r="N26" s="43">
        <f t="shared" si="2"/>
        <v>3</v>
      </c>
      <c r="O26" s="44"/>
      <c r="P26" s="45">
        <v>22</v>
      </c>
      <c r="Q26" s="45"/>
      <c r="R26" s="46">
        <v>3</v>
      </c>
      <c r="S26" s="43">
        <f t="shared" si="3"/>
        <v>3</v>
      </c>
      <c r="T26" s="44"/>
      <c r="U26" s="45">
        <v>22</v>
      </c>
      <c r="V26" s="45"/>
      <c r="W26" s="46">
        <v>4.5</v>
      </c>
      <c r="X26" s="43">
        <f t="shared" si="4"/>
        <v>4.5</v>
      </c>
    </row>
    <row r="27" spans="1:24" ht="15">
      <c r="A27" s="45">
        <v>23</v>
      </c>
      <c r="B27" s="45"/>
      <c r="C27" s="46">
        <v>3</v>
      </c>
      <c r="D27" s="43">
        <f t="shared" si="0"/>
        <v>3</v>
      </c>
      <c r="E27" s="44"/>
      <c r="F27" s="45">
        <v>23</v>
      </c>
      <c r="G27" s="45"/>
      <c r="H27" s="46">
        <v>3</v>
      </c>
      <c r="I27" s="43">
        <f t="shared" si="1"/>
        <v>3</v>
      </c>
      <c r="J27" s="44"/>
      <c r="K27" s="45">
        <v>23</v>
      </c>
      <c r="L27" s="45"/>
      <c r="M27" s="46">
        <v>3</v>
      </c>
      <c r="N27" s="43">
        <f t="shared" si="2"/>
        <v>3</v>
      </c>
      <c r="O27" s="44"/>
      <c r="P27" s="45">
        <v>23</v>
      </c>
      <c r="Q27" s="45"/>
      <c r="R27" s="46">
        <v>3</v>
      </c>
      <c r="S27" s="43">
        <f t="shared" si="3"/>
        <v>3</v>
      </c>
      <c r="T27" s="44"/>
      <c r="U27" s="45">
        <v>23</v>
      </c>
      <c r="V27" s="45"/>
      <c r="W27" s="46">
        <v>4</v>
      </c>
      <c r="X27" s="43">
        <f t="shared" si="4"/>
        <v>4</v>
      </c>
    </row>
    <row r="28" spans="1:24" ht="15">
      <c r="A28" s="45">
        <v>24</v>
      </c>
      <c r="B28" s="45"/>
      <c r="C28" s="46">
        <v>6.5</v>
      </c>
      <c r="D28" s="43">
        <f t="shared" si="0"/>
        <v>6.5</v>
      </c>
      <c r="E28" s="44"/>
      <c r="F28" s="45">
        <v>24</v>
      </c>
      <c r="G28" s="45"/>
      <c r="H28" s="46">
        <v>6</v>
      </c>
      <c r="I28" s="43">
        <f t="shared" si="1"/>
        <v>6</v>
      </c>
      <c r="J28" s="44"/>
      <c r="K28" s="45">
        <v>24</v>
      </c>
      <c r="L28" s="45"/>
      <c r="M28" s="46">
        <v>6</v>
      </c>
      <c r="N28" s="43">
        <f t="shared" si="2"/>
        <v>6</v>
      </c>
      <c r="O28" s="44"/>
      <c r="P28" s="45">
        <v>24</v>
      </c>
      <c r="Q28" s="45"/>
      <c r="R28" s="46">
        <v>7</v>
      </c>
      <c r="S28" s="43">
        <f t="shared" si="3"/>
        <v>7</v>
      </c>
      <c r="T28" s="44"/>
      <c r="U28" s="45">
        <v>24</v>
      </c>
      <c r="V28" s="45"/>
      <c r="W28" s="46">
        <v>7</v>
      </c>
      <c r="X28" s="43">
        <f t="shared" si="4"/>
        <v>7</v>
      </c>
    </row>
    <row r="29" spans="1:24" ht="15">
      <c r="A29" s="45">
        <v>25</v>
      </c>
      <c r="B29" s="45"/>
      <c r="C29" s="46">
        <v>6</v>
      </c>
      <c r="D29" s="43">
        <f t="shared" si="0"/>
        <v>6</v>
      </c>
      <c r="E29" s="44"/>
      <c r="F29" s="45">
        <v>25</v>
      </c>
      <c r="G29" s="45"/>
      <c r="H29" s="46">
        <v>6</v>
      </c>
      <c r="I29" s="43">
        <f t="shared" si="1"/>
        <v>6</v>
      </c>
      <c r="J29" s="44"/>
      <c r="K29" s="45">
        <v>25</v>
      </c>
      <c r="L29" s="45"/>
      <c r="M29" s="46">
        <v>6.5</v>
      </c>
      <c r="N29" s="43">
        <f t="shared" si="2"/>
        <v>6.5</v>
      </c>
      <c r="O29" s="44"/>
      <c r="P29" s="45">
        <v>25</v>
      </c>
      <c r="Q29" s="45"/>
      <c r="R29" s="46">
        <v>6.5</v>
      </c>
      <c r="S29" s="43">
        <f t="shared" si="3"/>
        <v>6.5</v>
      </c>
      <c r="T29" s="44"/>
      <c r="U29" s="45">
        <v>25</v>
      </c>
      <c r="V29" s="45"/>
      <c r="W29" s="46">
        <v>6.5</v>
      </c>
      <c r="X29" s="43">
        <f t="shared" si="4"/>
        <v>6.5</v>
      </c>
    </row>
    <row r="30" spans="1:24" ht="15">
      <c r="A30" s="45">
        <v>26</v>
      </c>
      <c r="B30" s="45"/>
      <c r="C30" s="46">
        <v>7</v>
      </c>
      <c r="D30" s="43">
        <f t="shared" si="0"/>
        <v>7</v>
      </c>
      <c r="E30" s="44"/>
      <c r="F30" s="45">
        <v>26</v>
      </c>
      <c r="G30" s="45"/>
      <c r="H30" s="46">
        <v>7</v>
      </c>
      <c r="I30" s="43">
        <f t="shared" si="1"/>
        <v>7</v>
      </c>
      <c r="J30" s="44"/>
      <c r="K30" s="45">
        <v>26</v>
      </c>
      <c r="L30" s="45"/>
      <c r="M30" s="46">
        <v>6.5</v>
      </c>
      <c r="N30" s="43">
        <f t="shared" si="2"/>
        <v>6.5</v>
      </c>
      <c r="O30" s="44"/>
      <c r="P30" s="45">
        <v>26</v>
      </c>
      <c r="Q30" s="45"/>
      <c r="R30" s="46">
        <v>7</v>
      </c>
      <c r="S30" s="43">
        <f t="shared" si="3"/>
        <v>7</v>
      </c>
      <c r="T30" s="44"/>
      <c r="U30" s="45">
        <v>26</v>
      </c>
      <c r="V30" s="45"/>
      <c r="W30" s="46">
        <v>6.5</v>
      </c>
      <c r="X30" s="43">
        <f t="shared" si="4"/>
        <v>6.5</v>
      </c>
    </row>
    <row r="31" spans="1:24" s="3" customFormat="1" ht="15">
      <c r="A31" s="60"/>
      <c r="B31" s="61"/>
      <c r="C31" s="62"/>
      <c r="D31" s="63">
        <f>SUM(D5:D30)</f>
        <v>190.5</v>
      </c>
      <c r="E31" s="64"/>
      <c r="F31" s="60"/>
      <c r="G31" s="61"/>
      <c r="H31" s="62"/>
      <c r="I31" s="63">
        <f>SUM(I5:I30)</f>
        <v>194</v>
      </c>
      <c r="J31" s="64"/>
      <c r="K31" s="60"/>
      <c r="L31" s="61"/>
      <c r="M31" s="62"/>
      <c r="N31" s="63">
        <f>SUM(N5:N30)</f>
        <v>191.5</v>
      </c>
      <c r="O31" s="64"/>
      <c r="P31" s="60"/>
      <c r="Q31" s="61"/>
      <c r="R31" s="62"/>
      <c r="S31" s="63">
        <f>SUM(S5:S30)</f>
        <v>207</v>
      </c>
      <c r="T31" s="64"/>
      <c r="U31" s="60"/>
      <c r="V31" s="61"/>
      <c r="W31" s="62"/>
      <c r="X31" s="63">
        <f>SUM(X5:X30)</f>
        <v>202</v>
      </c>
    </row>
    <row r="32" spans="1:24" ht="15">
      <c r="A32" s="45">
        <v>1</v>
      </c>
      <c r="B32" s="45">
        <v>1</v>
      </c>
      <c r="C32" s="46">
        <v>6.5</v>
      </c>
      <c r="D32" s="43">
        <f>C32</f>
        <v>6.5</v>
      </c>
      <c r="E32" s="44"/>
      <c r="F32" s="45">
        <v>1</v>
      </c>
      <c r="G32" s="45">
        <v>1</v>
      </c>
      <c r="H32" s="46">
        <v>7</v>
      </c>
      <c r="I32" s="43">
        <f>H32</f>
        <v>7</v>
      </c>
      <c r="J32" s="44"/>
      <c r="K32" s="45">
        <v>1</v>
      </c>
      <c r="L32" s="45">
        <v>1</v>
      </c>
      <c r="M32" s="46">
        <v>6</v>
      </c>
      <c r="N32" s="43">
        <f>M32</f>
        <v>6</v>
      </c>
      <c r="O32" s="44"/>
      <c r="P32" s="45">
        <v>1</v>
      </c>
      <c r="Q32" s="45">
        <v>1</v>
      </c>
      <c r="R32" s="46">
        <v>7</v>
      </c>
      <c r="S32" s="43">
        <f>R32</f>
        <v>7</v>
      </c>
      <c r="T32" s="44"/>
      <c r="U32" s="45">
        <v>1</v>
      </c>
      <c r="V32" s="45">
        <v>1</v>
      </c>
      <c r="W32" s="46">
        <v>6.5</v>
      </c>
      <c r="X32" s="43">
        <f>W32</f>
        <v>6.5</v>
      </c>
    </row>
    <row r="33" spans="1:24" ht="15">
      <c r="A33" s="45">
        <v>2</v>
      </c>
      <c r="B33" s="45">
        <v>1</v>
      </c>
      <c r="C33" s="46">
        <v>6</v>
      </c>
      <c r="D33" s="43">
        <f>C33</f>
        <v>6</v>
      </c>
      <c r="E33" s="44"/>
      <c r="F33" s="45">
        <v>2</v>
      </c>
      <c r="G33" s="45">
        <v>1</v>
      </c>
      <c r="H33" s="46">
        <v>6</v>
      </c>
      <c r="I33" s="43">
        <f>H33</f>
        <v>6</v>
      </c>
      <c r="J33" s="44"/>
      <c r="K33" s="45">
        <v>2</v>
      </c>
      <c r="L33" s="45">
        <v>1</v>
      </c>
      <c r="M33" s="46">
        <v>6</v>
      </c>
      <c r="N33" s="43">
        <f>M33</f>
        <v>6</v>
      </c>
      <c r="O33" s="44"/>
      <c r="P33" s="45">
        <v>2</v>
      </c>
      <c r="Q33" s="45">
        <v>1</v>
      </c>
      <c r="R33" s="46">
        <v>6.5</v>
      </c>
      <c r="S33" s="43">
        <f>R33</f>
        <v>6.5</v>
      </c>
      <c r="T33" s="44"/>
      <c r="U33" s="45">
        <v>2</v>
      </c>
      <c r="V33" s="45">
        <v>1</v>
      </c>
      <c r="W33" s="46">
        <v>7</v>
      </c>
      <c r="X33" s="43">
        <f>W33</f>
        <v>7</v>
      </c>
    </row>
    <row r="34" spans="1:24" ht="15">
      <c r="A34" s="65">
        <v>3</v>
      </c>
      <c r="B34" s="65">
        <v>2</v>
      </c>
      <c r="C34" s="46">
        <v>6</v>
      </c>
      <c r="D34" s="49">
        <f>C34*2</f>
        <v>12</v>
      </c>
      <c r="E34" s="44"/>
      <c r="F34" s="65">
        <v>3</v>
      </c>
      <c r="G34" s="65">
        <v>2</v>
      </c>
      <c r="H34" s="46">
        <v>5</v>
      </c>
      <c r="I34" s="49">
        <f>H34*2</f>
        <v>10</v>
      </c>
      <c r="J34" s="44"/>
      <c r="K34" s="65">
        <v>3</v>
      </c>
      <c r="L34" s="65">
        <v>2</v>
      </c>
      <c r="M34" s="46">
        <v>6.5</v>
      </c>
      <c r="N34" s="49">
        <f>M34*2</f>
        <v>13</v>
      </c>
      <c r="O34" s="44"/>
      <c r="P34" s="65">
        <v>3</v>
      </c>
      <c r="Q34" s="65">
        <v>2</v>
      </c>
      <c r="R34" s="46">
        <v>6</v>
      </c>
      <c r="S34" s="49">
        <f>R34*2</f>
        <v>12</v>
      </c>
      <c r="T34" s="44"/>
      <c r="U34" s="65">
        <v>3</v>
      </c>
      <c r="V34" s="65">
        <v>2</v>
      </c>
      <c r="W34" s="46">
        <v>6</v>
      </c>
      <c r="X34" s="49">
        <f>W34*2</f>
        <v>12</v>
      </c>
    </row>
    <row r="35" spans="1:24" ht="15">
      <c r="A35" s="65">
        <v>4</v>
      </c>
      <c r="B35" s="65">
        <v>2</v>
      </c>
      <c r="C35" s="46">
        <v>6.5</v>
      </c>
      <c r="D35" s="49">
        <f>C35*2</f>
        <v>13</v>
      </c>
      <c r="E35" s="44"/>
      <c r="F35" s="65">
        <v>4</v>
      </c>
      <c r="G35" s="65">
        <v>2</v>
      </c>
      <c r="H35" s="46">
        <v>6</v>
      </c>
      <c r="I35" s="49">
        <f>H35*2</f>
        <v>12</v>
      </c>
      <c r="J35" s="44"/>
      <c r="K35" s="65">
        <v>4</v>
      </c>
      <c r="L35" s="65">
        <v>2</v>
      </c>
      <c r="M35" s="46">
        <v>6</v>
      </c>
      <c r="N35" s="49">
        <f>M35*2</f>
        <v>12</v>
      </c>
      <c r="O35" s="44"/>
      <c r="P35" s="65">
        <v>4</v>
      </c>
      <c r="Q35" s="65">
        <v>2</v>
      </c>
      <c r="R35" s="46">
        <v>7</v>
      </c>
      <c r="S35" s="49">
        <f>R35*2</f>
        <v>14</v>
      </c>
      <c r="T35" s="44"/>
      <c r="U35" s="65">
        <v>4</v>
      </c>
      <c r="V35" s="65">
        <v>2</v>
      </c>
      <c r="W35" s="46">
        <v>7</v>
      </c>
      <c r="X35" s="49">
        <f>W35*2</f>
        <v>14</v>
      </c>
    </row>
    <row r="36" spans="1:24" s="3" customFormat="1" ht="15" customHeight="1">
      <c r="A36" s="60"/>
      <c r="B36" s="61"/>
      <c r="C36" s="66"/>
      <c r="D36" s="67">
        <f>SUM(D32:D35)</f>
        <v>37.5</v>
      </c>
      <c r="E36" s="44"/>
      <c r="F36" s="60"/>
      <c r="G36" s="61"/>
      <c r="H36" s="66"/>
      <c r="I36" s="67">
        <f>SUM(I32:I35)</f>
        <v>35</v>
      </c>
      <c r="J36" s="44"/>
      <c r="K36" s="60"/>
      <c r="L36" s="61"/>
      <c r="M36" s="66"/>
      <c r="N36" s="67">
        <f>SUM(N32:N35)</f>
        <v>37</v>
      </c>
      <c r="O36" s="64"/>
      <c r="P36" s="60"/>
      <c r="Q36" s="61"/>
      <c r="R36" s="66"/>
      <c r="S36" s="67">
        <f>SUM(S32:S35)</f>
        <v>39.5</v>
      </c>
      <c r="T36" s="44"/>
      <c r="U36" s="60"/>
      <c r="V36" s="61"/>
      <c r="W36" s="66"/>
      <c r="X36" s="67">
        <f>SUM(X32:X35)</f>
        <v>39.5</v>
      </c>
    </row>
    <row r="37" spans="1:24" ht="15">
      <c r="A37" s="43"/>
      <c r="B37" s="43"/>
      <c r="C37" s="43"/>
      <c r="D37" s="43"/>
      <c r="E37" s="44"/>
      <c r="F37" s="43"/>
      <c r="G37" s="43"/>
      <c r="H37" s="43"/>
      <c r="I37" s="43"/>
      <c r="J37" s="44"/>
      <c r="K37" s="43"/>
      <c r="L37" s="43"/>
      <c r="M37" s="43"/>
      <c r="N37" s="43"/>
      <c r="O37" s="64"/>
      <c r="P37" s="43"/>
      <c r="Q37" s="43"/>
      <c r="R37" s="43"/>
      <c r="S37" s="43"/>
      <c r="T37" s="44"/>
      <c r="U37" s="43"/>
      <c r="V37" s="43"/>
      <c r="W37" s="43"/>
      <c r="X37" s="43"/>
    </row>
    <row r="38" spans="1:24" ht="15">
      <c r="A38" s="68"/>
      <c r="B38" s="50"/>
      <c r="C38" s="69">
        <f>SUM(D31+D36)-$D40-$D41</f>
        <v>228</v>
      </c>
      <c r="D38" s="70">
        <f>C38*100/380</f>
        <v>60</v>
      </c>
      <c r="E38" s="44"/>
      <c r="F38" s="68"/>
      <c r="G38" s="50"/>
      <c r="H38" s="69">
        <f>SUM(I31+I36)-$D40-$D41</f>
        <v>229</v>
      </c>
      <c r="I38" s="70">
        <f>H38*100/380</f>
        <v>60.26315789473684</v>
      </c>
      <c r="J38" s="44"/>
      <c r="K38" s="68"/>
      <c r="L38" s="50"/>
      <c r="M38" s="69">
        <f>SUM(N31+N36)-$D40-$D41</f>
        <v>228.5</v>
      </c>
      <c r="N38" s="70">
        <f>M38*100/380</f>
        <v>60.13157894736842</v>
      </c>
      <c r="O38" s="64"/>
      <c r="P38" s="68"/>
      <c r="Q38" s="50"/>
      <c r="R38" s="69">
        <f>SUM(S31+S36)-$D40-$D41</f>
        <v>246.5</v>
      </c>
      <c r="S38" s="70">
        <f>R38*100/380</f>
        <v>64.86842105263158</v>
      </c>
      <c r="T38" s="44"/>
      <c r="U38" s="68"/>
      <c r="V38" s="50"/>
      <c r="W38" s="69">
        <f>SUM(X31+X36)-$D40-$D41</f>
        <v>241.5</v>
      </c>
      <c r="X38" s="70">
        <f>W38*100/380</f>
        <v>63.55263157894737</v>
      </c>
    </row>
    <row r="39" spans="1:24" ht="15">
      <c r="A39" s="38"/>
      <c r="B39" s="38"/>
      <c r="C39" s="38"/>
      <c r="D39" s="38"/>
      <c r="E39" s="39"/>
      <c r="F39" s="38"/>
      <c r="G39" s="38"/>
      <c r="H39" s="38"/>
      <c r="I39" s="38"/>
      <c r="J39" s="39"/>
      <c r="K39" s="38"/>
      <c r="L39" s="38"/>
      <c r="M39" s="38"/>
      <c r="N39" s="38"/>
      <c r="O39" s="39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5">
      <c r="A40" s="51" t="s">
        <v>6</v>
      </c>
      <c r="B40" s="38"/>
      <c r="C40" s="38"/>
      <c r="D40" s="52"/>
      <c r="E40" s="39"/>
      <c r="F40" s="51"/>
      <c r="G40" s="38"/>
      <c r="H40" s="38"/>
      <c r="I40" s="71" t="s">
        <v>9</v>
      </c>
      <c r="J40" s="71"/>
      <c r="K40" s="71"/>
      <c r="L40" s="72" t="str">
        <f>'rez '!E18</f>
        <v>Е</v>
      </c>
      <c r="M40" s="90" t="str">
        <f>'rez '!F18</f>
        <v>Ковшов Юрій</v>
      </c>
      <c r="N40" s="38"/>
      <c r="O40" s="39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>
      <c r="A41" s="51" t="s">
        <v>7</v>
      </c>
      <c r="B41" s="38"/>
      <c r="C41" s="38"/>
      <c r="D41" s="52"/>
      <c r="E41" s="54"/>
      <c r="F41" s="51"/>
      <c r="G41" s="38"/>
      <c r="H41" s="38"/>
      <c r="I41" s="53"/>
      <c r="J41" s="53"/>
      <c r="K41" s="73"/>
      <c r="L41" s="72" t="s">
        <v>29</v>
      </c>
      <c r="M41" s="90" t="str">
        <f>'rez '!F19</f>
        <v>Козіна Ірина</v>
      </c>
      <c r="N41" s="38"/>
      <c r="O41" s="39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>
      <c r="A42" s="39"/>
      <c r="B42" s="39"/>
      <c r="C42" s="39"/>
      <c r="D42" s="39"/>
      <c r="E42" s="39"/>
      <c r="F42" s="39"/>
      <c r="G42" s="39"/>
      <c r="H42" s="39"/>
      <c r="I42" s="53"/>
      <c r="J42" s="53"/>
      <c r="K42" s="73"/>
      <c r="L42" s="72" t="str">
        <f>'rez '!E20</f>
        <v>С</v>
      </c>
      <c r="M42" s="54" t="str">
        <f>'rez '!F20</f>
        <v>Кириченко Віра</v>
      </c>
      <c r="N42" s="38"/>
      <c r="O42" s="54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21" customHeight="1">
      <c r="A43" s="74" t="s">
        <v>8</v>
      </c>
      <c r="B43" s="75"/>
      <c r="C43" s="76"/>
      <c r="D43" s="77">
        <f>C38+H38+M38+R38+W38</f>
        <v>1173.5</v>
      </c>
      <c r="E43" s="55"/>
      <c r="F43" s="53"/>
      <c r="G43" s="53"/>
      <c r="H43" s="55"/>
      <c r="I43" s="38"/>
      <c r="J43" s="38"/>
      <c r="K43" s="38"/>
      <c r="L43" s="72" t="str">
        <f>'rez '!E21</f>
        <v>М</v>
      </c>
      <c r="M43" s="55" t="str">
        <f>'rez '!F21</f>
        <v>Джумаджук Марія</v>
      </c>
      <c r="N43" s="55"/>
      <c r="O43" s="53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20.25" customHeight="1">
      <c r="A44" s="74" t="s">
        <v>10</v>
      </c>
      <c r="B44" s="75"/>
      <c r="C44" s="76"/>
      <c r="D44" s="78">
        <f>(D38+I38+N38+S38+X38)/5</f>
        <v>61.763157894736835</v>
      </c>
      <c r="E44" s="53"/>
      <c r="F44" s="53"/>
      <c r="G44" s="53"/>
      <c r="H44" s="53"/>
      <c r="I44" s="38"/>
      <c r="J44" s="38"/>
      <c r="K44" s="38"/>
      <c r="L44" s="72" t="s">
        <v>30</v>
      </c>
      <c r="M44" s="55" t="str">
        <f>'rez '!F22</f>
        <v>Шкіптань Тетяна</v>
      </c>
      <c r="N44" s="53"/>
      <c r="O44" s="53"/>
      <c r="P44" s="38"/>
      <c r="Q44" s="38"/>
      <c r="R44" s="38"/>
      <c r="S44" s="38"/>
      <c r="T44" s="38"/>
      <c r="U44" s="38"/>
      <c r="V44" s="38"/>
      <c r="W44" s="38"/>
      <c r="X44" s="38"/>
    </row>
    <row r="45" spans="1:24" s="4" customFormat="1" ht="15">
      <c r="A45" s="79"/>
      <c r="B45" s="80"/>
      <c r="C45" s="80"/>
      <c r="D45" s="81"/>
      <c r="E45" s="53"/>
      <c r="F45" s="53"/>
      <c r="G45" s="53"/>
      <c r="H45" s="53"/>
      <c r="I45" s="39"/>
      <c r="J45" s="39"/>
      <c r="K45" s="39"/>
      <c r="L45" s="39"/>
      <c r="M45" s="55"/>
      <c r="N45" s="53"/>
      <c r="O45" s="53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>
      <c r="A46" s="56"/>
      <c r="B46" s="53"/>
      <c r="C46" s="57"/>
      <c r="D46" s="39"/>
      <c r="E46" s="39"/>
      <c r="F46" s="38"/>
      <c r="G46" s="38"/>
      <c r="H46" s="38"/>
      <c r="I46" s="38"/>
      <c r="J46" s="39"/>
      <c r="K46" s="82"/>
      <c r="L46" s="72"/>
      <c r="M46" s="38"/>
      <c r="N46" s="38"/>
      <c r="O46" s="39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36" customHeight="1">
      <c r="A47" s="83" t="s">
        <v>11</v>
      </c>
      <c r="B47" s="38"/>
      <c r="C47" s="38"/>
      <c r="D47" s="146" t="str">
        <f>'rez '!F17</f>
        <v>Лотос, 2006, жер., гн., вестф., Ланцер3-Доріна, 702009, Жашківський кінний завод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39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5">
      <c r="A48" s="83" t="s">
        <v>12</v>
      </c>
      <c r="B48" s="38"/>
      <c r="C48" s="38"/>
      <c r="D48" s="57" t="str">
        <f>'rez '!C17</f>
        <v>Кузнєцова Євгенія</v>
      </c>
      <c r="E48" s="57"/>
      <c r="F48" s="57"/>
      <c r="G48" s="57"/>
      <c r="H48" s="57"/>
      <c r="I48" s="57"/>
      <c r="J48" s="39"/>
      <c r="K48" s="38"/>
      <c r="L48" s="38"/>
      <c r="M48" s="38"/>
      <c r="N48" s="38"/>
      <c r="O48" s="39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>
      <c r="A49" s="83" t="s">
        <v>4</v>
      </c>
      <c r="B49" s="38"/>
      <c r="C49" s="38"/>
      <c r="D49" s="84" t="str">
        <f>'rez '!G17</f>
        <v>Жашківський кінний завод</v>
      </c>
      <c r="E49" s="84"/>
      <c r="F49" s="84"/>
      <c r="G49" s="84"/>
      <c r="H49" s="84"/>
      <c r="I49" s="84"/>
      <c r="J49" s="39"/>
      <c r="K49" s="38"/>
      <c r="L49" s="38"/>
      <c r="M49" s="144">
        <f>'rez '!C4</f>
        <v>41810</v>
      </c>
      <c r="N49" s="144"/>
      <c r="O49" s="39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>
      <c r="A50" s="38"/>
      <c r="B50" s="38"/>
      <c r="C50" s="38"/>
      <c r="D50" s="38"/>
      <c r="E50" s="39"/>
      <c r="F50" s="38"/>
      <c r="G50" s="38"/>
      <c r="H50" s="38"/>
      <c r="I50" s="38"/>
      <c r="J50" s="39"/>
      <c r="K50" s="38"/>
      <c r="L50" s="38"/>
      <c r="M50" s="38"/>
      <c r="N50" s="38"/>
      <c r="O50" s="39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36" customHeight="1">
      <c r="A51" s="141" t="str">
        <f>'rez '!A1:U1</f>
        <v>ВІДКРИТІ ВСЕУКРАЇНСЬКІ ЗМАГАННЯ З КІННОГО СПОРТУ (ВИЇЗДКА) ІІ етап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85"/>
      <c r="P51" s="38"/>
      <c r="Q51" s="38"/>
      <c r="R51" s="38"/>
      <c r="S51" s="38"/>
      <c r="T51" s="38"/>
      <c r="U51" s="38"/>
      <c r="V51" s="38"/>
      <c r="W51" s="38"/>
      <c r="X51" s="38"/>
    </row>
  </sheetData>
  <sheetProtection/>
  <mergeCells count="8">
    <mergeCell ref="U3:X3"/>
    <mergeCell ref="D47:N47"/>
    <mergeCell ref="M49:N49"/>
    <mergeCell ref="A51:N51"/>
    <mergeCell ref="A3:D3"/>
    <mergeCell ref="F3:I3"/>
    <mergeCell ref="K3:N3"/>
    <mergeCell ref="P3:S3"/>
  </mergeCells>
  <printOptions/>
  <pageMargins left="0.15748031496062992" right="0.15748031496062992" top="0.3937007874015748" bottom="0.1968503937007874" header="0.5118110236220472" footer="0.5118110236220472"/>
  <pageSetup fitToHeight="1" fitToWidth="1"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4"/>
  <sheetViews>
    <sheetView zoomScale="55" zoomScaleNormal="55" zoomScalePageLayoutView="0" workbookViewId="0" topLeftCell="A12">
      <selection activeCell="H21" sqref="H21"/>
    </sheetView>
  </sheetViews>
  <sheetFormatPr defaultColWidth="9.140625" defaultRowHeight="15"/>
  <cols>
    <col min="1" max="1" width="4.7109375" style="5" customWidth="1"/>
    <col min="2" max="2" width="8.00390625" style="5" customWidth="1"/>
    <col min="3" max="3" width="34.140625" style="5" customWidth="1"/>
    <col min="4" max="4" width="10.00390625" style="5" bestFit="1" customWidth="1"/>
    <col min="5" max="5" width="9.8515625" style="5" bestFit="1" customWidth="1"/>
    <col min="6" max="6" width="46.8515625" style="5" customWidth="1"/>
    <col min="7" max="7" width="25.00390625" style="5" customWidth="1"/>
    <col min="8" max="8" width="19.8515625" style="5" customWidth="1"/>
    <col min="9" max="9" width="9.8515625" style="5" customWidth="1"/>
    <col min="10" max="10" width="4.140625" style="5" customWidth="1"/>
    <col min="11" max="11" width="10.00390625" style="5" customWidth="1"/>
    <col min="12" max="12" width="3.8515625" style="5" customWidth="1"/>
    <col min="13" max="13" width="9.7109375" style="5" customWidth="1"/>
    <col min="14" max="14" width="3.7109375" style="5" customWidth="1"/>
    <col min="15" max="15" width="9.7109375" style="5" customWidth="1"/>
    <col min="16" max="16" width="3.7109375" style="5" customWidth="1"/>
    <col min="17" max="17" width="9.7109375" style="5" customWidth="1"/>
    <col min="18" max="18" width="4.28125" style="5" customWidth="1"/>
    <col min="19" max="19" width="10.00390625" style="5" customWidth="1"/>
    <col min="20" max="20" width="12.140625" style="5" customWidth="1"/>
    <col min="21" max="21" width="4.421875" style="5" customWidth="1"/>
    <col min="22" max="22" width="2.57421875" style="5" customWidth="1"/>
    <col min="23" max="23" width="4.140625" style="5" customWidth="1"/>
    <col min="24" max="24" width="6.00390625" style="5" customWidth="1"/>
    <col min="25" max="25" width="4.57421875" style="5" customWidth="1"/>
    <col min="26" max="16384" width="9.140625" style="5" customWidth="1"/>
  </cols>
  <sheetData>
    <row r="1" spans="1:22" s="7" customFormat="1" ht="39" customHeight="1">
      <c r="A1" s="135" t="s">
        <v>50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6"/>
    </row>
    <row r="2" spans="1:23" s="7" customFormat="1" ht="27.75" customHeight="1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6"/>
      <c r="W2" s="6"/>
    </row>
    <row r="3" spans="1:23" s="7" customFormat="1" ht="23.25" customHeight="1">
      <c r="A3" s="135" t="s">
        <v>49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8"/>
      <c r="W3" s="8"/>
    </row>
    <row r="4" spans="2:20" s="9" customFormat="1" ht="18.75" customHeight="1">
      <c r="B4" s="10"/>
      <c r="C4" s="10">
        <v>41810</v>
      </c>
      <c r="D4" s="11"/>
      <c r="H4" s="11"/>
      <c r="T4" s="9" t="s">
        <v>14</v>
      </c>
    </row>
    <row r="5" spans="4:17" s="9" customFormat="1" ht="6.75" customHeight="1" thickBot="1">
      <c r="D5" s="11"/>
      <c r="H5" s="11"/>
      <c r="M5" s="12"/>
      <c r="N5" s="12"/>
      <c r="O5" s="12"/>
      <c r="P5" s="12"/>
      <c r="Q5" s="12"/>
    </row>
    <row r="6" spans="1:21" ht="22.5" customHeight="1">
      <c r="A6" s="136" t="s">
        <v>15</v>
      </c>
      <c r="B6" s="138" t="s">
        <v>16</v>
      </c>
      <c r="C6" s="120" t="s">
        <v>17</v>
      </c>
      <c r="D6" s="120" t="s">
        <v>18</v>
      </c>
      <c r="E6" s="120" t="s">
        <v>19</v>
      </c>
      <c r="F6" s="120" t="s">
        <v>48</v>
      </c>
      <c r="G6" s="120" t="s">
        <v>4</v>
      </c>
      <c r="H6" s="130" t="s">
        <v>20</v>
      </c>
      <c r="I6" s="132" t="s">
        <v>21</v>
      </c>
      <c r="J6" s="133"/>
      <c r="K6" s="133"/>
      <c r="L6" s="133"/>
      <c r="M6" s="133"/>
      <c r="N6" s="133"/>
      <c r="O6" s="133"/>
      <c r="P6" s="133"/>
      <c r="Q6" s="133"/>
      <c r="R6" s="134"/>
      <c r="S6" s="126" t="s">
        <v>22</v>
      </c>
      <c r="T6" s="128" t="s">
        <v>23</v>
      </c>
      <c r="U6" s="122"/>
    </row>
    <row r="7" spans="1:21" ht="43.5" customHeight="1" thickBot="1">
      <c r="A7" s="137"/>
      <c r="B7" s="139"/>
      <c r="C7" s="121"/>
      <c r="D7" s="121"/>
      <c r="E7" s="121"/>
      <c r="F7" s="121"/>
      <c r="G7" s="121"/>
      <c r="H7" s="131"/>
      <c r="I7" s="124" t="str">
        <f>E18</f>
        <v>Е</v>
      </c>
      <c r="J7" s="125"/>
      <c r="K7" s="125" t="s">
        <v>27</v>
      </c>
      <c r="L7" s="125"/>
      <c r="M7" s="125" t="s">
        <v>2</v>
      </c>
      <c r="N7" s="140"/>
      <c r="O7" s="125" t="s">
        <v>28</v>
      </c>
      <c r="P7" s="140"/>
      <c r="Q7" s="125" t="s">
        <v>3</v>
      </c>
      <c r="R7" s="140"/>
      <c r="S7" s="127"/>
      <c r="T7" s="129"/>
      <c r="U7" s="123"/>
    </row>
    <row r="8" spans="1:21" s="13" customFormat="1" ht="36">
      <c r="A8" s="22">
        <v>1</v>
      </c>
      <c r="B8" s="98">
        <v>94</v>
      </c>
      <c r="C8" s="115" t="s">
        <v>53</v>
      </c>
      <c r="D8" s="92">
        <v>1984</v>
      </c>
      <c r="E8" s="92" t="s">
        <v>36</v>
      </c>
      <c r="F8" s="116" t="s">
        <v>54</v>
      </c>
      <c r="G8" s="116" t="s">
        <v>55</v>
      </c>
      <c r="H8" s="99" t="s">
        <v>56</v>
      </c>
      <c r="I8" s="27"/>
      <c r="J8" s="106"/>
      <c r="K8" s="107"/>
      <c r="L8" s="106"/>
      <c r="M8" s="108"/>
      <c r="N8" s="106"/>
      <c r="O8" s="108"/>
      <c r="P8" s="106"/>
      <c r="Q8" s="108"/>
      <c r="R8" s="26"/>
      <c r="S8" s="28"/>
      <c r="T8" s="29"/>
      <c r="U8" s="23"/>
    </row>
    <row r="9" spans="1:21" s="13" customFormat="1" ht="54">
      <c r="A9" s="21">
        <v>2</v>
      </c>
      <c r="B9" s="96">
        <v>6</v>
      </c>
      <c r="C9" s="97" t="s">
        <v>57</v>
      </c>
      <c r="D9" s="87">
        <v>1982</v>
      </c>
      <c r="E9" s="87" t="s">
        <v>1</v>
      </c>
      <c r="F9" s="88" t="s">
        <v>58</v>
      </c>
      <c r="G9" s="113" t="s">
        <v>59</v>
      </c>
      <c r="H9" s="95" t="s">
        <v>60</v>
      </c>
      <c r="I9" s="31"/>
      <c r="J9" s="105"/>
      <c r="K9" s="104"/>
      <c r="L9" s="105"/>
      <c r="M9" s="104"/>
      <c r="N9" s="105"/>
      <c r="O9" s="104"/>
      <c r="P9" s="105"/>
      <c r="Q9" s="104"/>
      <c r="R9" s="30"/>
      <c r="S9" s="32"/>
      <c r="T9" s="33"/>
      <c r="U9" s="24"/>
    </row>
    <row r="10" spans="1:21" s="13" customFormat="1" ht="54">
      <c r="A10" s="21">
        <v>3</v>
      </c>
      <c r="B10" s="94">
        <v>17</v>
      </c>
      <c r="C10" s="87" t="s">
        <v>61</v>
      </c>
      <c r="D10" s="87">
        <v>1988</v>
      </c>
      <c r="E10" s="87" t="s">
        <v>1</v>
      </c>
      <c r="F10" s="88" t="s">
        <v>62</v>
      </c>
      <c r="G10" s="88" t="s">
        <v>63</v>
      </c>
      <c r="H10" s="95" t="s">
        <v>64</v>
      </c>
      <c r="I10" s="31"/>
      <c r="J10" s="105"/>
      <c r="K10" s="104"/>
      <c r="L10" s="105"/>
      <c r="M10" s="104"/>
      <c r="N10" s="105"/>
      <c r="O10" s="104"/>
      <c r="P10" s="105"/>
      <c r="Q10" s="104"/>
      <c r="R10" s="30"/>
      <c r="S10" s="32"/>
      <c r="T10" s="33"/>
      <c r="U10" s="24"/>
    </row>
    <row r="11" spans="1:21" s="13" customFormat="1" ht="45.75" customHeight="1">
      <c r="A11" s="21">
        <v>4</v>
      </c>
      <c r="B11" s="94">
        <v>57</v>
      </c>
      <c r="C11" s="87" t="s">
        <v>65</v>
      </c>
      <c r="D11" s="87">
        <v>1983</v>
      </c>
      <c r="E11" s="87" t="s">
        <v>1</v>
      </c>
      <c r="F11" s="91" t="s">
        <v>66</v>
      </c>
      <c r="G11" s="91" t="s">
        <v>67</v>
      </c>
      <c r="H11" s="95" t="s">
        <v>33</v>
      </c>
      <c r="I11" s="31"/>
      <c r="J11" s="105"/>
      <c r="K11" s="104"/>
      <c r="L11" s="105"/>
      <c r="M11" s="104"/>
      <c r="N11" s="105"/>
      <c r="O11" s="104"/>
      <c r="P11" s="105"/>
      <c r="Q11" s="104"/>
      <c r="R11" s="30"/>
      <c r="S11" s="32"/>
      <c r="T11" s="33"/>
      <c r="U11" s="24"/>
    </row>
    <row r="12" spans="1:21" s="13" customFormat="1" ht="59.25" customHeight="1">
      <c r="A12" s="21">
        <v>5</v>
      </c>
      <c r="B12" s="96">
        <v>61</v>
      </c>
      <c r="C12" s="97" t="s">
        <v>43</v>
      </c>
      <c r="D12" s="87">
        <v>1984</v>
      </c>
      <c r="E12" s="87" t="s">
        <v>44</v>
      </c>
      <c r="F12" s="88" t="s">
        <v>68</v>
      </c>
      <c r="G12" s="88" t="s">
        <v>45</v>
      </c>
      <c r="H12" s="95" t="s">
        <v>69</v>
      </c>
      <c r="I12" s="31"/>
      <c r="J12" s="105"/>
      <c r="K12" s="104"/>
      <c r="L12" s="105"/>
      <c r="M12" s="104"/>
      <c r="N12" s="105"/>
      <c r="O12" s="104"/>
      <c r="P12" s="105"/>
      <c r="Q12" s="104"/>
      <c r="R12" s="30"/>
      <c r="S12" s="32"/>
      <c r="T12" s="33"/>
      <c r="U12" s="24"/>
    </row>
    <row r="13" spans="1:21" s="13" customFormat="1" ht="52.5" customHeight="1">
      <c r="A13" s="21">
        <v>6</v>
      </c>
      <c r="B13" s="96">
        <v>31</v>
      </c>
      <c r="C13" s="97" t="s">
        <v>37</v>
      </c>
      <c r="D13" s="97">
        <v>1982</v>
      </c>
      <c r="E13" s="97" t="s">
        <v>1</v>
      </c>
      <c r="F13" s="114" t="s">
        <v>70</v>
      </c>
      <c r="G13" s="103" t="s">
        <v>47</v>
      </c>
      <c r="H13" s="95" t="s">
        <v>33</v>
      </c>
      <c r="I13" s="31"/>
      <c r="J13" s="105"/>
      <c r="K13" s="104"/>
      <c r="L13" s="105"/>
      <c r="M13" s="104"/>
      <c r="N13" s="105"/>
      <c r="O13" s="104"/>
      <c r="P13" s="105"/>
      <c r="Q13" s="104"/>
      <c r="R13" s="30"/>
      <c r="S13" s="32"/>
      <c r="T13" s="33"/>
      <c r="U13" s="24"/>
    </row>
    <row r="14" spans="1:21" s="13" customFormat="1" ht="45.75" customHeight="1">
      <c r="A14" s="21">
        <v>7</v>
      </c>
      <c r="B14" s="96">
        <v>11</v>
      </c>
      <c r="C14" s="97" t="s">
        <v>34</v>
      </c>
      <c r="D14" s="87">
        <v>1970</v>
      </c>
      <c r="E14" s="87" t="s">
        <v>32</v>
      </c>
      <c r="F14" s="88" t="s">
        <v>71</v>
      </c>
      <c r="G14" s="88" t="s">
        <v>67</v>
      </c>
      <c r="H14" s="95" t="s">
        <v>35</v>
      </c>
      <c r="I14" s="31"/>
      <c r="J14" s="105"/>
      <c r="K14" s="104"/>
      <c r="L14" s="105"/>
      <c r="M14" s="104"/>
      <c r="N14" s="105"/>
      <c r="O14" s="104"/>
      <c r="P14" s="105"/>
      <c r="Q14" s="104"/>
      <c r="R14" s="30"/>
      <c r="S14" s="32"/>
      <c r="T14" s="33"/>
      <c r="U14" s="24"/>
    </row>
    <row r="15" spans="1:21" s="13" customFormat="1" ht="52.5" customHeight="1">
      <c r="A15" s="21">
        <v>8</v>
      </c>
      <c r="B15" s="94">
        <v>44</v>
      </c>
      <c r="C15" s="87" t="s">
        <v>72</v>
      </c>
      <c r="D15" s="87">
        <v>1976</v>
      </c>
      <c r="E15" s="87" t="s">
        <v>1</v>
      </c>
      <c r="F15" s="88" t="s">
        <v>73</v>
      </c>
      <c r="G15" s="88" t="s">
        <v>74</v>
      </c>
      <c r="H15" s="95" t="s">
        <v>46</v>
      </c>
      <c r="I15" s="31"/>
      <c r="J15" s="105"/>
      <c r="K15" s="104"/>
      <c r="L15" s="105"/>
      <c r="M15" s="104"/>
      <c r="N15" s="105"/>
      <c r="O15" s="104"/>
      <c r="P15" s="105"/>
      <c r="Q15" s="104"/>
      <c r="R15" s="30"/>
      <c r="S15" s="32"/>
      <c r="T15" s="33"/>
      <c r="U15" s="24"/>
    </row>
    <row r="16" spans="1:21" s="13" customFormat="1" ht="45.75" customHeight="1">
      <c r="A16" s="21">
        <v>9</v>
      </c>
      <c r="B16" s="96">
        <v>4</v>
      </c>
      <c r="C16" s="87" t="s">
        <v>75</v>
      </c>
      <c r="D16" s="87">
        <v>1969</v>
      </c>
      <c r="E16" s="87" t="s">
        <v>1</v>
      </c>
      <c r="F16" s="88" t="s">
        <v>76</v>
      </c>
      <c r="G16" s="113" t="s">
        <v>59</v>
      </c>
      <c r="H16" s="95" t="s">
        <v>60</v>
      </c>
      <c r="I16" s="31"/>
      <c r="J16" s="105"/>
      <c r="K16" s="104"/>
      <c r="L16" s="105"/>
      <c r="M16" s="104"/>
      <c r="N16" s="105"/>
      <c r="O16" s="104"/>
      <c r="P16" s="105"/>
      <c r="Q16" s="104"/>
      <c r="R16" s="30"/>
      <c r="S16" s="32"/>
      <c r="T16" s="33"/>
      <c r="U16" s="24"/>
    </row>
    <row r="17" spans="1:21" s="13" customFormat="1" ht="54.75" thickBot="1">
      <c r="A17" s="25">
        <v>10</v>
      </c>
      <c r="B17" s="100">
        <v>200</v>
      </c>
      <c r="C17" s="89" t="s">
        <v>41</v>
      </c>
      <c r="D17" s="89">
        <v>1969</v>
      </c>
      <c r="E17" s="89" t="s">
        <v>36</v>
      </c>
      <c r="F17" s="101" t="s">
        <v>77</v>
      </c>
      <c r="G17" s="101" t="s">
        <v>42</v>
      </c>
      <c r="H17" s="102" t="s">
        <v>33</v>
      </c>
      <c r="I17" s="35"/>
      <c r="J17" s="109"/>
      <c r="K17" s="110"/>
      <c r="L17" s="109"/>
      <c r="M17" s="111"/>
      <c r="N17" s="109"/>
      <c r="O17" s="111"/>
      <c r="P17" s="109"/>
      <c r="Q17" s="111"/>
      <c r="R17" s="34"/>
      <c r="S17" s="36"/>
      <c r="T17" s="37"/>
      <c r="U17" s="112"/>
    </row>
    <row r="18" spans="4:7" s="9" customFormat="1" ht="27" customHeight="1">
      <c r="D18" s="93" t="s">
        <v>9</v>
      </c>
      <c r="E18" s="14" t="s">
        <v>25</v>
      </c>
      <c r="F18" s="20" t="s">
        <v>51</v>
      </c>
      <c r="G18" s="15"/>
    </row>
    <row r="19" spans="5:7" s="9" customFormat="1" ht="23.25" customHeight="1">
      <c r="E19" s="14" t="s">
        <v>29</v>
      </c>
      <c r="F19" s="9" t="s">
        <v>39</v>
      </c>
      <c r="G19" s="15"/>
    </row>
    <row r="20" spans="5:7" s="9" customFormat="1" ht="22.5" customHeight="1">
      <c r="E20" s="14" t="s">
        <v>0</v>
      </c>
      <c r="F20" s="20" t="s">
        <v>40</v>
      </c>
      <c r="G20" s="15"/>
    </row>
    <row r="21" spans="5:7" s="9" customFormat="1" ht="22.5" customHeight="1">
      <c r="E21" s="14" t="s">
        <v>24</v>
      </c>
      <c r="F21" s="20" t="s">
        <v>52</v>
      </c>
      <c r="G21" s="15"/>
    </row>
    <row r="22" spans="5:7" s="9" customFormat="1" ht="22.5" customHeight="1">
      <c r="E22" s="14" t="s">
        <v>30</v>
      </c>
      <c r="F22" s="20" t="s">
        <v>38</v>
      </c>
      <c r="G22" s="15"/>
    </row>
    <row r="23" s="9" customFormat="1" ht="19.5" customHeight="1">
      <c r="F23" s="16"/>
    </row>
    <row r="24" spans="1:8" s="9" customFormat="1" ht="31.5" customHeight="1">
      <c r="A24" s="9" t="s">
        <v>31</v>
      </c>
      <c r="E24" s="17"/>
      <c r="F24" s="18"/>
      <c r="G24" s="19"/>
      <c r="H24" s="15" t="s">
        <v>26</v>
      </c>
    </row>
  </sheetData>
  <sheetProtection/>
  <mergeCells count="20">
    <mergeCell ref="H6:H7"/>
    <mergeCell ref="I6:R6"/>
    <mergeCell ref="S6:S7"/>
    <mergeCell ref="T6:T7"/>
    <mergeCell ref="U6:U7"/>
    <mergeCell ref="I7:J7"/>
    <mergeCell ref="K7:L7"/>
    <mergeCell ref="M7:N7"/>
    <mergeCell ref="O7:P7"/>
    <mergeCell ref="Q7:R7"/>
    <mergeCell ref="A1:U1"/>
    <mergeCell ref="A2:U2"/>
    <mergeCell ref="A3:U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="70" zoomScaleNormal="70" zoomScalePageLayoutView="0" workbookViewId="0" topLeftCell="A10">
      <selection activeCell="W18" sqref="W18"/>
    </sheetView>
  </sheetViews>
  <sheetFormatPr defaultColWidth="9.140625" defaultRowHeight="15"/>
  <cols>
    <col min="1" max="1" width="4.7109375" style="5" customWidth="1"/>
    <col min="2" max="2" width="8.00390625" style="5" customWidth="1"/>
    <col min="3" max="3" width="34.140625" style="5" customWidth="1"/>
    <col min="4" max="4" width="10.00390625" style="5" bestFit="1" customWidth="1"/>
    <col min="5" max="5" width="9.8515625" style="5" bestFit="1" customWidth="1"/>
    <col min="6" max="6" width="46.8515625" style="5" customWidth="1"/>
    <col min="7" max="7" width="25.00390625" style="5" customWidth="1"/>
    <col min="8" max="8" width="19.8515625" style="5" customWidth="1"/>
    <col min="9" max="9" width="9.8515625" style="5" customWidth="1"/>
    <col min="10" max="10" width="4.140625" style="5" customWidth="1"/>
    <col min="11" max="11" width="10.00390625" style="5" customWidth="1"/>
    <col min="12" max="12" width="3.8515625" style="5" customWidth="1"/>
    <col min="13" max="13" width="9.7109375" style="5" customWidth="1"/>
    <col min="14" max="14" width="3.7109375" style="5" customWidth="1"/>
    <col min="15" max="15" width="9.7109375" style="5" customWidth="1"/>
    <col min="16" max="16" width="3.7109375" style="5" customWidth="1"/>
    <col min="17" max="17" width="9.7109375" style="5" customWidth="1"/>
    <col min="18" max="18" width="4.28125" style="5" customWidth="1"/>
    <col min="19" max="19" width="10.00390625" style="5" customWidth="1"/>
    <col min="20" max="20" width="12.140625" style="5" customWidth="1"/>
    <col min="21" max="21" width="4.421875" style="5" customWidth="1"/>
    <col min="22" max="22" width="6.8515625" style="5" customWidth="1"/>
    <col min="23" max="23" width="4.140625" style="5" customWidth="1"/>
    <col min="24" max="24" width="6.00390625" style="5" customWidth="1"/>
    <col min="25" max="25" width="4.57421875" style="5" customWidth="1"/>
    <col min="26" max="16384" width="9.140625" style="5" customWidth="1"/>
  </cols>
  <sheetData>
    <row r="1" spans="1:22" s="7" customFormat="1" ht="39" customHeight="1">
      <c r="A1" s="135" t="s">
        <v>50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6"/>
    </row>
    <row r="2" spans="1:23" s="7" customFormat="1" ht="27.75" customHeight="1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6"/>
      <c r="W2" s="6"/>
    </row>
    <row r="3" spans="1:23" s="7" customFormat="1" ht="23.25" customHeight="1">
      <c r="A3" s="135" t="s">
        <v>49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8"/>
      <c r="W3" s="8"/>
    </row>
    <row r="4" spans="2:20" s="9" customFormat="1" ht="18.75" customHeight="1">
      <c r="B4" s="10"/>
      <c r="C4" s="10">
        <v>41810</v>
      </c>
      <c r="D4" s="11"/>
      <c r="H4" s="11"/>
      <c r="T4" s="9" t="s">
        <v>14</v>
      </c>
    </row>
    <row r="5" spans="4:17" s="9" customFormat="1" ht="6.75" customHeight="1" thickBot="1">
      <c r="D5" s="11"/>
      <c r="H5" s="11"/>
      <c r="M5" s="12"/>
      <c r="N5" s="12"/>
      <c r="O5" s="12"/>
      <c r="P5" s="12"/>
      <c r="Q5" s="12"/>
    </row>
    <row r="6" spans="1:22" ht="22.5" customHeight="1">
      <c r="A6" s="136" t="s">
        <v>15</v>
      </c>
      <c r="B6" s="138" t="s">
        <v>16</v>
      </c>
      <c r="C6" s="120" t="s">
        <v>17</v>
      </c>
      <c r="D6" s="120" t="s">
        <v>18</v>
      </c>
      <c r="E6" s="120" t="s">
        <v>19</v>
      </c>
      <c r="F6" s="120" t="s">
        <v>48</v>
      </c>
      <c r="G6" s="120" t="s">
        <v>4</v>
      </c>
      <c r="H6" s="130" t="s">
        <v>20</v>
      </c>
      <c r="I6" s="132" t="s">
        <v>21</v>
      </c>
      <c r="J6" s="133"/>
      <c r="K6" s="133"/>
      <c r="L6" s="133"/>
      <c r="M6" s="133"/>
      <c r="N6" s="133"/>
      <c r="O6" s="133"/>
      <c r="P6" s="133"/>
      <c r="Q6" s="133"/>
      <c r="R6" s="134"/>
      <c r="S6" s="126" t="s">
        <v>22</v>
      </c>
      <c r="T6" s="128" t="s">
        <v>23</v>
      </c>
      <c r="U6" s="147" t="s">
        <v>79</v>
      </c>
      <c r="V6" s="147" t="s">
        <v>78</v>
      </c>
    </row>
    <row r="7" spans="1:22" ht="43.5" customHeight="1" thickBot="1">
      <c r="A7" s="137"/>
      <c r="B7" s="139"/>
      <c r="C7" s="121"/>
      <c r="D7" s="121"/>
      <c r="E7" s="121"/>
      <c r="F7" s="121"/>
      <c r="G7" s="121"/>
      <c r="H7" s="131"/>
      <c r="I7" s="124" t="str">
        <f>E18</f>
        <v>Е</v>
      </c>
      <c r="J7" s="125"/>
      <c r="K7" s="125" t="s">
        <v>27</v>
      </c>
      <c r="L7" s="125"/>
      <c r="M7" s="125" t="s">
        <v>2</v>
      </c>
      <c r="N7" s="140"/>
      <c r="O7" s="125" t="s">
        <v>28</v>
      </c>
      <c r="P7" s="140"/>
      <c r="Q7" s="125" t="s">
        <v>3</v>
      </c>
      <c r="R7" s="140"/>
      <c r="S7" s="127"/>
      <c r="T7" s="129"/>
      <c r="U7" s="148"/>
      <c r="V7" s="148"/>
    </row>
    <row r="8" spans="1:22" s="13" customFormat="1" ht="36">
      <c r="A8" s="22">
        <f>RANK(T8,$T$8:$T$17)</f>
        <v>1</v>
      </c>
      <c r="B8" s="98">
        <v>11</v>
      </c>
      <c r="C8" s="117" t="s">
        <v>34</v>
      </c>
      <c r="D8" s="92">
        <v>1970</v>
      </c>
      <c r="E8" s="92" t="s">
        <v>32</v>
      </c>
      <c r="F8" s="116" t="s">
        <v>71</v>
      </c>
      <c r="G8" s="116" t="s">
        <v>67</v>
      </c>
      <c r="H8" s="99" t="s">
        <v>35</v>
      </c>
      <c r="I8" s="27">
        <f>7!D38</f>
        <v>63.55263157894737</v>
      </c>
      <c r="J8" s="106">
        <f aca="true" t="shared" si="0" ref="J8:J17">RANK(I8,$I$8:$I$17)</f>
        <v>1</v>
      </c>
      <c r="K8" s="108">
        <f>7!I38</f>
        <v>66.57894736842105</v>
      </c>
      <c r="L8" s="106">
        <f aca="true" t="shared" si="1" ref="L8:L17">RANK(K8,$K$8:$K$17)</f>
        <v>1</v>
      </c>
      <c r="M8" s="108">
        <f>7!N38</f>
        <v>65.13157894736842</v>
      </c>
      <c r="N8" s="106">
        <f aca="true" t="shared" si="2" ref="N8:N17">RANK(M8,$M$8:$M$17)</f>
        <v>1</v>
      </c>
      <c r="O8" s="108">
        <f>7!S38</f>
        <v>69.34210526315789</v>
      </c>
      <c r="P8" s="106">
        <f aca="true" t="shared" si="3" ref="P8:P17">RANK(O8,$O$8:$O$17)</f>
        <v>1</v>
      </c>
      <c r="Q8" s="108">
        <f>7!X38</f>
        <v>66.44736842105263</v>
      </c>
      <c r="R8" s="26">
        <f aca="true" t="shared" si="4" ref="R8:R17">RANK(Q8,$Q$8:$Q$17)</f>
        <v>1</v>
      </c>
      <c r="S8" s="28">
        <f>7!D43</f>
        <v>1258</v>
      </c>
      <c r="T8" s="29">
        <f>7!D44</f>
        <v>66.21052631578948</v>
      </c>
      <c r="U8" s="118"/>
      <c r="V8" s="118" t="s">
        <v>36</v>
      </c>
    </row>
    <row r="9" spans="1:22" s="13" customFormat="1" ht="54">
      <c r="A9" s="21">
        <f>RANK(T9,$T$8:$T$17)</f>
        <v>2</v>
      </c>
      <c r="B9" s="96">
        <v>31</v>
      </c>
      <c r="C9" s="97" t="s">
        <v>37</v>
      </c>
      <c r="D9" s="87">
        <v>1982</v>
      </c>
      <c r="E9" s="87" t="s">
        <v>1</v>
      </c>
      <c r="F9" s="88" t="s">
        <v>70</v>
      </c>
      <c r="G9" s="113" t="s">
        <v>47</v>
      </c>
      <c r="H9" s="95" t="s">
        <v>33</v>
      </c>
      <c r="I9" s="31">
        <f>6!D38</f>
        <v>60.921052631578945</v>
      </c>
      <c r="J9" s="105">
        <f t="shared" si="0"/>
        <v>2</v>
      </c>
      <c r="K9" s="104">
        <f>6!I38</f>
        <v>66.57894736842105</v>
      </c>
      <c r="L9" s="105">
        <f t="shared" si="1"/>
        <v>1</v>
      </c>
      <c r="M9" s="104">
        <f>6!N38</f>
        <v>64.60526315789474</v>
      </c>
      <c r="N9" s="105">
        <f t="shared" si="2"/>
        <v>2</v>
      </c>
      <c r="O9" s="104">
        <f>6!S38</f>
        <v>65.65789473684211</v>
      </c>
      <c r="P9" s="105">
        <f t="shared" si="3"/>
        <v>4</v>
      </c>
      <c r="Q9" s="104">
        <f>6!X38</f>
        <v>62.89473684210526</v>
      </c>
      <c r="R9" s="30">
        <f t="shared" si="4"/>
        <v>3</v>
      </c>
      <c r="S9" s="32">
        <f>6!D43</f>
        <v>1218.5</v>
      </c>
      <c r="T9" s="33">
        <f>6!D44</f>
        <v>64.13157894736842</v>
      </c>
      <c r="U9" s="24"/>
      <c r="V9" s="24" t="s">
        <v>36</v>
      </c>
    </row>
    <row r="10" spans="1:22" s="13" customFormat="1" ht="54">
      <c r="A10" s="21">
        <f>RANK(T10,$T$8:$T$17)</f>
        <v>3</v>
      </c>
      <c r="B10" s="94">
        <v>6</v>
      </c>
      <c r="C10" s="87" t="s">
        <v>57</v>
      </c>
      <c r="D10" s="87">
        <v>1982</v>
      </c>
      <c r="E10" s="87" t="s">
        <v>1</v>
      </c>
      <c r="F10" s="88" t="s">
        <v>58</v>
      </c>
      <c r="G10" s="91" t="s">
        <v>59</v>
      </c>
      <c r="H10" s="95" t="s">
        <v>60</v>
      </c>
      <c r="I10" s="31">
        <f>2!D38</f>
        <v>59.73684210526316</v>
      </c>
      <c r="J10" s="105">
        <f t="shared" si="0"/>
        <v>4</v>
      </c>
      <c r="K10" s="104">
        <f>2!I38</f>
        <v>64.34210526315789</v>
      </c>
      <c r="L10" s="105">
        <f t="shared" si="1"/>
        <v>3</v>
      </c>
      <c r="M10" s="104">
        <f>2!N38</f>
        <v>63.421052631578945</v>
      </c>
      <c r="N10" s="105">
        <f t="shared" si="2"/>
        <v>3</v>
      </c>
      <c r="O10" s="104">
        <f>2!S38</f>
        <v>67.5</v>
      </c>
      <c r="P10" s="105">
        <f t="shared" si="3"/>
        <v>3</v>
      </c>
      <c r="Q10" s="104">
        <f>2!X38</f>
        <v>60.6578947368421</v>
      </c>
      <c r="R10" s="30">
        <f t="shared" si="4"/>
        <v>5</v>
      </c>
      <c r="S10" s="32">
        <f>2!D43</f>
        <v>1199.5</v>
      </c>
      <c r="T10" s="33">
        <f>2!D44</f>
        <v>63.13157894736842</v>
      </c>
      <c r="U10" s="24"/>
      <c r="V10" s="24" t="s">
        <v>36</v>
      </c>
    </row>
    <row r="11" spans="1:22" s="13" customFormat="1" ht="54">
      <c r="A11" s="21">
        <f aca="true" t="shared" si="5" ref="A11:A17">RANK(T11,$T$8:$T$17)</f>
        <v>4</v>
      </c>
      <c r="B11" s="94">
        <v>17</v>
      </c>
      <c r="C11" s="87" t="s">
        <v>61</v>
      </c>
      <c r="D11" s="87">
        <v>1988</v>
      </c>
      <c r="E11" s="87" t="s">
        <v>1</v>
      </c>
      <c r="F11" s="88" t="s">
        <v>62</v>
      </c>
      <c r="G11" s="88" t="s">
        <v>63</v>
      </c>
      <c r="H11" s="95" t="s">
        <v>64</v>
      </c>
      <c r="I11" s="31">
        <f>3!D38</f>
        <v>58.28947368421053</v>
      </c>
      <c r="J11" s="105">
        <f t="shared" si="0"/>
        <v>6</v>
      </c>
      <c r="K11" s="104">
        <f>3!I38</f>
        <v>61.31578947368421</v>
      </c>
      <c r="L11" s="105">
        <f t="shared" si="1"/>
        <v>4</v>
      </c>
      <c r="M11" s="104">
        <f>3!N38</f>
        <v>60.26315789473684</v>
      </c>
      <c r="N11" s="105">
        <f t="shared" si="2"/>
        <v>4</v>
      </c>
      <c r="O11" s="104">
        <f>3!S38</f>
        <v>68.55263157894737</v>
      </c>
      <c r="P11" s="105">
        <f t="shared" si="3"/>
        <v>2</v>
      </c>
      <c r="Q11" s="104">
        <f>3!X38</f>
        <v>62.63157894736842</v>
      </c>
      <c r="R11" s="30">
        <f t="shared" si="4"/>
        <v>4</v>
      </c>
      <c r="S11" s="32">
        <f>3!D43</f>
        <v>1182</v>
      </c>
      <c r="T11" s="33">
        <f>3!D44</f>
        <v>62.21052631578948</v>
      </c>
      <c r="U11" s="24">
        <v>1</v>
      </c>
      <c r="V11" s="24" t="s">
        <v>36</v>
      </c>
    </row>
    <row r="12" spans="1:22" s="13" customFormat="1" ht="59.25" customHeight="1">
      <c r="A12" s="21">
        <f t="shared" si="5"/>
        <v>5</v>
      </c>
      <c r="B12" s="96">
        <v>200</v>
      </c>
      <c r="C12" s="97" t="s">
        <v>41</v>
      </c>
      <c r="D12" s="87">
        <v>1969</v>
      </c>
      <c r="E12" s="87" t="s">
        <v>36</v>
      </c>
      <c r="F12" s="88" t="s">
        <v>77</v>
      </c>
      <c r="G12" s="88" t="s">
        <v>42</v>
      </c>
      <c r="H12" s="95" t="s">
        <v>33</v>
      </c>
      <c r="I12" s="31">
        <f>'10'!D38</f>
        <v>60</v>
      </c>
      <c r="J12" s="105">
        <f t="shared" si="0"/>
        <v>3</v>
      </c>
      <c r="K12" s="104">
        <f>'10'!I38</f>
        <v>60.26315789473684</v>
      </c>
      <c r="L12" s="105">
        <f t="shared" si="1"/>
        <v>6</v>
      </c>
      <c r="M12" s="104">
        <f>'10'!N38</f>
        <v>60.13157894736842</v>
      </c>
      <c r="N12" s="105">
        <f t="shared" si="2"/>
        <v>5</v>
      </c>
      <c r="O12" s="104">
        <f>'10'!S38</f>
        <v>64.86842105263158</v>
      </c>
      <c r="P12" s="105">
        <f t="shared" si="3"/>
        <v>5</v>
      </c>
      <c r="Q12" s="104">
        <f>'10'!X38</f>
        <v>63.55263157894737</v>
      </c>
      <c r="R12" s="30">
        <f t="shared" si="4"/>
        <v>2</v>
      </c>
      <c r="S12" s="32">
        <f>'10'!D43</f>
        <v>1173.5</v>
      </c>
      <c r="T12" s="33">
        <f>'10'!D44</f>
        <v>61.763157894736835</v>
      </c>
      <c r="U12" s="24"/>
      <c r="V12" s="24" t="s">
        <v>36</v>
      </c>
    </row>
    <row r="13" spans="1:22" s="13" customFormat="1" ht="52.5" customHeight="1">
      <c r="A13" s="21">
        <f t="shared" si="5"/>
        <v>6</v>
      </c>
      <c r="B13" s="96">
        <v>44</v>
      </c>
      <c r="C13" s="97" t="s">
        <v>72</v>
      </c>
      <c r="D13" s="97">
        <v>1976</v>
      </c>
      <c r="E13" s="97" t="s">
        <v>1</v>
      </c>
      <c r="F13" s="114" t="s">
        <v>73</v>
      </c>
      <c r="G13" s="114" t="s">
        <v>74</v>
      </c>
      <c r="H13" s="95" t="s">
        <v>46</v>
      </c>
      <c r="I13" s="31">
        <f>8!D38</f>
        <v>58.68421052631579</v>
      </c>
      <c r="J13" s="105">
        <f t="shared" si="0"/>
        <v>5</v>
      </c>
      <c r="K13" s="104">
        <f>8!I38</f>
        <v>60.39473684210526</v>
      </c>
      <c r="L13" s="105">
        <f t="shared" si="1"/>
        <v>5</v>
      </c>
      <c r="M13" s="104">
        <f>8!N38</f>
        <v>58.026315789473685</v>
      </c>
      <c r="N13" s="105">
        <f t="shared" si="2"/>
        <v>7</v>
      </c>
      <c r="O13" s="104">
        <f>8!S38</f>
        <v>61.71052631578947</v>
      </c>
      <c r="P13" s="105">
        <f t="shared" si="3"/>
        <v>7</v>
      </c>
      <c r="Q13" s="104">
        <f>8!X38</f>
        <v>60.526315789473685</v>
      </c>
      <c r="R13" s="30">
        <f t="shared" si="4"/>
        <v>6</v>
      </c>
      <c r="S13" s="32">
        <f>8!D43</f>
        <v>1137.5</v>
      </c>
      <c r="T13" s="33">
        <f>8!D44</f>
        <v>59.86842105263158</v>
      </c>
      <c r="U13" s="24"/>
      <c r="V13" s="24" t="s">
        <v>80</v>
      </c>
    </row>
    <row r="14" spans="1:22" s="13" customFormat="1" ht="45.75" customHeight="1">
      <c r="A14" s="21">
        <f t="shared" si="5"/>
        <v>7</v>
      </c>
      <c r="B14" s="96">
        <v>4</v>
      </c>
      <c r="C14" s="97" t="s">
        <v>75</v>
      </c>
      <c r="D14" s="87">
        <v>1969</v>
      </c>
      <c r="E14" s="87" t="s">
        <v>1</v>
      </c>
      <c r="F14" s="88" t="s">
        <v>76</v>
      </c>
      <c r="G14" s="91" t="s">
        <v>59</v>
      </c>
      <c r="H14" s="95" t="s">
        <v>60</v>
      </c>
      <c r="I14" s="31">
        <f>9!D38</f>
        <v>57.23684210526316</v>
      </c>
      <c r="J14" s="105">
        <f t="shared" si="0"/>
        <v>7</v>
      </c>
      <c r="K14" s="104">
        <f>9!I38</f>
        <v>58.026315789473685</v>
      </c>
      <c r="L14" s="105">
        <f t="shared" si="1"/>
        <v>8</v>
      </c>
      <c r="M14" s="104">
        <f>9!N38</f>
        <v>58.81578947368421</v>
      </c>
      <c r="N14" s="105">
        <f t="shared" si="2"/>
        <v>6</v>
      </c>
      <c r="O14" s="104">
        <f>9!S38</f>
        <v>63.026315789473685</v>
      </c>
      <c r="P14" s="105">
        <f t="shared" si="3"/>
        <v>6</v>
      </c>
      <c r="Q14" s="104">
        <f>9!X38</f>
        <v>58.81578947368421</v>
      </c>
      <c r="R14" s="30">
        <f t="shared" si="4"/>
        <v>7</v>
      </c>
      <c r="S14" s="32">
        <f>9!D43</f>
        <v>1124.5</v>
      </c>
      <c r="T14" s="33">
        <f>9!D44</f>
        <v>59.184210526315795</v>
      </c>
      <c r="U14" s="24"/>
      <c r="V14" s="24" t="s">
        <v>80</v>
      </c>
    </row>
    <row r="15" spans="1:22" s="13" customFormat="1" ht="52.5" customHeight="1">
      <c r="A15" s="21">
        <f t="shared" si="5"/>
        <v>8</v>
      </c>
      <c r="B15" s="94">
        <v>94</v>
      </c>
      <c r="C15" s="94" t="s">
        <v>53</v>
      </c>
      <c r="D15" s="87">
        <v>1984</v>
      </c>
      <c r="E15" s="87" t="s">
        <v>36</v>
      </c>
      <c r="F15" s="88" t="s">
        <v>54</v>
      </c>
      <c r="G15" s="88" t="s">
        <v>55</v>
      </c>
      <c r="H15" s="95" t="s">
        <v>56</v>
      </c>
      <c r="I15" s="31">
        <f>1!D38</f>
        <v>55.13157894736842</v>
      </c>
      <c r="J15" s="105">
        <f t="shared" si="0"/>
        <v>9</v>
      </c>
      <c r="K15" s="104">
        <f>1!I38</f>
        <v>56.05263157894737</v>
      </c>
      <c r="L15" s="105">
        <f t="shared" si="1"/>
        <v>10</v>
      </c>
      <c r="M15" s="104">
        <f>1!N38</f>
        <v>56.578947368421055</v>
      </c>
      <c r="N15" s="105">
        <f t="shared" si="2"/>
        <v>8</v>
      </c>
      <c r="O15" s="104">
        <f>1!S38</f>
        <v>60.39473684210526</v>
      </c>
      <c r="P15" s="105">
        <f t="shared" si="3"/>
        <v>9</v>
      </c>
      <c r="Q15" s="104">
        <f>1!X38</f>
        <v>58.55263157894737</v>
      </c>
      <c r="R15" s="30">
        <f t="shared" si="4"/>
        <v>8</v>
      </c>
      <c r="S15" s="32">
        <f>1!D43</f>
        <v>1089.5</v>
      </c>
      <c r="T15" s="33">
        <f>1!D44</f>
        <v>57.3421052631579</v>
      </c>
      <c r="U15" s="119"/>
      <c r="V15" s="24" t="s">
        <v>80</v>
      </c>
    </row>
    <row r="16" spans="1:22" s="13" customFormat="1" ht="54">
      <c r="A16" s="21">
        <f t="shared" si="5"/>
        <v>9</v>
      </c>
      <c r="B16" s="96">
        <v>57</v>
      </c>
      <c r="C16" s="87" t="s">
        <v>65</v>
      </c>
      <c r="D16" s="87">
        <v>1983</v>
      </c>
      <c r="E16" s="87" t="s">
        <v>1</v>
      </c>
      <c r="F16" s="91" t="s">
        <v>66</v>
      </c>
      <c r="G16" s="113" t="s">
        <v>67</v>
      </c>
      <c r="H16" s="95" t="s">
        <v>33</v>
      </c>
      <c r="I16" s="31">
        <f>4!D38</f>
        <v>56.71052631578947</v>
      </c>
      <c r="J16" s="105">
        <f t="shared" si="0"/>
        <v>8</v>
      </c>
      <c r="K16" s="104">
        <f>4!I38</f>
        <v>58.81578947368421</v>
      </c>
      <c r="L16" s="105">
        <f t="shared" si="1"/>
        <v>7</v>
      </c>
      <c r="M16" s="104">
        <f>4!N38</f>
        <v>51.05263157894737</v>
      </c>
      <c r="N16" s="105">
        <f t="shared" si="2"/>
        <v>9</v>
      </c>
      <c r="O16" s="104">
        <f>4!S38</f>
        <v>61.18421052631579</v>
      </c>
      <c r="P16" s="105">
        <f t="shared" si="3"/>
        <v>8</v>
      </c>
      <c r="Q16" s="104">
        <f>4!X38</f>
        <v>58.28947368421053</v>
      </c>
      <c r="R16" s="30">
        <f t="shared" si="4"/>
        <v>9</v>
      </c>
      <c r="S16" s="32">
        <f>4!D43</f>
        <v>1087</v>
      </c>
      <c r="T16" s="33">
        <f>4!D44</f>
        <v>57.210526315789465</v>
      </c>
      <c r="U16" s="24"/>
      <c r="V16" s="24" t="s">
        <v>80</v>
      </c>
    </row>
    <row r="17" spans="1:22" s="13" customFormat="1" ht="72.75" thickBot="1">
      <c r="A17" s="25">
        <f t="shared" si="5"/>
        <v>10</v>
      </c>
      <c r="B17" s="100">
        <v>61</v>
      </c>
      <c r="C17" s="89" t="s">
        <v>43</v>
      </c>
      <c r="D17" s="89">
        <v>1984</v>
      </c>
      <c r="E17" s="89" t="s">
        <v>44</v>
      </c>
      <c r="F17" s="101" t="s">
        <v>68</v>
      </c>
      <c r="G17" s="101" t="s">
        <v>45</v>
      </c>
      <c r="H17" s="102" t="s">
        <v>69</v>
      </c>
      <c r="I17" s="35">
        <f>5!D38</f>
        <v>51.973684210526315</v>
      </c>
      <c r="J17" s="109">
        <f t="shared" si="0"/>
        <v>10</v>
      </c>
      <c r="K17" s="111">
        <f>5!I38</f>
        <v>56.578947368421055</v>
      </c>
      <c r="L17" s="109">
        <f t="shared" si="1"/>
        <v>9</v>
      </c>
      <c r="M17" s="111">
        <f>5!N38</f>
        <v>49.86842105263158</v>
      </c>
      <c r="N17" s="109">
        <f t="shared" si="2"/>
        <v>10</v>
      </c>
      <c r="O17" s="111">
        <f>5!S38</f>
        <v>53.68421052631579</v>
      </c>
      <c r="P17" s="109">
        <f t="shared" si="3"/>
        <v>10</v>
      </c>
      <c r="Q17" s="111">
        <f>5!X38</f>
        <v>52.89473684210526</v>
      </c>
      <c r="R17" s="34">
        <f t="shared" si="4"/>
        <v>10</v>
      </c>
      <c r="S17" s="36">
        <f>5!D43</f>
        <v>1007</v>
      </c>
      <c r="T17" s="37">
        <f>5!D44</f>
        <v>53</v>
      </c>
      <c r="U17" s="112"/>
      <c r="V17" s="112" t="s">
        <v>44</v>
      </c>
    </row>
    <row r="18" spans="4:7" s="9" customFormat="1" ht="27" customHeight="1">
      <c r="D18" s="93" t="s">
        <v>9</v>
      </c>
      <c r="E18" s="14" t="s">
        <v>25</v>
      </c>
      <c r="F18" s="20" t="s">
        <v>51</v>
      </c>
      <c r="G18" s="15"/>
    </row>
    <row r="19" spans="5:7" s="9" customFormat="1" ht="23.25" customHeight="1">
      <c r="E19" s="14" t="s">
        <v>29</v>
      </c>
      <c r="F19" s="9" t="s">
        <v>39</v>
      </c>
      <c r="G19" s="15"/>
    </row>
    <row r="20" spans="5:7" s="9" customFormat="1" ht="22.5" customHeight="1">
      <c r="E20" s="14" t="s">
        <v>0</v>
      </c>
      <c r="F20" s="20" t="s">
        <v>40</v>
      </c>
      <c r="G20" s="15"/>
    </row>
    <row r="21" spans="5:7" s="9" customFormat="1" ht="22.5" customHeight="1">
      <c r="E21" s="14" t="s">
        <v>24</v>
      </c>
      <c r="F21" s="20" t="s">
        <v>52</v>
      </c>
      <c r="G21" s="15"/>
    </row>
    <row r="22" spans="5:7" s="9" customFormat="1" ht="22.5" customHeight="1">
      <c r="E22" s="14" t="s">
        <v>30</v>
      </c>
      <c r="F22" s="20" t="s">
        <v>38</v>
      </c>
      <c r="G22" s="15"/>
    </row>
    <row r="23" s="9" customFormat="1" ht="19.5" customHeight="1">
      <c r="F23" s="16"/>
    </row>
    <row r="24" spans="1:8" s="9" customFormat="1" ht="31.5" customHeight="1">
      <c r="A24" s="9" t="s">
        <v>31</v>
      </c>
      <c r="E24" s="17"/>
      <c r="F24" s="18"/>
      <c r="G24" s="19"/>
      <c r="H24" s="15" t="s">
        <v>26</v>
      </c>
    </row>
  </sheetData>
  <sheetProtection/>
  <mergeCells count="21">
    <mergeCell ref="V6:V7"/>
    <mergeCell ref="A1:U1"/>
    <mergeCell ref="A2:U2"/>
    <mergeCell ref="A3:U3"/>
    <mergeCell ref="A6:A7"/>
    <mergeCell ref="B6:B7"/>
    <mergeCell ref="C6:C7"/>
    <mergeCell ref="D6:D7"/>
    <mergeCell ref="E6:E7"/>
    <mergeCell ref="F6:F7"/>
    <mergeCell ref="G6:G7"/>
    <mergeCell ref="H6:H7"/>
    <mergeCell ref="I6:R6"/>
    <mergeCell ref="S6:S7"/>
    <mergeCell ref="T6:T7"/>
    <mergeCell ref="U6:U7"/>
    <mergeCell ref="I7:J7"/>
    <mergeCell ref="K7:L7"/>
    <mergeCell ref="M7:N7"/>
    <mergeCell ref="O7:P7"/>
    <mergeCell ref="Q7:R7"/>
  </mergeCells>
  <printOptions/>
  <pageMargins left="0.15748031496062992" right="0.15748031496062992" top="0.3937007874015748" bottom="0.1968503937007874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1"/>
  <sheetViews>
    <sheetView zoomScale="85" zoomScaleNormal="85" zoomScalePageLayoutView="0" workbookViewId="0" topLeftCell="A28">
      <selection activeCell="I43" sqref="I43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38"/>
      <c r="B1" s="38"/>
      <c r="C1" s="38"/>
      <c r="D1" s="38"/>
      <c r="E1" s="39"/>
      <c r="F1" s="38"/>
      <c r="G1" s="38"/>
      <c r="H1" s="38"/>
      <c r="I1" s="38"/>
      <c r="J1" s="39"/>
      <c r="K1" s="38"/>
      <c r="L1" s="38"/>
      <c r="M1" s="38"/>
      <c r="N1" s="38"/>
      <c r="O1" s="39"/>
      <c r="P1" s="38"/>
      <c r="Q1" s="38"/>
      <c r="R1" s="38"/>
      <c r="S1" s="38"/>
      <c r="T1" s="38"/>
      <c r="U1" s="38"/>
      <c r="V1" s="38"/>
      <c r="W1" s="38"/>
      <c r="X1" s="38"/>
    </row>
    <row r="2" spans="1:24" ht="24" customHeight="1">
      <c r="A2" s="38"/>
      <c r="B2" s="58"/>
      <c r="C2" s="58"/>
      <c r="D2" s="58"/>
      <c r="E2" s="58"/>
      <c r="F2" s="58"/>
      <c r="G2" s="58"/>
      <c r="H2" s="58"/>
      <c r="I2" s="58"/>
      <c r="J2" s="58"/>
      <c r="K2" s="86" t="str">
        <f>'rez '!A3</f>
        <v>Малий Приз</v>
      </c>
      <c r="L2" s="58"/>
      <c r="M2" s="58"/>
      <c r="N2" s="58"/>
      <c r="O2" s="58"/>
      <c r="P2" s="38"/>
      <c r="Q2" s="38"/>
      <c r="R2" s="38"/>
      <c r="S2" s="38"/>
      <c r="T2" s="38"/>
      <c r="U2" s="38"/>
      <c r="V2" s="38"/>
      <c r="W2" s="38"/>
      <c r="X2" s="38"/>
    </row>
    <row r="3" spans="1:24" s="2" customFormat="1" ht="15.75" customHeight="1">
      <c r="A3" s="143" t="str">
        <f>'rez '!E18</f>
        <v>Е</v>
      </c>
      <c r="B3" s="143"/>
      <c r="C3" s="143"/>
      <c r="D3" s="143"/>
      <c r="E3" s="40"/>
      <c r="F3" s="143" t="str">
        <f>'rez '!E19</f>
        <v>Н</v>
      </c>
      <c r="G3" s="143"/>
      <c r="H3" s="143"/>
      <c r="I3" s="143"/>
      <c r="J3" s="40"/>
      <c r="K3" s="145" t="str">
        <f>'rez '!E20</f>
        <v>С</v>
      </c>
      <c r="L3" s="143"/>
      <c r="M3" s="143"/>
      <c r="N3" s="143"/>
      <c r="O3" s="40"/>
      <c r="P3" s="143" t="str">
        <f>'rez '!E21</f>
        <v>М</v>
      </c>
      <c r="Q3" s="143"/>
      <c r="R3" s="143"/>
      <c r="S3" s="143"/>
      <c r="T3" s="40"/>
      <c r="U3" s="143" t="str">
        <f>'rez '!E22</f>
        <v>В</v>
      </c>
      <c r="V3" s="143"/>
      <c r="W3" s="143"/>
      <c r="X3" s="143"/>
    </row>
    <row r="4" spans="1:24" ht="27.75" customHeight="1">
      <c r="A4" s="59" t="s">
        <v>5</v>
      </c>
      <c r="B4" s="59"/>
      <c r="C4" s="59"/>
      <c r="D4" s="41"/>
      <c r="E4" s="42"/>
      <c r="F4" s="59" t="s">
        <v>5</v>
      </c>
      <c r="G4" s="59"/>
      <c r="H4" s="59"/>
      <c r="I4" s="41"/>
      <c r="J4" s="42"/>
      <c r="K4" s="59" t="s">
        <v>5</v>
      </c>
      <c r="L4" s="59"/>
      <c r="M4" s="59"/>
      <c r="N4" s="43"/>
      <c r="O4" s="44"/>
      <c r="P4" s="59" t="s">
        <v>5</v>
      </c>
      <c r="Q4" s="59"/>
      <c r="R4" s="59"/>
      <c r="S4" s="41"/>
      <c r="T4" s="42"/>
      <c r="U4" s="59" t="s">
        <v>5</v>
      </c>
      <c r="V4" s="59"/>
      <c r="W4" s="59"/>
      <c r="X4" s="43"/>
    </row>
    <row r="5" spans="1:24" ht="15">
      <c r="A5" s="45">
        <v>1</v>
      </c>
      <c r="B5" s="45"/>
      <c r="C5" s="46">
        <v>6</v>
      </c>
      <c r="D5" s="43">
        <f>C5</f>
        <v>6</v>
      </c>
      <c r="E5" s="44"/>
      <c r="F5" s="45">
        <v>1</v>
      </c>
      <c r="G5" s="45"/>
      <c r="H5" s="46">
        <v>6.5</v>
      </c>
      <c r="I5" s="43">
        <f>H5</f>
        <v>6.5</v>
      </c>
      <c r="J5" s="44"/>
      <c r="K5" s="45">
        <v>1</v>
      </c>
      <c r="L5" s="45"/>
      <c r="M5" s="46">
        <v>5.5</v>
      </c>
      <c r="N5" s="43">
        <f>M5</f>
        <v>5.5</v>
      </c>
      <c r="O5" s="44"/>
      <c r="P5" s="45">
        <v>1</v>
      </c>
      <c r="Q5" s="45"/>
      <c r="R5" s="46">
        <v>6</v>
      </c>
      <c r="S5" s="43">
        <f>R5</f>
        <v>6</v>
      </c>
      <c r="T5" s="44"/>
      <c r="U5" s="45">
        <v>1</v>
      </c>
      <c r="V5" s="45"/>
      <c r="W5" s="46">
        <v>6</v>
      </c>
      <c r="X5" s="43">
        <f>W5</f>
        <v>6</v>
      </c>
    </row>
    <row r="6" spans="1:24" ht="15">
      <c r="A6" s="45">
        <v>2</v>
      </c>
      <c r="B6" s="45"/>
      <c r="C6" s="46">
        <v>6.5</v>
      </c>
      <c r="D6" s="43">
        <f>C6</f>
        <v>6.5</v>
      </c>
      <c r="E6" s="44"/>
      <c r="F6" s="45">
        <v>2</v>
      </c>
      <c r="G6" s="45"/>
      <c r="H6" s="46">
        <v>6.5</v>
      </c>
      <c r="I6" s="43">
        <f>H6</f>
        <v>6.5</v>
      </c>
      <c r="J6" s="44"/>
      <c r="K6" s="45">
        <v>2</v>
      </c>
      <c r="L6" s="45"/>
      <c r="M6" s="46">
        <v>6.5</v>
      </c>
      <c r="N6" s="43">
        <f>M6</f>
        <v>6.5</v>
      </c>
      <c r="O6" s="44"/>
      <c r="P6" s="45">
        <v>2</v>
      </c>
      <c r="Q6" s="45"/>
      <c r="R6" s="46">
        <v>6.5</v>
      </c>
      <c r="S6" s="43">
        <f>R6</f>
        <v>6.5</v>
      </c>
      <c r="T6" s="44"/>
      <c r="U6" s="45">
        <v>2</v>
      </c>
      <c r="V6" s="45"/>
      <c r="W6" s="46">
        <v>6</v>
      </c>
      <c r="X6" s="43">
        <f>W6</f>
        <v>6</v>
      </c>
    </row>
    <row r="7" spans="1:24" ht="15">
      <c r="A7" s="45">
        <v>3</v>
      </c>
      <c r="B7" s="45"/>
      <c r="C7" s="46">
        <v>6</v>
      </c>
      <c r="D7" s="43">
        <f>C7</f>
        <v>6</v>
      </c>
      <c r="E7" s="44"/>
      <c r="F7" s="45">
        <v>3</v>
      </c>
      <c r="G7" s="45"/>
      <c r="H7" s="46">
        <v>6</v>
      </c>
      <c r="I7" s="43">
        <f>H7</f>
        <v>6</v>
      </c>
      <c r="J7" s="44"/>
      <c r="K7" s="45">
        <v>3</v>
      </c>
      <c r="L7" s="45"/>
      <c r="M7" s="46">
        <v>6.5</v>
      </c>
      <c r="N7" s="43">
        <f>M7</f>
        <v>6.5</v>
      </c>
      <c r="O7" s="44"/>
      <c r="P7" s="45">
        <v>3</v>
      </c>
      <c r="Q7" s="45"/>
      <c r="R7" s="46">
        <v>6</v>
      </c>
      <c r="S7" s="43">
        <f>R7</f>
        <v>6</v>
      </c>
      <c r="T7" s="44"/>
      <c r="U7" s="45">
        <v>3</v>
      </c>
      <c r="V7" s="45"/>
      <c r="W7" s="46">
        <v>6.5</v>
      </c>
      <c r="X7" s="43">
        <f>W7</f>
        <v>6.5</v>
      </c>
    </row>
    <row r="8" spans="1:24" ht="15">
      <c r="A8" s="45">
        <v>4</v>
      </c>
      <c r="B8" s="45"/>
      <c r="C8" s="46">
        <v>6</v>
      </c>
      <c r="D8" s="43">
        <f>C8</f>
        <v>6</v>
      </c>
      <c r="E8" s="44"/>
      <c r="F8" s="45">
        <v>4</v>
      </c>
      <c r="G8" s="45"/>
      <c r="H8" s="46">
        <v>6.5</v>
      </c>
      <c r="I8" s="43">
        <f>H8</f>
        <v>6.5</v>
      </c>
      <c r="J8" s="44"/>
      <c r="K8" s="45">
        <v>4</v>
      </c>
      <c r="L8" s="45"/>
      <c r="M8" s="46">
        <v>6.5</v>
      </c>
      <c r="N8" s="43">
        <f>M8</f>
        <v>6.5</v>
      </c>
      <c r="O8" s="44"/>
      <c r="P8" s="45">
        <v>4</v>
      </c>
      <c r="Q8" s="45"/>
      <c r="R8" s="46">
        <v>7</v>
      </c>
      <c r="S8" s="43">
        <f>R8</f>
        <v>7</v>
      </c>
      <c r="T8" s="44"/>
      <c r="U8" s="45">
        <v>4</v>
      </c>
      <c r="V8" s="45"/>
      <c r="W8" s="46">
        <v>6.5</v>
      </c>
      <c r="X8" s="43">
        <f>W8</f>
        <v>6.5</v>
      </c>
    </row>
    <row r="9" spans="1:24" ht="15">
      <c r="A9" s="47">
        <v>5</v>
      </c>
      <c r="B9" s="47">
        <v>2</v>
      </c>
      <c r="C9" s="46">
        <v>5.5</v>
      </c>
      <c r="D9" s="48">
        <f>C9*B9</f>
        <v>11</v>
      </c>
      <c r="E9" s="44"/>
      <c r="F9" s="47">
        <v>5</v>
      </c>
      <c r="G9" s="47">
        <v>2</v>
      </c>
      <c r="H9" s="46">
        <v>6</v>
      </c>
      <c r="I9" s="48">
        <f>H9*G9</f>
        <v>12</v>
      </c>
      <c r="J9" s="44"/>
      <c r="K9" s="47">
        <v>5</v>
      </c>
      <c r="L9" s="47">
        <v>2</v>
      </c>
      <c r="M9" s="46">
        <v>5.5</v>
      </c>
      <c r="N9" s="48">
        <f>M9*L9</f>
        <v>11</v>
      </c>
      <c r="O9" s="44"/>
      <c r="P9" s="47">
        <v>5</v>
      </c>
      <c r="Q9" s="47">
        <v>2</v>
      </c>
      <c r="R9" s="46">
        <v>7</v>
      </c>
      <c r="S9" s="48">
        <f>R9*Q9</f>
        <v>14</v>
      </c>
      <c r="T9" s="44"/>
      <c r="U9" s="47">
        <v>5</v>
      </c>
      <c r="V9" s="47">
        <v>2</v>
      </c>
      <c r="W9" s="46">
        <v>6</v>
      </c>
      <c r="X9" s="48">
        <f>W9*V9</f>
        <v>12</v>
      </c>
    </row>
    <row r="10" spans="1:24" ht="15">
      <c r="A10" s="45">
        <v>6</v>
      </c>
      <c r="B10" s="45"/>
      <c r="C10" s="46">
        <v>6</v>
      </c>
      <c r="D10" s="43">
        <f>C10</f>
        <v>6</v>
      </c>
      <c r="E10" s="44"/>
      <c r="F10" s="45">
        <v>6</v>
      </c>
      <c r="G10" s="45"/>
      <c r="H10" s="46">
        <v>6.5</v>
      </c>
      <c r="I10" s="43">
        <f>H10</f>
        <v>6.5</v>
      </c>
      <c r="J10" s="44"/>
      <c r="K10" s="45">
        <v>6</v>
      </c>
      <c r="L10" s="45"/>
      <c r="M10" s="46">
        <v>6</v>
      </c>
      <c r="N10" s="43">
        <f>M10</f>
        <v>6</v>
      </c>
      <c r="O10" s="44"/>
      <c r="P10" s="45">
        <v>6</v>
      </c>
      <c r="Q10" s="45"/>
      <c r="R10" s="46">
        <v>6</v>
      </c>
      <c r="S10" s="43">
        <f>R10</f>
        <v>6</v>
      </c>
      <c r="T10" s="44"/>
      <c r="U10" s="45">
        <v>6</v>
      </c>
      <c r="V10" s="45"/>
      <c r="W10" s="46">
        <v>6</v>
      </c>
      <c r="X10" s="43">
        <f>W10</f>
        <v>6</v>
      </c>
    </row>
    <row r="11" spans="1:24" ht="15">
      <c r="A11" s="45">
        <v>7</v>
      </c>
      <c r="B11" s="45"/>
      <c r="C11" s="46">
        <v>6</v>
      </c>
      <c r="D11" s="43">
        <f>C11</f>
        <v>6</v>
      </c>
      <c r="E11" s="44"/>
      <c r="F11" s="45">
        <v>7</v>
      </c>
      <c r="G11" s="45"/>
      <c r="H11" s="46">
        <v>6</v>
      </c>
      <c r="I11" s="43">
        <f>H11</f>
        <v>6</v>
      </c>
      <c r="J11" s="44"/>
      <c r="K11" s="45">
        <v>7</v>
      </c>
      <c r="L11" s="45"/>
      <c r="M11" s="46">
        <v>6</v>
      </c>
      <c r="N11" s="43">
        <f>M11</f>
        <v>6</v>
      </c>
      <c r="O11" s="44"/>
      <c r="P11" s="45">
        <v>7</v>
      </c>
      <c r="Q11" s="45"/>
      <c r="R11" s="46">
        <v>6</v>
      </c>
      <c r="S11" s="43">
        <f>R11</f>
        <v>6</v>
      </c>
      <c r="T11" s="44"/>
      <c r="U11" s="45">
        <v>7</v>
      </c>
      <c r="V11" s="45"/>
      <c r="W11" s="46">
        <v>6</v>
      </c>
      <c r="X11" s="43">
        <f>W11</f>
        <v>6</v>
      </c>
    </row>
    <row r="12" spans="1:24" ht="15">
      <c r="A12" s="45">
        <v>8</v>
      </c>
      <c r="B12" s="45"/>
      <c r="C12" s="46">
        <v>6</v>
      </c>
      <c r="D12" s="43">
        <f>C12</f>
        <v>6</v>
      </c>
      <c r="E12" s="44"/>
      <c r="F12" s="45">
        <v>8</v>
      </c>
      <c r="G12" s="45"/>
      <c r="H12" s="46">
        <v>6</v>
      </c>
      <c r="I12" s="43">
        <f>H12</f>
        <v>6</v>
      </c>
      <c r="J12" s="44"/>
      <c r="K12" s="45">
        <v>8</v>
      </c>
      <c r="L12" s="45"/>
      <c r="M12" s="46">
        <v>6</v>
      </c>
      <c r="N12" s="43">
        <f>M12</f>
        <v>6</v>
      </c>
      <c r="O12" s="44"/>
      <c r="P12" s="45">
        <v>8</v>
      </c>
      <c r="Q12" s="45"/>
      <c r="R12" s="46">
        <v>6</v>
      </c>
      <c r="S12" s="43">
        <f>R12</f>
        <v>6</v>
      </c>
      <c r="T12" s="44"/>
      <c r="U12" s="45">
        <v>8</v>
      </c>
      <c r="V12" s="45"/>
      <c r="W12" s="46">
        <v>6.5</v>
      </c>
      <c r="X12" s="43">
        <f>W12</f>
        <v>6.5</v>
      </c>
    </row>
    <row r="13" spans="1:24" ht="15">
      <c r="A13" s="45">
        <v>9</v>
      </c>
      <c r="B13" s="45"/>
      <c r="C13" s="46">
        <v>6</v>
      </c>
      <c r="D13" s="43">
        <f>C13</f>
        <v>6</v>
      </c>
      <c r="E13" s="44"/>
      <c r="F13" s="45">
        <v>9</v>
      </c>
      <c r="G13" s="45"/>
      <c r="H13" s="46">
        <v>6.5</v>
      </c>
      <c r="I13" s="43">
        <f>H13</f>
        <v>6.5</v>
      </c>
      <c r="J13" s="44"/>
      <c r="K13" s="45">
        <v>9</v>
      </c>
      <c r="L13" s="45"/>
      <c r="M13" s="46">
        <v>6.5</v>
      </c>
      <c r="N13" s="43">
        <f>M13</f>
        <v>6.5</v>
      </c>
      <c r="O13" s="44"/>
      <c r="P13" s="45">
        <v>9</v>
      </c>
      <c r="Q13" s="45"/>
      <c r="R13" s="46">
        <v>7</v>
      </c>
      <c r="S13" s="43">
        <f>R13</f>
        <v>7</v>
      </c>
      <c r="T13" s="44"/>
      <c r="U13" s="45">
        <v>9</v>
      </c>
      <c r="V13" s="45"/>
      <c r="W13" s="46">
        <v>6.5</v>
      </c>
      <c r="X13" s="43">
        <f>W13</f>
        <v>6.5</v>
      </c>
    </row>
    <row r="14" spans="1:24" ht="15">
      <c r="A14" s="47">
        <v>10</v>
      </c>
      <c r="B14" s="47">
        <v>2</v>
      </c>
      <c r="C14" s="46">
        <v>5.5</v>
      </c>
      <c r="D14" s="48">
        <f>C14*B14</f>
        <v>11</v>
      </c>
      <c r="E14" s="44"/>
      <c r="F14" s="47">
        <v>10</v>
      </c>
      <c r="G14" s="47">
        <v>2</v>
      </c>
      <c r="H14" s="46">
        <v>6</v>
      </c>
      <c r="I14" s="48">
        <f>H14*G14</f>
        <v>12</v>
      </c>
      <c r="J14" s="44"/>
      <c r="K14" s="47">
        <v>10</v>
      </c>
      <c r="L14" s="47">
        <v>2</v>
      </c>
      <c r="M14" s="46">
        <v>6</v>
      </c>
      <c r="N14" s="48">
        <f>M14*L14</f>
        <v>12</v>
      </c>
      <c r="O14" s="44"/>
      <c r="P14" s="47">
        <v>10</v>
      </c>
      <c r="Q14" s="47">
        <v>2</v>
      </c>
      <c r="R14" s="46">
        <v>6</v>
      </c>
      <c r="S14" s="48">
        <f>R14*Q14</f>
        <v>12</v>
      </c>
      <c r="T14" s="44"/>
      <c r="U14" s="47">
        <v>10</v>
      </c>
      <c r="V14" s="47">
        <v>2</v>
      </c>
      <c r="W14" s="46">
        <v>6</v>
      </c>
      <c r="X14" s="48">
        <f>W14*V14</f>
        <v>12</v>
      </c>
    </row>
    <row r="15" spans="1:24" ht="15">
      <c r="A15" s="45">
        <v>11</v>
      </c>
      <c r="B15" s="45"/>
      <c r="C15" s="46">
        <v>5</v>
      </c>
      <c r="D15" s="43">
        <f>C15</f>
        <v>5</v>
      </c>
      <c r="E15" s="44"/>
      <c r="F15" s="45">
        <v>11</v>
      </c>
      <c r="G15" s="45"/>
      <c r="H15" s="46">
        <v>6</v>
      </c>
      <c r="I15" s="43">
        <f>H15</f>
        <v>6</v>
      </c>
      <c r="J15" s="44"/>
      <c r="K15" s="45">
        <v>11</v>
      </c>
      <c r="L15" s="45"/>
      <c r="M15" s="46">
        <v>6.5</v>
      </c>
      <c r="N15" s="43">
        <f>M15</f>
        <v>6.5</v>
      </c>
      <c r="O15" s="44"/>
      <c r="P15" s="45">
        <v>11</v>
      </c>
      <c r="Q15" s="45"/>
      <c r="R15" s="46">
        <v>6</v>
      </c>
      <c r="S15" s="43">
        <f>R15</f>
        <v>6</v>
      </c>
      <c r="T15" s="44"/>
      <c r="U15" s="45">
        <v>11</v>
      </c>
      <c r="V15" s="45"/>
      <c r="W15" s="46">
        <v>6.5</v>
      </c>
      <c r="X15" s="43">
        <f>W15</f>
        <v>6.5</v>
      </c>
    </row>
    <row r="16" spans="1:24" ht="15">
      <c r="A16" s="45">
        <v>12</v>
      </c>
      <c r="B16" s="45"/>
      <c r="C16" s="46">
        <v>5</v>
      </c>
      <c r="D16" s="43">
        <f>C16</f>
        <v>5</v>
      </c>
      <c r="E16" s="44"/>
      <c r="F16" s="45">
        <v>12</v>
      </c>
      <c r="G16" s="45"/>
      <c r="H16" s="46">
        <v>5</v>
      </c>
      <c r="I16" s="43">
        <f>H16</f>
        <v>5</v>
      </c>
      <c r="J16" s="44"/>
      <c r="K16" s="45">
        <v>12</v>
      </c>
      <c r="L16" s="45"/>
      <c r="M16" s="46">
        <v>6</v>
      </c>
      <c r="N16" s="43">
        <f>M16</f>
        <v>6</v>
      </c>
      <c r="O16" s="44"/>
      <c r="P16" s="45">
        <v>12</v>
      </c>
      <c r="Q16" s="45"/>
      <c r="R16" s="46">
        <v>5</v>
      </c>
      <c r="S16" s="43">
        <f>R16</f>
        <v>5</v>
      </c>
      <c r="T16" s="44"/>
      <c r="U16" s="45">
        <v>12</v>
      </c>
      <c r="V16" s="45"/>
      <c r="W16" s="46">
        <v>5</v>
      </c>
      <c r="X16" s="43">
        <f>W16</f>
        <v>5</v>
      </c>
    </row>
    <row r="17" spans="1:24" ht="15">
      <c r="A17" s="47">
        <v>13</v>
      </c>
      <c r="B17" s="47">
        <v>2</v>
      </c>
      <c r="C17" s="46">
        <v>6</v>
      </c>
      <c r="D17" s="48">
        <f>C17*B17</f>
        <v>12</v>
      </c>
      <c r="E17" s="44"/>
      <c r="F17" s="47">
        <v>13</v>
      </c>
      <c r="G17" s="47">
        <v>2</v>
      </c>
      <c r="H17" s="46">
        <v>6</v>
      </c>
      <c r="I17" s="48">
        <f>H17*G17</f>
        <v>12</v>
      </c>
      <c r="J17" s="44"/>
      <c r="K17" s="47">
        <v>13</v>
      </c>
      <c r="L17" s="47">
        <v>2</v>
      </c>
      <c r="M17" s="46">
        <v>6.5</v>
      </c>
      <c r="N17" s="48">
        <f>M17*L17</f>
        <v>13</v>
      </c>
      <c r="O17" s="44"/>
      <c r="P17" s="47">
        <v>13</v>
      </c>
      <c r="Q17" s="47">
        <v>2</v>
      </c>
      <c r="R17" s="46">
        <v>6</v>
      </c>
      <c r="S17" s="48">
        <f>R17*Q17</f>
        <v>12</v>
      </c>
      <c r="T17" s="44"/>
      <c r="U17" s="47">
        <v>13</v>
      </c>
      <c r="V17" s="47">
        <v>2</v>
      </c>
      <c r="W17" s="46">
        <v>6</v>
      </c>
      <c r="X17" s="48">
        <f>W17*V17</f>
        <v>12</v>
      </c>
    </row>
    <row r="18" spans="1:24" ht="15">
      <c r="A18" s="47">
        <v>14</v>
      </c>
      <c r="B18" s="47">
        <v>2</v>
      </c>
      <c r="C18" s="46">
        <v>5</v>
      </c>
      <c r="D18" s="48">
        <f>C18*B18</f>
        <v>10</v>
      </c>
      <c r="E18" s="44"/>
      <c r="F18" s="47">
        <v>14</v>
      </c>
      <c r="G18" s="47">
        <v>2</v>
      </c>
      <c r="H18" s="46">
        <v>5</v>
      </c>
      <c r="I18" s="48">
        <f>H18*G18</f>
        <v>10</v>
      </c>
      <c r="J18" s="44"/>
      <c r="K18" s="47">
        <v>14</v>
      </c>
      <c r="L18" s="47">
        <v>2</v>
      </c>
      <c r="M18" s="46">
        <v>6</v>
      </c>
      <c r="N18" s="48">
        <f>M18*L18</f>
        <v>12</v>
      </c>
      <c r="O18" s="44"/>
      <c r="P18" s="47">
        <v>14</v>
      </c>
      <c r="Q18" s="47">
        <v>2</v>
      </c>
      <c r="R18" s="46">
        <v>6</v>
      </c>
      <c r="S18" s="48">
        <f>R18*Q18</f>
        <v>12</v>
      </c>
      <c r="T18" s="44"/>
      <c r="U18" s="47">
        <v>14</v>
      </c>
      <c r="V18" s="47">
        <v>2</v>
      </c>
      <c r="W18" s="46">
        <v>6</v>
      </c>
      <c r="X18" s="48">
        <f>W18*V18</f>
        <v>12</v>
      </c>
    </row>
    <row r="19" spans="1:24" ht="15">
      <c r="A19" s="45">
        <v>15</v>
      </c>
      <c r="B19" s="45"/>
      <c r="C19" s="46">
        <v>6.5</v>
      </c>
      <c r="D19" s="43">
        <f>C19</f>
        <v>6.5</v>
      </c>
      <c r="E19" s="44"/>
      <c r="F19" s="45">
        <v>15</v>
      </c>
      <c r="G19" s="45"/>
      <c r="H19" s="46">
        <v>6.5</v>
      </c>
      <c r="I19" s="43">
        <f>H19</f>
        <v>6.5</v>
      </c>
      <c r="J19" s="44"/>
      <c r="K19" s="45">
        <v>15</v>
      </c>
      <c r="L19" s="45"/>
      <c r="M19" s="46">
        <v>6.5</v>
      </c>
      <c r="N19" s="43">
        <f>M19</f>
        <v>6.5</v>
      </c>
      <c r="O19" s="44"/>
      <c r="P19" s="45">
        <v>15</v>
      </c>
      <c r="Q19" s="45"/>
      <c r="R19" s="46">
        <v>7</v>
      </c>
      <c r="S19" s="43">
        <f>R19</f>
        <v>7</v>
      </c>
      <c r="T19" s="44"/>
      <c r="U19" s="45">
        <v>15</v>
      </c>
      <c r="V19" s="45"/>
      <c r="W19" s="46">
        <v>7</v>
      </c>
      <c r="X19" s="43">
        <f>W19</f>
        <v>7</v>
      </c>
    </row>
    <row r="20" spans="1:24" ht="15">
      <c r="A20" s="45">
        <v>16</v>
      </c>
      <c r="B20" s="45"/>
      <c r="C20" s="46">
        <v>5.5</v>
      </c>
      <c r="D20" s="43">
        <f>C20</f>
        <v>5.5</v>
      </c>
      <c r="E20" s="44"/>
      <c r="F20" s="45">
        <v>16</v>
      </c>
      <c r="G20" s="45"/>
      <c r="H20" s="46">
        <v>5</v>
      </c>
      <c r="I20" s="43">
        <f>H20</f>
        <v>5</v>
      </c>
      <c r="J20" s="44"/>
      <c r="K20" s="45">
        <v>16</v>
      </c>
      <c r="L20" s="45"/>
      <c r="M20" s="46">
        <v>6</v>
      </c>
      <c r="N20" s="43">
        <f>M20</f>
        <v>6</v>
      </c>
      <c r="O20" s="44"/>
      <c r="P20" s="45">
        <v>16</v>
      </c>
      <c r="Q20" s="45"/>
      <c r="R20" s="46">
        <v>6</v>
      </c>
      <c r="S20" s="43">
        <f>R20</f>
        <v>6</v>
      </c>
      <c r="T20" s="44"/>
      <c r="U20" s="45">
        <v>16</v>
      </c>
      <c r="V20" s="45"/>
      <c r="W20" s="46">
        <v>6</v>
      </c>
      <c r="X20" s="43">
        <f>W20</f>
        <v>6</v>
      </c>
    </row>
    <row r="21" spans="1:24" ht="15">
      <c r="A21" s="45">
        <v>17</v>
      </c>
      <c r="B21" s="45"/>
      <c r="C21" s="46">
        <v>5</v>
      </c>
      <c r="D21" s="43">
        <f>C21</f>
        <v>5</v>
      </c>
      <c r="E21" s="44"/>
      <c r="F21" s="45">
        <v>17</v>
      </c>
      <c r="G21" s="45"/>
      <c r="H21" s="46">
        <v>5</v>
      </c>
      <c r="I21" s="43">
        <f>H21</f>
        <v>5</v>
      </c>
      <c r="J21" s="44"/>
      <c r="K21" s="45">
        <v>17</v>
      </c>
      <c r="L21" s="45"/>
      <c r="M21" s="46">
        <v>5</v>
      </c>
      <c r="N21" s="43">
        <f>M21</f>
        <v>5</v>
      </c>
      <c r="O21" s="44"/>
      <c r="P21" s="45">
        <v>17</v>
      </c>
      <c r="Q21" s="45"/>
      <c r="R21" s="46">
        <v>5</v>
      </c>
      <c r="S21" s="43">
        <f>R21</f>
        <v>5</v>
      </c>
      <c r="T21" s="44"/>
      <c r="U21" s="45">
        <v>17</v>
      </c>
      <c r="V21" s="45"/>
      <c r="W21" s="46">
        <v>5.5</v>
      </c>
      <c r="X21" s="43">
        <f>W21</f>
        <v>5.5</v>
      </c>
    </row>
    <row r="22" spans="1:24" ht="15">
      <c r="A22" s="47">
        <v>18</v>
      </c>
      <c r="B22" s="47">
        <v>2</v>
      </c>
      <c r="C22" s="46">
        <v>5</v>
      </c>
      <c r="D22" s="48">
        <f>C22*B22</f>
        <v>10</v>
      </c>
      <c r="E22" s="44"/>
      <c r="F22" s="47">
        <v>18</v>
      </c>
      <c r="G22" s="47">
        <v>2</v>
      </c>
      <c r="H22" s="46">
        <v>4</v>
      </c>
      <c r="I22" s="48">
        <f>H22*G22</f>
        <v>8</v>
      </c>
      <c r="J22" s="44"/>
      <c r="K22" s="47">
        <v>18</v>
      </c>
      <c r="L22" s="47">
        <v>2</v>
      </c>
      <c r="M22" s="46">
        <v>5</v>
      </c>
      <c r="N22" s="48">
        <f>M22*L22</f>
        <v>10</v>
      </c>
      <c r="O22" s="44"/>
      <c r="P22" s="47">
        <v>18</v>
      </c>
      <c r="Q22" s="47">
        <v>2</v>
      </c>
      <c r="R22" s="46">
        <v>4</v>
      </c>
      <c r="S22" s="48">
        <f>R22*Q22</f>
        <v>8</v>
      </c>
      <c r="T22" s="44"/>
      <c r="U22" s="47">
        <v>18</v>
      </c>
      <c r="V22" s="47">
        <v>2</v>
      </c>
      <c r="W22" s="46">
        <v>5</v>
      </c>
      <c r="X22" s="48">
        <f>W22*V22</f>
        <v>10</v>
      </c>
    </row>
    <row r="23" spans="1:24" ht="15">
      <c r="A23" s="45">
        <v>19</v>
      </c>
      <c r="B23" s="45"/>
      <c r="C23" s="46">
        <v>3</v>
      </c>
      <c r="D23" s="43">
        <f>C23</f>
        <v>3</v>
      </c>
      <c r="E23" s="44"/>
      <c r="F23" s="45">
        <v>19</v>
      </c>
      <c r="G23" s="45"/>
      <c r="H23" s="46">
        <v>4</v>
      </c>
      <c r="I23" s="43">
        <f>H23</f>
        <v>4</v>
      </c>
      <c r="J23" s="44"/>
      <c r="K23" s="45">
        <v>19</v>
      </c>
      <c r="L23" s="45"/>
      <c r="M23" s="46">
        <v>4.5</v>
      </c>
      <c r="N23" s="43">
        <f>M23</f>
        <v>4.5</v>
      </c>
      <c r="O23" s="44"/>
      <c r="P23" s="45">
        <v>19</v>
      </c>
      <c r="Q23" s="45"/>
      <c r="R23" s="46">
        <v>5</v>
      </c>
      <c r="S23" s="43">
        <f>R23</f>
        <v>5</v>
      </c>
      <c r="T23" s="44"/>
      <c r="U23" s="45">
        <v>19</v>
      </c>
      <c r="V23" s="45"/>
      <c r="W23" s="46">
        <v>3</v>
      </c>
      <c r="X23" s="43">
        <f>W23</f>
        <v>3</v>
      </c>
    </row>
    <row r="24" spans="1:24" ht="15">
      <c r="A24" s="47">
        <v>20</v>
      </c>
      <c r="B24" s="47">
        <v>2</v>
      </c>
      <c r="C24" s="46">
        <v>5.5</v>
      </c>
      <c r="D24" s="48">
        <f>C24*B24</f>
        <v>11</v>
      </c>
      <c r="E24" s="44"/>
      <c r="F24" s="47">
        <v>20</v>
      </c>
      <c r="G24" s="47">
        <v>2</v>
      </c>
      <c r="H24" s="46">
        <v>6</v>
      </c>
      <c r="I24" s="48">
        <f>H24*G24</f>
        <v>12</v>
      </c>
      <c r="J24" s="44"/>
      <c r="K24" s="47">
        <v>20</v>
      </c>
      <c r="L24" s="47">
        <v>2</v>
      </c>
      <c r="M24" s="46">
        <v>4</v>
      </c>
      <c r="N24" s="48">
        <f>M24*L24</f>
        <v>8</v>
      </c>
      <c r="O24" s="44"/>
      <c r="P24" s="47">
        <v>20</v>
      </c>
      <c r="Q24" s="47">
        <v>2</v>
      </c>
      <c r="R24" s="46">
        <v>6.5</v>
      </c>
      <c r="S24" s="48">
        <f>R24*Q24</f>
        <v>13</v>
      </c>
      <c r="T24" s="44"/>
      <c r="U24" s="47">
        <v>20</v>
      </c>
      <c r="V24" s="47">
        <v>2</v>
      </c>
      <c r="W24" s="46">
        <v>6</v>
      </c>
      <c r="X24" s="48">
        <f>W24*V24</f>
        <v>12</v>
      </c>
    </row>
    <row r="25" spans="1:24" ht="15">
      <c r="A25" s="45">
        <v>21</v>
      </c>
      <c r="B25" s="45"/>
      <c r="C25" s="46">
        <v>5</v>
      </c>
      <c r="D25" s="43">
        <f aca="true" t="shared" si="0" ref="D25:D30">C25</f>
        <v>5</v>
      </c>
      <c r="E25" s="44"/>
      <c r="F25" s="45">
        <v>21</v>
      </c>
      <c r="G25" s="45"/>
      <c r="H25" s="46">
        <v>5</v>
      </c>
      <c r="I25" s="43">
        <f aca="true" t="shared" si="1" ref="I25:I30">H25</f>
        <v>5</v>
      </c>
      <c r="J25" s="44"/>
      <c r="K25" s="45">
        <v>21</v>
      </c>
      <c r="L25" s="45"/>
      <c r="M25" s="46">
        <v>4.5</v>
      </c>
      <c r="N25" s="43">
        <f aca="true" t="shared" si="2" ref="N25:N30">M25</f>
        <v>4.5</v>
      </c>
      <c r="O25" s="44"/>
      <c r="P25" s="45">
        <v>21</v>
      </c>
      <c r="Q25" s="45"/>
      <c r="R25" s="46">
        <v>5</v>
      </c>
      <c r="S25" s="43">
        <f aca="true" t="shared" si="3" ref="S25:S30">R25</f>
        <v>5</v>
      </c>
      <c r="T25" s="44"/>
      <c r="U25" s="45">
        <v>21</v>
      </c>
      <c r="V25" s="45"/>
      <c r="W25" s="46">
        <v>4</v>
      </c>
      <c r="X25" s="43">
        <f aca="true" t="shared" si="4" ref="X25:X30">W25</f>
        <v>4</v>
      </c>
    </row>
    <row r="26" spans="1:24" ht="15">
      <c r="A26" s="45">
        <v>22</v>
      </c>
      <c r="B26" s="45"/>
      <c r="C26" s="46">
        <v>5</v>
      </c>
      <c r="D26" s="43">
        <f t="shared" si="0"/>
        <v>5</v>
      </c>
      <c r="E26" s="44"/>
      <c r="F26" s="45">
        <v>22</v>
      </c>
      <c r="G26" s="45"/>
      <c r="H26" s="46">
        <v>5</v>
      </c>
      <c r="I26" s="43">
        <f t="shared" si="1"/>
        <v>5</v>
      </c>
      <c r="J26" s="44"/>
      <c r="K26" s="45">
        <v>22</v>
      </c>
      <c r="L26" s="45"/>
      <c r="M26" s="46">
        <v>5</v>
      </c>
      <c r="N26" s="43">
        <f t="shared" si="2"/>
        <v>5</v>
      </c>
      <c r="O26" s="44"/>
      <c r="P26" s="45">
        <v>22</v>
      </c>
      <c r="Q26" s="45"/>
      <c r="R26" s="46">
        <v>5</v>
      </c>
      <c r="S26" s="43">
        <f t="shared" si="3"/>
        <v>5</v>
      </c>
      <c r="T26" s="44"/>
      <c r="U26" s="45">
        <v>22</v>
      </c>
      <c r="V26" s="45"/>
      <c r="W26" s="46">
        <v>5</v>
      </c>
      <c r="X26" s="43">
        <f t="shared" si="4"/>
        <v>5</v>
      </c>
    </row>
    <row r="27" spans="1:24" ht="15">
      <c r="A27" s="45">
        <v>23</v>
      </c>
      <c r="B27" s="45"/>
      <c r="C27" s="46">
        <v>4</v>
      </c>
      <c r="D27" s="43">
        <f t="shared" si="0"/>
        <v>4</v>
      </c>
      <c r="E27" s="44"/>
      <c r="F27" s="45">
        <v>23</v>
      </c>
      <c r="G27" s="45"/>
      <c r="H27" s="46">
        <v>5</v>
      </c>
      <c r="I27" s="43">
        <f t="shared" si="1"/>
        <v>5</v>
      </c>
      <c r="J27" s="44"/>
      <c r="K27" s="45">
        <v>23</v>
      </c>
      <c r="L27" s="45"/>
      <c r="M27" s="46">
        <v>2</v>
      </c>
      <c r="N27" s="43">
        <f t="shared" si="2"/>
        <v>2</v>
      </c>
      <c r="O27" s="44"/>
      <c r="P27" s="45">
        <v>23</v>
      </c>
      <c r="Q27" s="45"/>
      <c r="R27" s="46">
        <v>4</v>
      </c>
      <c r="S27" s="43">
        <f t="shared" si="3"/>
        <v>4</v>
      </c>
      <c r="T27" s="44"/>
      <c r="U27" s="45">
        <v>23</v>
      </c>
      <c r="V27" s="45"/>
      <c r="W27" s="46">
        <v>4</v>
      </c>
      <c r="X27" s="43">
        <f t="shared" si="4"/>
        <v>4</v>
      </c>
    </row>
    <row r="28" spans="1:24" ht="15">
      <c r="A28" s="45">
        <v>24</v>
      </c>
      <c r="B28" s="45"/>
      <c r="C28" s="46">
        <v>6</v>
      </c>
      <c r="D28" s="43">
        <f t="shared" si="0"/>
        <v>6</v>
      </c>
      <c r="E28" s="44"/>
      <c r="F28" s="45">
        <v>24</v>
      </c>
      <c r="G28" s="45"/>
      <c r="H28" s="46">
        <v>6</v>
      </c>
      <c r="I28" s="43">
        <f t="shared" si="1"/>
        <v>6</v>
      </c>
      <c r="J28" s="44"/>
      <c r="K28" s="45">
        <v>24</v>
      </c>
      <c r="L28" s="45"/>
      <c r="M28" s="46">
        <v>5.5</v>
      </c>
      <c r="N28" s="43">
        <f t="shared" si="2"/>
        <v>5.5</v>
      </c>
      <c r="O28" s="44"/>
      <c r="P28" s="45">
        <v>24</v>
      </c>
      <c r="Q28" s="45"/>
      <c r="R28" s="46">
        <v>6</v>
      </c>
      <c r="S28" s="43">
        <f t="shared" si="3"/>
        <v>6</v>
      </c>
      <c r="T28" s="44"/>
      <c r="U28" s="45">
        <v>24</v>
      </c>
      <c r="V28" s="45"/>
      <c r="W28" s="46">
        <v>6.5</v>
      </c>
      <c r="X28" s="43">
        <f t="shared" si="4"/>
        <v>6.5</v>
      </c>
    </row>
    <row r="29" spans="1:24" ht="15">
      <c r="A29" s="45">
        <v>25</v>
      </c>
      <c r="B29" s="45"/>
      <c r="C29" s="46">
        <v>6</v>
      </c>
      <c r="D29" s="43">
        <f t="shared" si="0"/>
        <v>6</v>
      </c>
      <c r="E29" s="44"/>
      <c r="F29" s="45">
        <v>25</v>
      </c>
      <c r="G29" s="45"/>
      <c r="H29" s="46">
        <v>6</v>
      </c>
      <c r="I29" s="43">
        <f t="shared" si="1"/>
        <v>6</v>
      </c>
      <c r="J29" s="44"/>
      <c r="K29" s="45">
        <v>25</v>
      </c>
      <c r="L29" s="45"/>
      <c r="M29" s="46">
        <v>6</v>
      </c>
      <c r="N29" s="43">
        <f t="shared" si="2"/>
        <v>6</v>
      </c>
      <c r="O29" s="44"/>
      <c r="P29" s="45">
        <v>25</v>
      </c>
      <c r="Q29" s="45"/>
      <c r="R29" s="46">
        <v>7</v>
      </c>
      <c r="S29" s="43">
        <f t="shared" si="3"/>
        <v>7</v>
      </c>
      <c r="T29" s="44"/>
      <c r="U29" s="45">
        <v>25</v>
      </c>
      <c r="V29" s="45"/>
      <c r="W29" s="46">
        <v>6.5</v>
      </c>
      <c r="X29" s="43">
        <f t="shared" si="4"/>
        <v>6.5</v>
      </c>
    </row>
    <row r="30" spans="1:24" ht="15">
      <c r="A30" s="45">
        <v>26</v>
      </c>
      <c r="B30" s="45"/>
      <c r="C30" s="46">
        <v>6</v>
      </c>
      <c r="D30" s="43">
        <f t="shared" si="0"/>
        <v>6</v>
      </c>
      <c r="E30" s="44"/>
      <c r="F30" s="45">
        <v>26</v>
      </c>
      <c r="G30" s="45"/>
      <c r="H30" s="46">
        <v>6</v>
      </c>
      <c r="I30" s="43">
        <f t="shared" si="1"/>
        <v>6</v>
      </c>
      <c r="J30" s="44"/>
      <c r="K30" s="45">
        <v>26</v>
      </c>
      <c r="L30" s="45"/>
      <c r="M30" s="46">
        <v>6.5</v>
      </c>
      <c r="N30" s="43">
        <f t="shared" si="2"/>
        <v>6.5</v>
      </c>
      <c r="O30" s="44"/>
      <c r="P30" s="45">
        <v>26</v>
      </c>
      <c r="Q30" s="45"/>
      <c r="R30" s="46">
        <v>7</v>
      </c>
      <c r="S30" s="43">
        <f t="shared" si="3"/>
        <v>7</v>
      </c>
      <c r="T30" s="44"/>
      <c r="U30" s="45">
        <v>26</v>
      </c>
      <c r="V30" s="45"/>
      <c r="W30" s="46">
        <v>6</v>
      </c>
      <c r="X30" s="43">
        <f t="shared" si="4"/>
        <v>6</v>
      </c>
    </row>
    <row r="31" spans="1:24" s="3" customFormat="1" ht="15">
      <c r="A31" s="60"/>
      <c r="B31" s="61"/>
      <c r="C31" s="62"/>
      <c r="D31" s="63">
        <f>SUM(D5:D30)</f>
        <v>175.5</v>
      </c>
      <c r="E31" s="64"/>
      <c r="F31" s="60"/>
      <c r="G31" s="61"/>
      <c r="H31" s="62"/>
      <c r="I31" s="63">
        <f>SUM(I5:I30)</f>
        <v>181</v>
      </c>
      <c r="J31" s="64"/>
      <c r="K31" s="60"/>
      <c r="L31" s="61"/>
      <c r="M31" s="62"/>
      <c r="N31" s="63">
        <f>SUM(N5:N30)</f>
        <v>179.5</v>
      </c>
      <c r="O31" s="64"/>
      <c r="P31" s="60"/>
      <c r="Q31" s="61"/>
      <c r="R31" s="62"/>
      <c r="S31" s="63">
        <f>SUM(S5:S30)</f>
        <v>189.5</v>
      </c>
      <c r="T31" s="64"/>
      <c r="U31" s="60"/>
      <c r="V31" s="61"/>
      <c r="W31" s="62"/>
      <c r="X31" s="63">
        <f>SUM(X5:X30)</f>
        <v>185</v>
      </c>
    </row>
    <row r="32" spans="1:24" ht="15">
      <c r="A32" s="45">
        <v>1</v>
      </c>
      <c r="B32" s="45">
        <v>1</v>
      </c>
      <c r="C32" s="46">
        <v>6</v>
      </c>
      <c r="D32" s="43">
        <f>C32</f>
        <v>6</v>
      </c>
      <c r="E32" s="44"/>
      <c r="F32" s="45">
        <v>1</v>
      </c>
      <c r="G32" s="45">
        <v>1</v>
      </c>
      <c r="H32" s="46">
        <v>6</v>
      </c>
      <c r="I32" s="43">
        <f>H32</f>
        <v>6</v>
      </c>
      <c r="J32" s="44"/>
      <c r="K32" s="45">
        <v>1</v>
      </c>
      <c r="L32" s="45">
        <v>1</v>
      </c>
      <c r="M32" s="46">
        <v>6</v>
      </c>
      <c r="N32" s="43">
        <f>M32</f>
        <v>6</v>
      </c>
      <c r="O32" s="44"/>
      <c r="P32" s="45">
        <v>1</v>
      </c>
      <c r="Q32" s="45">
        <v>1</v>
      </c>
      <c r="R32" s="46">
        <v>7</v>
      </c>
      <c r="S32" s="43">
        <f>R32</f>
        <v>7</v>
      </c>
      <c r="T32" s="44"/>
      <c r="U32" s="45">
        <v>1</v>
      </c>
      <c r="V32" s="45">
        <v>1</v>
      </c>
      <c r="W32" s="46">
        <v>6.5</v>
      </c>
      <c r="X32" s="43">
        <f>W32</f>
        <v>6.5</v>
      </c>
    </row>
    <row r="33" spans="1:24" ht="15">
      <c r="A33" s="45">
        <v>2</v>
      </c>
      <c r="B33" s="45">
        <v>1</v>
      </c>
      <c r="C33" s="46">
        <v>6</v>
      </c>
      <c r="D33" s="43">
        <f>C33</f>
        <v>6</v>
      </c>
      <c r="E33" s="44"/>
      <c r="F33" s="45">
        <v>2</v>
      </c>
      <c r="G33" s="45">
        <v>1</v>
      </c>
      <c r="H33" s="46">
        <v>6</v>
      </c>
      <c r="I33" s="43">
        <f>H33</f>
        <v>6</v>
      </c>
      <c r="J33" s="44"/>
      <c r="K33" s="45">
        <v>2</v>
      </c>
      <c r="L33" s="45">
        <v>1</v>
      </c>
      <c r="M33" s="46">
        <v>5.5</v>
      </c>
      <c r="N33" s="43">
        <f>M33</f>
        <v>5.5</v>
      </c>
      <c r="O33" s="44"/>
      <c r="P33" s="45">
        <v>2</v>
      </c>
      <c r="Q33" s="45">
        <v>1</v>
      </c>
      <c r="R33" s="46">
        <v>6</v>
      </c>
      <c r="S33" s="43">
        <f>R33</f>
        <v>6</v>
      </c>
      <c r="T33" s="44"/>
      <c r="U33" s="45">
        <v>2</v>
      </c>
      <c r="V33" s="45">
        <v>1</v>
      </c>
      <c r="W33" s="46">
        <v>6</v>
      </c>
      <c r="X33" s="43">
        <f>W33</f>
        <v>6</v>
      </c>
    </row>
    <row r="34" spans="1:24" ht="15">
      <c r="A34" s="65">
        <v>3</v>
      </c>
      <c r="B34" s="65">
        <v>2</v>
      </c>
      <c r="C34" s="46">
        <v>5</v>
      </c>
      <c r="D34" s="49">
        <f>C34*2</f>
        <v>10</v>
      </c>
      <c r="E34" s="44"/>
      <c r="F34" s="65">
        <v>3</v>
      </c>
      <c r="G34" s="65">
        <v>2</v>
      </c>
      <c r="H34" s="46">
        <v>5</v>
      </c>
      <c r="I34" s="49">
        <f>H34*2</f>
        <v>10</v>
      </c>
      <c r="J34" s="44"/>
      <c r="K34" s="65">
        <v>3</v>
      </c>
      <c r="L34" s="65">
        <v>2</v>
      </c>
      <c r="M34" s="46">
        <v>6</v>
      </c>
      <c r="N34" s="49">
        <f>M34*2</f>
        <v>12</v>
      </c>
      <c r="O34" s="44"/>
      <c r="P34" s="65">
        <v>3</v>
      </c>
      <c r="Q34" s="65">
        <v>2</v>
      </c>
      <c r="R34" s="46">
        <v>6.5</v>
      </c>
      <c r="S34" s="49">
        <f>R34*2</f>
        <v>13</v>
      </c>
      <c r="T34" s="44"/>
      <c r="U34" s="65">
        <v>3</v>
      </c>
      <c r="V34" s="65">
        <v>2</v>
      </c>
      <c r="W34" s="46">
        <v>6</v>
      </c>
      <c r="X34" s="49">
        <f>W34*2</f>
        <v>12</v>
      </c>
    </row>
    <row r="35" spans="1:24" ht="15">
      <c r="A35" s="65">
        <v>4</v>
      </c>
      <c r="B35" s="65">
        <v>2</v>
      </c>
      <c r="C35" s="46">
        <v>6</v>
      </c>
      <c r="D35" s="49">
        <f>C35*2</f>
        <v>12</v>
      </c>
      <c r="E35" s="44"/>
      <c r="F35" s="65">
        <v>4</v>
      </c>
      <c r="G35" s="65">
        <v>2</v>
      </c>
      <c r="H35" s="46">
        <v>5</v>
      </c>
      <c r="I35" s="49">
        <f>H35*2</f>
        <v>10</v>
      </c>
      <c r="J35" s="44"/>
      <c r="K35" s="65">
        <v>4</v>
      </c>
      <c r="L35" s="65">
        <v>2</v>
      </c>
      <c r="M35" s="46">
        <v>6</v>
      </c>
      <c r="N35" s="49">
        <f>M35*2</f>
        <v>12</v>
      </c>
      <c r="O35" s="44"/>
      <c r="P35" s="65">
        <v>4</v>
      </c>
      <c r="Q35" s="65">
        <v>2</v>
      </c>
      <c r="R35" s="46">
        <v>7</v>
      </c>
      <c r="S35" s="49">
        <f>R35*2</f>
        <v>14</v>
      </c>
      <c r="T35" s="44"/>
      <c r="U35" s="65">
        <v>4</v>
      </c>
      <c r="V35" s="65">
        <v>2</v>
      </c>
      <c r="W35" s="46">
        <v>6.5</v>
      </c>
      <c r="X35" s="49">
        <f>W35*2</f>
        <v>13</v>
      </c>
    </row>
    <row r="36" spans="1:24" s="3" customFormat="1" ht="15" customHeight="1">
      <c r="A36" s="60"/>
      <c r="B36" s="61"/>
      <c r="C36" s="66"/>
      <c r="D36" s="67">
        <f>SUM(D32:D35)</f>
        <v>34</v>
      </c>
      <c r="E36" s="44"/>
      <c r="F36" s="60"/>
      <c r="G36" s="61"/>
      <c r="H36" s="66"/>
      <c r="I36" s="67">
        <f>SUM(I32:I35)</f>
        <v>32</v>
      </c>
      <c r="J36" s="44"/>
      <c r="K36" s="60"/>
      <c r="L36" s="61"/>
      <c r="M36" s="66"/>
      <c r="N36" s="67">
        <f>SUM(N32:N35)</f>
        <v>35.5</v>
      </c>
      <c r="O36" s="64"/>
      <c r="P36" s="60"/>
      <c r="Q36" s="61"/>
      <c r="R36" s="66"/>
      <c r="S36" s="67">
        <f>SUM(S32:S35)</f>
        <v>40</v>
      </c>
      <c r="T36" s="44"/>
      <c r="U36" s="60"/>
      <c r="V36" s="61"/>
      <c r="W36" s="66"/>
      <c r="X36" s="67">
        <f>SUM(X32:X35)</f>
        <v>37.5</v>
      </c>
    </row>
    <row r="37" spans="1:24" ht="15">
      <c r="A37" s="43"/>
      <c r="B37" s="43"/>
      <c r="C37" s="43"/>
      <c r="D37" s="43"/>
      <c r="E37" s="44"/>
      <c r="F37" s="43"/>
      <c r="G37" s="43"/>
      <c r="H37" s="43"/>
      <c r="I37" s="43"/>
      <c r="J37" s="44"/>
      <c r="K37" s="43"/>
      <c r="L37" s="43"/>
      <c r="M37" s="43"/>
      <c r="N37" s="43"/>
      <c r="O37" s="64"/>
      <c r="P37" s="43"/>
      <c r="Q37" s="43"/>
      <c r="R37" s="43"/>
      <c r="S37" s="43"/>
      <c r="T37" s="44"/>
      <c r="U37" s="43"/>
      <c r="V37" s="43"/>
      <c r="W37" s="43"/>
      <c r="X37" s="43"/>
    </row>
    <row r="38" spans="1:24" ht="15">
      <c r="A38" s="68"/>
      <c r="B38" s="50"/>
      <c r="C38" s="69">
        <f>SUM(D31+D36)-$D40-$D41</f>
        <v>209.5</v>
      </c>
      <c r="D38" s="70">
        <f>C38*100/380</f>
        <v>55.13157894736842</v>
      </c>
      <c r="E38" s="44"/>
      <c r="F38" s="68"/>
      <c r="G38" s="50"/>
      <c r="H38" s="69">
        <f>SUM(I31+I36)-$D40-$D41</f>
        <v>213</v>
      </c>
      <c r="I38" s="70">
        <f>H38*100/380</f>
        <v>56.05263157894737</v>
      </c>
      <c r="J38" s="44"/>
      <c r="K38" s="68"/>
      <c r="L38" s="50"/>
      <c r="M38" s="69">
        <f>SUM(N31+N36)-$D40-$D41</f>
        <v>215</v>
      </c>
      <c r="N38" s="70">
        <f>M38*100/380</f>
        <v>56.578947368421055</v>
      </c>
      <c r="O38" s="64"/>
      <c r="P38" s="68"/>
      <c r="Q38" s="50"/>
      <c r="R38" s="69">
        <f>SUM(S31+S36)-$D40-$D41</f>
        <v>229.5</v>
      </c>
      <c r="S38" s="70">
        <f>R38*100/380</f>
        <v>60.39473684210526</v>
      </c>
      <c r="T38" s="44"/>
      <c r="U38" s="68"/>
      <c r="V38" s="50"/>
      <c r="W38" s="69">
        <f>SUM(X31+X36)-$D40-$D41</f>
        <v>222.5</v>
      </c>
      <c r="X38" s="70">
        <f>W38*100/380</f>
        <v>58.55263157894737</v>
      </c>
    </row>
    <row r="39" spans="1:24" ht="15">
      <c r="A39" s="38"/>
      <c r="B39" s="38"/>
      <c r="C39" s="38"/>
      <c r="D39" s="38"/>
      <c r="E39" s="39"/>
      <c r="F39" s="38"/>
      <c r="G39" s="38"/>
      <c r="H39" s="38"/>
      <c r="I39" s="38"/>
      <c r="J39" s="39"/>
      <c r="K39" s="38"/>
      <c r="L39" s="38"/>
      <c r="M39" s="38"/>
      <c r="N39" s="38"/>
      <c r="O39" s="39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5">
      <c r="A40" s="51" t="s">
        <v>6</v>
      </c>
      <c r="B40" s="38"/>
      <c r="C40" s="38"/>
      <c r="D40" s="52"/>
      <c r="E40" s="39"/>
      <c r="F40" s="51"/>
      <c r="G40" s="38"/>
      <c r="H40" s="38"/>
      <c r="I40" s="71" t="s">
        <v>9</v>
      </c>
      <c r="J40" s="71"/>
      <c r="K40" s="71"/>
      <c r="L40" s="72" t="str">
        <f>'rez '!E18</f>
        <v>Е</v>
      </c>
      <c r="M40" s="90" t="str">
        <f>'rez '!F18</f>
        <v>Ковшов Юрій</v>
      </c>
      <c r="N40" s="38"/>
      <c r="O40" s="39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>
      <c r="A41" s="51" t="s">
        <v>7</v>
      </c>
      <c r="B41" s="38"/>
      <c r="C41" s="38"/>
      <c r="D41" s="52"/>
      <c r="E41" s="54"/>
      <c r="F41" s="51"/>
      <c r="G41" s="38"/>
      <c r="H41" s="38"/>
      <c r="I41" s="53"/>
      <c r="J41" s="53"/>
      <c r="K41" s="73"/>
      <c r="L41" s="72" t="s">
        <v>29</v>
      </c>
      <c r="M41" s="90" t="str">
        <f>'rez '!F19</f>
        <v>Козіна Ірина</v>
      </c>
      <c r="N41" s="38"/>
      <c r="O41" s="39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>
      <c r="A42" s="39"/>
      <c r="B42" s="39"/>
      <c r="C42" s="39"/>
      <c r="D42" s="39"/>
      <c r="E42" s="39"/>
      <c r="F42" s="39"/>
      <c r="G42" s="39"/>
      <c r="H42" s="39"/>
      <c r="I42" s="53"/>
      <c r="J42" s="53"/>
      <c r="K42" s="73"/>
      <c r="L42" s="72" t="str">
        <f>'rez '!E20</f>
        <v>С</v>
      </c>
      <c r="M42" s="54" t="str">
        <f>'rez '!F20</f>
        <v>Кириченко Віра</v>
      </c>
      <c r="N42" s="38"/>
      <c r="O42" s="54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21" customHeight="1">
      <c r="A43" s="74" t="s">
        <v>8</v>
      </c>
      <c r="B43" s="75"/>
      <c r="C43" s="76"/>
      <c r="D43" s="77">
        <f>C38+H38+M38+R38+W38</f>
        <v>1089.5</v>
      </c>
      <c r="E43" s="55"/>
      <c r="F43" s="53"/>
      <c r="G43" s="53"/>
      <c r="H43" s="55"/>
      <c r="I43" s="38"/>
      <c r="J43" s="38"/>
      <c r="K43" s="38"/>
      <c r="L43" s="72" t="str">
        <f>'rez '!E21</f>
        <v>М</v>
      </c>
      <c r="M43" s="55" t="str">
        <f>'rez '!F21</f>
        <v>Джумаджук Марія</v>
      </c>
      <c r="N43" s="55"/>
      <c r="O43" s="53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20.25" customHeight="1">
      <c r="A44" s="74" t="s">
        <v>10</v>
      </c>
      <c r="B44" s="75"/>
      <c r="C44" s="76"/>
      <c r="D44" s="78">
        <f>(D38+I38+N38+S38+X38)/5</f>
        <v>57.3421052631579</v>
      </c>
      <c r="E44" s="53"/>
      <c r="F44" s="53"/>
      <c r="G44" s="53"/>
      <c r="H44" s="53"/>
      <c r="I44" s="38"/>
      <c r="J44" s="38"/>
      <c r="K44" s="38"/>
      <c r="L44" s="72" t="s">
        <v>30</v>
      </c>
      <c r="M44" s="55" t="str">
        <f>'rez '!F22</f>
        <v>Шкіптань Тетяна</v>
      </c>
      <c r="N44" s="53"/>
      <c r="O44" s="53"/>
      <c r="P44" s="38"/>
      <c r="Q44" s="38"/>
      <c r="R44" s="38"/>
      <c r="S44" s="38"/>
      <c r="T44" s="38"/>
      <c r="U44" s="38"/>
      <c r="V44" s="38"/>
      <c r="W44" s="38"/>
      <c r="X44" s="38"/>
    </row>
    <row r="45" spans="1:24" s="4" customFormat="1" ht="15">
      <c r="A45" s="79"/>
      <c r="B45" s="80"/>
      <c r="C45" s="80"/>
      <c r="D45" s="81"/>
      <c r="E45" s="53"/>
      <c r="F45" s="53"/>
      <c r="G45" s="53"/>
      <c r="H45" s="53"/>
      <c r="I45" s="39"/>
      <c r="J45" s="39"/>
      <c r="K45" s="39"/>
      <c r="L45" s="39"/>
      <c r="M45" s="55"/>
      <c r="N45" s="53"/>
      <c r="O45" s="53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>
      <c r="A46" s="56"/>
      <c r="B46" s="53"/>
      <c r="C46" s="57"/>
      <c r="D46" s="39"/>
      <c r="E46" s="39"/>
      <c r="F46" s="38"/>
      <c r="G46" s="38"/>
      <c r="H46" s="38"/>
      <c r="I46" s="38"/>
      <c r="J46" s="39"/>
      <c r="K46" s="82"/>
      <c r="L46" s="72"/>
      <c r="M46" s="38"/>
      <c r="N46" s="38"/>
      <c r="O46" s="39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36" customHeight="1">
      <c r="A47" s="83" t="s">
        <v>11</v>
      </c>
      <c r="B47" s="38"/>
      <c r="C47" s="38"/>
      <c r="D47" s="146" t="str">
        <f>'rez '!F8</f>
        <v>Ліберо, 2006, мер., гн., Lotus-Traza, 702338, Острецов В.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39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5">
      <c r="A48" s="83" t="s">
        <v>12</v>
      </c>
      <c r="B48" s="38"/>
      <c r="C48" s="38"/>
      <c r="D48" s="57" t="str">
        <f>'rez '!C8</f>
        <v>Копилова-Черних Анна</v>
      </c>
      <c r="E48" s="57"/>
      <c r="F48" s="57"/>
      <c r="G48" s="57"/>
      <c r="H48" s="57"/>
      <c r="I48" s="57"/>
      <c r="J48" s="39"/>
      <c r="K48" s="38"/>
      <c r="L48" s="38"/>
      <c r="M48" s="38"/>
      <c r="N48" s="38"/>
      <c r="O48" s="39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>
      <c r="A49" s="83" t="s">
        <v>4</v>
      </c>
      <c r="B49" s="38"/>
      <c r="C49" s="38"/>
      <c r="D49" s="84" t="str">
        <f>'rez '!G8</f>
        <v>Петриківський кінний завд</v>
      </c>
      <c r="E49" s="84"/>
      <c r="F49" s="84"/>
      <c r="G49" s="84"/>
      <c r="H49" s="84"/>
      <c r="I49" s="84"/>
      <c r="J49" s="39"/>
      <c r="K49" s="38"/>
      <c r="L49" s="38"/>
      <c r="M49" s="144">
        <f>'rez '!C4</f>
        <v>41810</v>
      </c>
      <c r="N49" s="144"/>
      <c r="O49" s="39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>
      <c r="A50" s="38"/>
      <c r="B50" s="38"/>
      <c r="C50" s="38"/>
      <c r="D50" s="38"/>
      <c r="E50" s="39"/>
      <c r="F50" s="38"/>
      <c r="G50" s="38"/>
      <c r="H50" s="38"/>
      <c r="I50" s="38"/>
      <c r="J50" s="39"/>
      <c r="K50" s="38"/>
      <c r="L50" s="38"/>
      <c r="M50" s="38"/>
      <c r="N50" s="38"/>
      <c r="O50" s="39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36" customHeight="1">
      <c r="A51" s="141" t="str">
        <f>'rez '!A1:U1</f>
        <v>ВІДКРИТІ ВСЕУКРАЇНСЬКІ ЗМАГАННЯ З КІННОГО СПОРТУ (ВИЇЗДКА) ІІ етап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85"/>
      <c r="P51" s="38"/>
      <c r="Q51" s="38"/>
      <c r="R51" s="38"/>
      <c r="S51" s="38"/>
      <c r="T51" s="38"/>
      <c r="U51" s="38"/>
      <c r="V51" s="38"/>
      <c r="W51" s="38"/>
      <c r="X51" s="38"/>
    </row>
  </sheetData>
  <sheetProtection selectLockedCells="1" selectUnlockedCells="1"/>
  <mergeCells count="8">
    <mergeCell ref="A51:N51"/>
    <mergeCell ref="P3:S3"/>
    <mergeCell ref="U3:X3"/>
    <mergeCell ref="M49:N49"/>
    <mergeCell ref="A3:D3"/>
    <mergeCell ref="F3:I3"/>
    <mergeCell ref="K3:N3"/>
    <mergeCell ref="D47:N47"/>
  </mergeCells>
  <printOptions/>
  <pageMargins left="0.5201388888888889" right="0.19027777777777777" top="0.2" bottom="0.5" header="0.5118055555555555" footer="0.5118055555555555"/>
  <pageSetup fitToHeight="1" fitToWidth="1" horizontalDpi="1200" verticalDpi="12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1"/>
  <sheetViews>
    <sheetView zoomScale="85" zoomScaleNormal="85" zoomScalePageLayoutView="0" workbookViewId="0" topLeftCell="A19">
      <selection activeCell="H43" sqref="H43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38"/>
      <c r="B1" s="38"/>
      <c r="C1" s="38"/>
      <c r="D1" s="38"/>
      <c r="E1" s="39"/>
      <c r="F1" s="38"/>
      <c r="G1" s="38"/>
      <c r="H1" s="38"/>
      <c r="I1" s="38"/>
      <c r="J1" s="39"/>
      <c r="K1" s="38"/>
      <c r="L1" s="38"/>
      <c r="M1" s="38"/>
      <c r="N1" s="38"/>
      <c r="O1" s="39"/>
      <c r="P1" s="38"/>
      <c r="Q1" s="38"/>
      <c r="R1" s="38"/>
      <c r="S1" s="38"/>
      <c r="T1" s="38"/>
      <c r="U1" s="38"/>
      <c r="V1" s="38"/>
      <c r="W1" s="38"/>
      <c r="X1" s="38"/>
    </row>
    <row r="2" spans="1:24" ht="24" customHeight="1">
      <c r="A2" s="38"/>
      <c r="B2" s="58"/>
      <c r="C2" s="58"/>
      <c r="D2" s="58"/>
      <c r="E2" s="58"/>
      <c r="F2" s="58"/>
      <c r="G2" s="58"/>
      <c r="H2" s="58"/>
      <c r="I2" s="58"/>
      <c r="J2" s="58"/>
      <c r="K2" s="86" t="str">
        <f>'rez '!A3</f>
        <v>Малий Приз</v>
      </c>
      <c r="L2" s="58"/>
      <c r="M2" s="58"/>
      <c r="N2" s="58"/>
      <c r="O2" s="58"/>
      <c r="P2" s="38"/>
      <c r="Q2" s="38"/>
      <c r="R2" s="38"/>
      <c r="S2" s="38"/>
      <c r="T2" s="38"/>
      <c r="U2" s="38"/>
      <c r="V2" s="38"/>
      <c r="W2" s="38"/>
      <c r="X2" s="38"/>
    </row>
    <row r="3" spans="1:24" s="2" customFormat="1" ht="15.75" customHeight="1">
      <c r="A3" s="143" t="str">
        <f>'rez '!E18</f>
        <v>Е</v>
      </c>
      <c r="B3" s="143"/>
      <c r="C3" s="143"/>
      <c r="D3" s="143"/>
      <c r="E3" s="40"/>
      <c r="F3" s="143" t="str">
        <f>'rez '!E19</f>
        <v>Н</v>
      </c>
      <c r="G3" s="143"/>
      <c r="H3" s="143"/>
      <c r="I3" s="143"/>
      <c r="J3" s="40"/>
      <c r="K3" s="145" t="str">
        <f>'rez '!E20</f>
        <v>С</v>
      </c>
      <c r="L3" s="143"/>
      <c r="M3" s="143"/>
      <c r="N3" s="143"/>
      <c r="O3" s="40"/>
      <c r="P3" s="143" t="str">
        <f>'rez '!E21</f>
        <v>М</v>
      </c>
      <c r="Q3" s="143"/>
      <c r="R3" s="143"/>
      <c r="S3" s="143"/>
      <c r="T3" s="40"/>
      <c r="U3" s="143" t="str">
        <f>'rez '!E22</f>
        <v>В</v>
      </c>
      <c r="V3" s="143"/>
      <c r="W3" s="143"/>
      <c r="X3" s="143"/>
    </row>
    <row r="4" spans="1:24" ht="27.75" customHeight="1">
      <c r="A4" s="59" t="s">
        <v>5</v>
      </c>
      <c r="B4" s="59"/>
      <c r="C4" s="59"/>
      <c r="D4" s="41"/>
      <c r="E4" s="42"/>
      <c r="F4" s="59" t="s">
        <v>5</v>
      </c>
      <c r="G4" s="59"/>
      <c r="H4" s="59"/>
      <c r="I4" s="41"/>
      <c r="J4" s="42"/>
      <c r="K4" s="59" t="s">
        <v>5</v>
      </c>
      <c r="L4" s="59"/>
      <c r="M4" s="59"/>
      <c r="N4" s="43"/>
      <c r="O4" s="44"/>
      <c r="P4" s="59" t="s">
        <v>5</v>
      </c>
      <c r="Q4" s="59"/>
      <c r="R4" s="59"/>
      <c r="S4" s="41"/>
      <c r="T4" s="42"/>
      <c r="U4" s="59" t="s">
        <v>5</v>
      </c>
      <c r="V4" s="59"/>
      <c r="W4" s="59"/>
      <c r="X4" s="43"/>
    </row>
    <row r="5" spans="1:24" ht="15">
      <c r="A5" s="45">
        <v>1</v>
      </c>
      <c r="B5" s="45"/>
      <c r="C5" s="46">
        <v>6</v>
      </c>
      <c r="D5" s="43">
        <f>C5</f>
        <v>6</v>
      </c>
      <c r="E5" s="44"/>
      <c r="F5" s="45">
        <v>1</v>
      </c>
      <c r="G5" s="45"/>
      <c r="H5" s="46">
        <v>7</v>
      </c>
      <c r="I5" s="43">
        <f>H5</f>
        <v>7</v>
      </c>
      <c r="J5" s="44"/>
      <c r="K5" s="45">
        <v>1</v>
      </c>
      <c r="L5" s="45"/>
      <c r="M5" s="46">
        <v>6</v>
      </c>
      <c r="N5" s="43">
        <f>M5</f>
        <v>6</v>
      </c>
      <c r="O5" s="44"/>
      <c r="P5" s="45">
        <v>1</v>
      </c>
      <c r="Q5" s="45"/>
      <c r="R5" s="46">
        <v>7</v>
      </c>
      <c r="S5" s="43">
        <f>R5</f>
        <v>7</v>
      </c>
      <c r="T5" s="44"/>
      <c r="U5" s="45">
        <v>1</v>
      </c>
      <c r="V5" s="45"/>
      <c r="W5" s="46">
        <v>6</v>
      </c>
      <c r="X5" s="43">
        <f>W5</f>
        <v>6</v>
      </c>
    </row>
    <row r="6" spans="1:24" ht="15">
      <c r="A6" s="45">
        <v>2</v>
      </c>
      <c r="B6" s="45"/>
      <c r="C6" s="46">
        <v>5</v>
      </c>
      <c r="D6" s="43">
        <f>C6</f>
        <v>5</v>
      </c>
      <c r="E6" s="44"/>
      <c r="F6" s="45">
        <v>2</v>
      </c>
      <c r="G6" s="45"/>
      <c r="H6" s="46">
        <v>6</v>
      </c>
      <c r="I6" s="43">
        <f>H6</f>
        <v>6</v>
      </c>
      <c r="J6" s="44"/>
      <c r="K6" s="45">
        <v>2</v>
      </c>
      <c r="L6" s="45"/>
      <c r="M6" s="46">
        <v>7</v>
      </c>
      <c r="N6" s="43">
        <f>M6</f>
        <v>7</v>
      </c>
      <c r="O6" s="44"/>
      <c r="P6" s="45">
        <v>2</v>
      </c>
      <c r="Q6" s="45"/>
      <c r="R6" s="46">
        <v>7</v>
      </c>
      <c r="S6" s="43">
        <f>R6</f>
        <v>7</v>
      </c>
      <c r="T6" s="44"/>
      <c r="U6" s="45">
        <v>2</v>
      </c>
      <c r="V6" s="45"/>
      <c r="W6" s="46">
        <v>6</v>
      </c>
      <c r="X6" s="43">
        <f>W6</f>
        <v>6</v>
      </c>
    </row>
    <row r="7" spans="1:24" ht="15">
      <c r="A7" s="45">
        <v>3</v>
      </c>
      <c r="B7" s="45"/>
      <c r="C7" s="46">
        <v>6.5</v>
      </c>
      <c r="D7" s="43">
        <f>C7</f>
        <v>6.5</v>
      </c>
      <c r="E7" s="44"/>
      <c r="F7" s="45">
        <v>3</v>
      </c>
      <c r="G7" s="45"/>
      <c r="H7" s="46">
        <v>7</v>
      </c>
      <c r="I7" s="43">
        <f>H7</f>
        <v>7</v>
      </c>
      <c r="J7" s="44"/>
      <c r="K7" s="45">
        <v>3</v>
      </c>
      <c r="L7" s="45"/>
      <c r="M7" s="46">
        <v>6.5</v>
      </c>
      <c r="N7" s="43">
        <f>M7</f>
        <v>6.5</v>
      </c>
      <c r="O7" s="44"/>
      <c r="P7" s="45">
        <v>3</v>
      </c>
      <c r="Q7" s="45"/>
      <c r="R7" s="46">
        <v>7</v>
      </c>
      <c r="S7" s="43">
        <f>R7</f>
        <v>7</v>
      </c>
      <c r="T7" s="44"/>
      <c r="U7" s="45">
        <v>3</v>
      </c>
      <c r="V7" s="45"/>
      <c r="W7" s="46">
        <v>6</v>
      </c>
      <c r="X7" s="43">
        <f>W7</f>
        <v>6</v>
      </c>
    </row>
    <row r="8" spans="1:24" ht="15">
      <c r="A8" s="45">
        <v>4</v>
      </c>
      <c r="B8" s="45"/>
      <c r="C8" s="46">
        <v>6</v>
      </c>
      <c r="D8" s="43">
        <f>C8</f>
        <v>6</v>
      </c>
      <c r="E8" s="44"/>
      <c r="F8" s="45">
        <v>4</v>
      </c>
      <c r="G8" s="45"/>
      <c r="H8" s="46">
        <v>7</v>
      </c>
      <c r="I8" s="43">
        <f>H8</f>
        <v>7</v>
      </c>
      <c r="J8" s="44"/>
      <c r="K8" s="45">
        <v>4</v>
      </c>
      <c r="L8" s="45"/>
      <c r="M8" s="46">
        <v>7</v>
      </c>
      <c r="N8" s="43">
        <f>M8</f>
        <v>7</v>
      </c>
      <c r="O8" s="44"/>
      <c r="P8" s="45">
        <v>4</v>
      </c>
      <c r="Q8" s="45"/>
      <c r="R8" s="46">
        <v>7</v>
      </c>
      <c r="S8" s="43">
        <f>R8</f>
        <v>7</v>
      </c>
      <c r="T8" s="44"/>
      <c r="U8" s="45">
        <v>4</v>
      </c>
      <c r="V8" s="45"/>
      <c r="W8" s="46">
        <v>6</v>
      </c>
      <c r="X8" s="43">
        <f>W8</f>
        <v>6</v>
      </c>
    </row>
    <row r="9" spans="1:24" ht="15">
      <c r="A9" s="47">
        <v>5</v>
      </c>
      <c r="B9" s="47">
        <v>2</v>
      </c>
      <c r="C9" s="46">
        <v>6.5</v>
      </c>
      <c r="D9" s="48">
        <f>C9*B9</f>
        <v>13</v>
      </c>
      <c r="E9" s="44"/>
      <c r="F9" s="47">
        <v>5</v>
      </c>
      <c r="G9" s="47">
        <v>2</v>
      </c>
      <c r="H9" s="46">
        <v>6.5</v>
      </c>
      <c r="I9" s="48">
        <f>H9*G9</f>
        <v>13</v>
      </c>
      <c r="J9" s="44"/>
      <c r="K9" s="47">
        <v>5</v>
      </c>
      <c r="L9" s="47">
        <v>2</v>
      </c>
      <c r="M9" s="46">
        <v>6.5</v>
      </c>
      <c r="N9" s="48">
        <f>M9*L9</f>
        <v>13</v>
      </c>
      <c r="O9" s="44"/>
      <c r="P9" s="47">
        <v>5</v>
      </c>
      <c r="Q9" s="47">
        <v>2</v>
      </c>
      <c r="R9" s="46">
        <v>6.5</v>
      </c>
      <c r="S9" s="48">
        <f>R9*Q9</f>
        <v>13</v>
      </c>
      <c r="T9" s="44"/>
      <c r="U9" s="47">
        <v>5</v>
      </c>
      <c r="V9" s="47">
        <v>2</v>
      </c>
      <c r="W9" s="46">
        <v>6</v>
      </c>
      <c r="X9" s="48">
        <f>W9*V9</f>
        <v>12</v>
      </c>
    </row>
    <row r="10" spans="1:24" ht="15">
      <c r="A10" s="45">
        <v>6</v>
      </c>
      <c r="B10" s="45"/>
      <c r="C10" s="46">
        <v>7</v>
      </c>
      <c r="D10" s="43">
        <f>C10</f>
        <v>7</v>
      </c>
      <c r="E10" s="44"/>
      <c r="F10" s="45">
        <v>6</v>
      </c>
      <c r="G10" s="45"/>
      <c r="H10" s="46">
        <v>7</v>
      </c>
      <c r="I10" s="43">
        <f>H10</f>
        <v>7</v>
      </c>
      <c r="J10" s="44"/>
      <c r="K10" s="45">
        <v>6</v>
      </c>
      <c r="L10" s="45"/>
      <c r="M10" s="46">
        <v>6</v>
      </c>
      <c r="N10" s="43">
        <f>M10</f>
        <v>6</v>
      </c>
      <c r="O10" s="44"/>
      <c r="P10" s="45">
        <v>6</v>
      </c>
      <c r="Q10" s="45"/>
      <c r="R10" s="46">
        <v>6</v>
      </c>
      <c r="S10" s="43">
        <f>R10</f>
        <v>6</v>
      </c>
      <c r="T10" s="44"/>
      <c r="U10" s="45">
        <v>6</v>
      </c>
      <c r="V10" s="45"/>
      <c r="W10" s="46">
        <v>6.5</v>
      </c>
      <c r="X10" s="43">
        <f>W10</f>
        <v>6.5</v>
      </c>
    </row>
    <row r="11" spans="1:24" ht="15">
      <c r="A11" s="45">
        <v>7</v>
      </c>
      <c r="B11" s="45"/>
      <c r="C11" s="46">
        <v>6</v>
      </c>
      <c r="D11" s="43">
        <f>C11</f>
        <v>6</v>
      </c>
      <c r="E11" s="44"/>
      <c r="F11" s="45">
        <v>7</v>
      </c>
      <c r="G11" s="45"/>
      <c r="H11" s="46">
        <v>6.5</v>
      </c>
      <c r="I11" s="43">
        <f>H11</f>
        <v>6.5</v>
      </c>
      <c r="J11" s="44"/>
      <c r="K11" s="45">
        <v>7</v>
      </c>
      <c r="L11" s="45"/>
      <c r="M11" s="46">
        <v>6</v>
      </c>
      <c r="N11" s="43">
        <f>M11</f>
        <v>6</v>
      </c>
      <c r="O11" s="44"/>
      <c r="P11" s="45">
        <v>7</v>
      </c>
      <c r="Q11" s="45"/>
      <c r="R11" s="46">
        <v>7</v>
      </c>
      <c r="S11" s="43">
        <f>R11</f>
        <v>7</v>
      </c>
      <c r="T11" s="44"/>
      <c r="U11" s="45">
        <v>7</v>
      </c>
      <c r="V11" s="45"/>
      <c r="W11" s="46">
        <v>6.5</v>
      </c>
      <c r="X11" s="43">
        <f>W11</f>
        <v>6.5</v>
      </c>
    </row>
    <row r="12" spans="1:24" ht="15">
      <c r="A12" s="45">
        <v>8</v>
      </c>
      <c r="B12" s="45"/>
      <c r="C12" s="46">
        <v>6.5</v>
      </c>
      <c r="D12" s="43">
        <f>C12</f>
        <v>6.5</v>
      </c>
      <c r="E12" s="44"/>
      <c r="F12" s="45">
        <v>8</v>
      </c>
      <c r="G12" s="45"/>
      <c r="H12" s="46">
        <v>6.5</v>
      </c>
      <c r="I12" s="43">
        <f>H12</f>
        <v>6.5</v>
      </c>
      <c r="J12" s="44"/>
      <c r="K12" s="45">
        <v>8</v>
      </c>
      <c r="L12" s="45"/>
      <c r="M12" s="46">
        <v>6.5</v>
      </c>
      <c r="N12" s="43">
        <f>M12</f>
        <v>6.5</v>
      </c>
      <c r="O12" s="44"/>
      <c r="P12" s="45">
        <v>8</v>
      </c>
      <c r="Q12" s="45"/>
      <c r="R12" s="46">
        <v>7</v>
      </c>
      <c r="S12" s="43">
        <f>R12</f>
        <v>7</v>
      </c>
      <c r="T12" s="44"/>
      <c r="U12" s="45">
        <v>8</v>
      </c>
      <c r="V12" s="45"/>
      <c r="W12" s="46">
        <v>6</v>
      </c>
      <c r="X12" s="43">
        <f>W12</f>
        <v>6</v>
      </c>
    </row>
    <row r="13" spans="1:24" ht="15">
      <c r="A13" s="45">
        <v>9</v>
      </c>
      <c r="B13" s="45"/>
      <c r="C13" s="46">
        <v>5</v>
      </c>
      <c r="D13" s="43">
        <f>C13</f>
        <v>5</v>
      </c>
      <c r="E13" s="44"/>
      <c r="F13" s="45">
        <v>9</v>
      </c>
      <c r="G13" s="45"/>
      <c r="H13" s="46">
        <v>7</v>
      </c>
      <c r="I13" s="43">
        <f>H13</f>
        <v>7</v>
      </c>
      <c r="J13" s="44"/>
      <c r="K13" s="45">
        <v>9</v>
      </c>
      <c r="L13" s="45"/>
      <c r="M13" s="46">
        <v>6.5</v>
      </c>
      <c r="N13" s="43">
        <f>M13</f>
        <v>6.5</v>
      </c>
      <c r="O13" s="44"/>
      <c r="P13" s="45">
        <v>9</v>
      </c>
      <c r="Q13" s="45"/>
      <c r="R13" s="46">
        <v>6.5</v>
      </c>
      <c r="S13" s="43">
        <f>R13</f>
        <v>6.5</v>
      </c>
      <c r="T13" s="44"/>
      <c r="U13" s="45">
        <v>9</v>
      </c>
      <c r="V13" s="45"/>
      <c r="W13" s="46">
        <v>6</v>
      </c>
      <c r="X13" s="43">
        <f>W13</f>
        <v>6</v>
      </c>
    </row>
    <row r="14" spans="1:24" ht="15">
      <c r="A14" s="47">
        <v>10</v>
      </c>
      <c r="B14" s="47">
        <v>2</v>
      </c>
      <c r="C14" s="46">
        <v>6.5</v>
      </c>
      <c r="D14" s="48">
        <f>C14*B14</f>
        <v>13</v>
      </c>
      <c r="E14" s="44"/>
      <c r="F14" s="47">
        <v>10</v>
      </c>
      <c r="G14" s="47">
        <v>2</v>
      </c>
      <c r="H14" s="46">
        <v>7</v>
      </c>
      <c r="I14" s="48">
        <f>H14*G14</f>
        <v>14</v>
      </c>
      <c r="J14" s="44"/>
      <c r="K14" s="47">
        <v>10</v>
      </c>
      <c r="L14" s="47">
        <v>2</v>
      </c>
      <c r="M14" s="46">
        <v>6.5</v>
      </c>
      <c r="N14" s="48">
        <f>M14*L14</f>
        <v>13</v>
      </c>
      <c r="O14" s="44"/>
      <c r="P14" s="47">
        <v>10</v>
      </c>
      <c r="Q14" s="47">
        <v>2</v>
      </c>
      <c r="R14" s="46">
        <v>7</v>
      </c>
      <c r="S14" s="48">
        <f>R14*Q14</f>
        <v>14</v>
      </c>
      <c r="T14" s="44"/>
      <c r="U14" s="47">
        <v>10</v>
      </c>
      <c r="V14" s="47">
        <v>2</v>
      </c>
      <c r="W14" s="46">
        <v>6</v>
      </c>
      <c r="X14" s="48">
        <f>W14*V14</f>
        <v>12</v>
      </c>
    </row>
    <row r="15" spans="1:24" ht="15">
      <c r="A15" s="45">
        <v>11</v>
      </c>
      <c r="B15" s="45"/>
      <c r="C15" s="46">
        <v>7</v>
      </c>
      <c r="D15" s="43">
        <f>C15</f>
        <v>7</v>
      </c>
      <c r="E15" s="44"/>
      <c r="F15" s="45">
        <v>11</v>
      </c>
      <c r="G15" s="45"/>
      <c r="H15" s="46">
        <v>6.5</v>
      </c>
      <c r="I15" s="43">
        <f>H15</f>
        <v>6.5</v>
      </c>
      <c r="J15" s="44"/>
      <c r="K15" s="45">
        <v>11</v>
      </c>
      <c r="L15" s="45"/>
      <c r="M15" s="46">
        <v>6</v>
      </c>
      <c r="N15" s="43">
        <f>M15</f>
        <v>6</v>
      </c>
      <c r="O15" s="44"/>
      <c r="P15" s="45">
        <v>11</v>
      </c>
      <c r="Q15" s="45"/>
      <c r="R15" s="46">
        <v>7</v>
      </c>
      <c r="S15" s="43">
        <f>R15</f>
        <v>7</v>
      </c>
      <c r="T15" s="44"/>
      <c r="U15" s="45">
        <v>11</v>
      </c>
      <c r="V15" s="45"/>
      <c r="W15" s="46">
        <v>6</v>
      </c>
      <c r="X15" s="43">
        <f>W15</f>
        <v>6</v>
      </c>
    </row>
    <row r="16" spans="1:24" ht="15">
      <c r="A16" s="45">
        <v>12</v>
      </c>
      <c r="B16" s="45"/>
      <c r="C16" s="46">
        <v>6</v>
      </c>
      <c r="D16" s="43">
        <f>C16</f>
        <v>6</v>
      </c>
      <c r="E16" s="44"/>
      <c r="F16" s="45">
        <v>12</v>
      </c>
      <c r="G16" s="45"/>
      <c r="H16" s="46">
        <v>6</v>
      </c>
      <c r="I16" s="43">
        <f>H16</f>
        <v>6</v>
      </c>
      <c r="J16" s="44"/>
      <c r="K16" s="45">
        <v>12</v>
      </c>
      <c r="L16" s="45"/>
      <c r="M16" s="46">
        <v>6</v>
      </c>
      <c r="N16" s="43">
        <f>M16</f>
        <v>6</v>
      </c>
      <c r="O16" s="44"/>
      <c r="P16" s="45">
        <v>12</v>
      </c>
      <c r="Q16" s="45"/>
      <c r="R16" s="46">
        <v>7</v>
      </c>
      <c r="S16" s="43">
        <f>R16</f>
        <v>7</v>
      </c>
      <c r="T16" s="44"/>
      <c r="U16" s="45">
        <v>12</v>
      </c>
      <c r="V16" s="45"/>
      <c r="W16" s="46">
        <v>6</v>
      </c>
      <c r="X16" s="43">
        <f>W16</f>
        <v>6</v>
      </c>
    </row>
    <row r="17" spans="1:24" ht="15">
      <c r="A17" s="47">
        <v>13</v>
      </c>
      <c r="B17" s="47">
        <v>2</v>
      </c>
      <c r="C17" s="46">
        <v>6</v>
      </c>
      <c r="D17" s="48">
        <f>C17*B17</f>
        <v>12</v>
      </c>
      <c r="E17" s="44"/>
      <c r="F17" s="47">
        <v>13</v>
      </c>
      <c r="G17" s="47">
        <v>2</v>
      </c>
      <c r="H17" s="46">
        <v>6</v>
      </c>
      <c r="I17" s="48">
        <f>H17*G17</f>
        <v>12</v>
      </c>
      <c r="J17" s="44"/>
      <c r="K17" s="47">
        <v>13</v>
      </c>
      <c r="L17" s="47">
        <v>2</v>
      </c>
      <c r="M17" s="46">
        <v>6</v>
      </c>
      <c r="N17" s="48">
        <f>M17*L17</f>
        <v>12</v>
      </c>
      <c r="O17" s="44"/>
      <c r="P17" s="47">
        <v>13</v>
      </c>
      <c r="Q17" s="47">
        <v>2</v>
      </c>
      <c r="R17" s="46">
        <v>7</v>
      </c>
      <c r="S17" s="48">
        <f>R17*Q17</f>
        <v>14</v>
      </c>
      <c r="T17" s="44"/>
      <c r="U17" s="47">
        <v>13</v>
      </c>
      <c r="V17" s="47">
        <v>2</v>
      </c>
      <c r="W17" s="46">
        <v>6</v>
      </c>
      <c r="X17" s="48">
        <f>W17*V17</f>
        <v>12</v>
      </c>
    </row>
    <row r="18" spans="1:24" ht="15">
      <c r="A18" s="47">
        <v>14</v>
      </c>
      <c r="B18" s="47">
        <v>2</v>
      </c>
      <c r="C18" s="46">
        <v>5</v>
      </c>
      <c r="D18" s="48">
        <f>C18*B18</f>
        <v>10</v>
      </c>
      <c r="E18" s="44"/>
      <c r="F18" s="47">
        <v>14</v>
      </c>
      <c r="G18" s="47">
        <v>2</v>
      </c>
      <c r="H18" s="46">
        <v>5</v>
      </c>
      <c r="I18" s="48">
        <f>H18*G18</f>
        <v>10</v>
      </c>
      <c r="J18" s="44"/>
      <c r="K18" s="47">
        <v>14</v>
      </c>
      <c r="L18" s="47">
        <v>2</v>
      </c>
      <c r="M18" s="46">
        <v>6</v>
      </c>
      <c r="N18" s="48">
        <f>M18*L18</f>
        <v>12</v>
      </c>
      <c r="O18" s="44"/>
      <c r="P18" s="47">
        <v>14</v>
      </c>
      <c r="Q18" s="47">
        <v>2</v>
      </c>
      <c r="R18" s="46">
        <v>6</v>
      </c>
      <c r="S18" s="48">
        <f>R18*Q18</f>
        <v>12</v>
      </c>
      <c r="T18" s="44"/>
      <c r="U18" s="47">
        <v>14</v>
      </c>
      <c r="V18" s="47">
        <v>2</v>
      </c>
      <c r="W18" s="46">
        <v>6</v>
      </c>
      <c r="X18" s="48">
        <f>W18*V18</f>
        <v>12</v>
      </c>
    </row>
    <row r="19" spans="1:24" ht="15">
      <c r="A19" s="45">
        <v>15</v>
      </c>
      <c r="B19" s="45"/>
      <c r="C19" s="46">
        <v>6</v>
      </c>
      <c r="D19" s="43">
        <f>C19</f>
        <v>6</v>
      </c>
      <c r="E19" s="44"/>
      <c r="F19" s="45">
        <v>15</v>
      </c>
      <c r="G19" s="45"/>
      <c r="H19" s="46">
        <v>6</v>
      </c>
      <c r="I19" s="43">
        <f>H19</f>
        <v>6</v>
      </c>
      <c r="J19" s="44"/>
      <c r="K19" s="45">
        <v>15</v>
      </c>
      <c r="L19" s="45"/>
      <c r="M19" s="46">
        <v>6.5</v>
      </c>
      <c r="N19" s="43">
        <f>M19</f>
        <v>6.5</v>
      </c>
      <c r="O19" s="44"/>
      <c r="P19" s="45">
        <v>15</v>
      </c>
      <c r="Q19" s="45"/>
      <c r="R19" s="46">
        <v>7</v>
      </c>
      <c r="S19" s="43">
        <f>R19</f>
        <v>7</v>
      </c>
      <c r="T19" s="44"/>
      <c r="U19" s="45">
        <v>15</v>
      </c>
      <c r="V19" s="45"/>
      <c r="W19" s="46">
        <v>7</v>
      </c>
      <c r="X19" s="43">
        <f>W19</f>
        <v>7</v>
      </c>
    </row>
    <row r="20" spans="1:24" ht="15">
      <c r="A20" s="45">
        <v>16</v>
      </c>
      <c r="B20" s="45"/>
      <c r="C20" s="46">
        <v>6</v>
      </c>
      <c r="D20" s="43">
        <f>C20</f>
        <v>6</v>
      </c>
      <c r="E20" s="44"/>
      <c r="F20" s="45">
        <v>16</v>
      </c>
      <c r="G20" s="45"/>
      <c r="H20" s="46">
        <v>6</v>
      </c>
      <c r="I20" s="43">
        <f>H20</f>
        <v>6</v>
      </c>
      <c r="J20" s="44"/>
      <c r="K20" s="45">
        <v>16</v>
      </c>
      <c r="L20" s="45"/>
      <c r="M20" s="46">
        <v>6.5</v>
      </c>
      <c r="N20" s="43">
        <f>M20</f>
        <v>6.5</v>
      </c>
      <c r="O20" s="44"/>
      <c r="P20" s="45">
        <v>16</v>
      </c>
      <c r="Q20" s="45"/>
      <c r="R20" s="46">
        <v>6.5</v>
      </c>
      <c r="S20" s="43">
        <f>R20</f>
        <v>6.5</v>
      </c>
      <c r="T20" s="44"/>
      <c r="U20" s="45">
        <v>16</v>
      </c>
      <c r="V20" s="45"/>
      <c r="W20" s="46">
        <v>6</v>
      </c>
      <c r="X20" s="43">
        <f>W20</f>
        <v>6</v>
      </c>
    </row>
    <row r="21" spans="1:24" ht="15">
      <c r="A21" s="45">
        <v>17</v>
      </c>
      <c r="B21" s="45"/>
      <c r="C21" s="46">
        <v>6</v>
      </c>
      <c r="D21" s="43">
        <f>C21</f>
        <v>6</v>
      </c>
      <c r="E21" s="44"/>
      <c r="F21" s="45">
        <v>17</v>
      </c>
      <c r="G21" s="45"/>
      <c r="H21" s="46">
        <v>7</v>
      </c>
      <c r="I21" s="43">
        <f>H21</f>
        <v>7</v>
      </c>
      <c r="J21" s="44"/>
      <c r="K21" s="45">
        <v>17</v>
      </c>
      <c r="L21" s="45"/>
      <c r="M21" s="46">
        <v>7</v>
      </c>
      <c r="N21" s="43">
        <f>M21</f>
        <v>7</v>
      </c>
      <c r="O21" s="44"/>
      <c r="P21" s="45">
        <v>17</v>
      </c>
      <c r="Q21" s="45"/>
      <c r="R21" s="46">
        <v>7</v>
      </c>
      <c r="S21" s="43">
        <f>R21</f>
        <v>7</v>
      </c>
      <c r="T21" s="44"/>
      <c r="U21" s="45">
        <v>17</v>
      </c>
      <c r="V21" s="45"/>
      <c r="W21" s="46">
        <v>6</v>
      </c>
      <c r="X21" s="43">
        <f>W21</f>
        <v>6</v>
      </c>
    </row>
    <row r="22" spans="1:24" ht="15">
      <c r="A22" s="47">
        <v>18</v>
      </c>
      <c r="B22" s="47">
        <v>2</v>
      </c>
      <c r="C22" s="46">
        <v>6</v>
      </c>
      <c r="D22" s="48">
        <f>C22*B22</f>
        <v>12</v>
      </c>
      <c r="E22" s="44"/>
      <c r="F22" s="47">
        <v>18</v>
      </c>
      <c r="G22" s="47">
        <v>2</v>
      </c>
      <c r="H22" s="46">
        <v>6</v>
      </c>
      <c r="I22" s="48">
        <f>H22*G22</f>
        <v>12</v>
      </c>
      <c r="J22" s="44"/>
      <c r="K22" s="47">
        <v>18</v>
      </c>
      <c r="L22" s="47">
        <v>2</v>
      </c>
      <c r="M22" s="46">
        <v>6</v>
      </c>
      <c r="N22" s="48">
        <f>M22*L22</f>
        <v>12</v>
      </c>
      <c r="O22" s="44"/>
      <c r="P22" s="47">
        <v>18</v>
      </c>
      <c r="Q22" s="47">
        <v>2</v>
      </c>
      <c r="R22" s="46">
        <v>7</v>
      </c>
      <c r="S22" s="48">
        <f>R22*Q22</f>
        <v>14</v>
      </c>
      <c r="T22" s="44"/>
      <c r="U22" s="47">
        <v>18</v>
      </c>
      <c r="V22" s="47">
        <v>2</v>
      </c>
      <c r="W22" s="46">
        <v>5.5</v>
      </c>
      <c r="X22" s="48">
        <f>W22*V22</f>
        <v>11</v>
      </c>
    </row>
    <row r="23" spans="1:24" ht="15">
      <c r="A23" s="45">
        <v>19</v>
      </c>
      <c r="B23" s="45"/>
      <c r="C23" s="46">
        <v>6</v>
      </c>
      <c r="D23" s="43">
        <f>C23</f>
        <v>6</v>
      </c>
      <c r="E23" s="44"/>
      <c r="F23" s="45">
        <v>19</v>
      </c>
      <c r="G23" s="45"/>
      <c r="H23" s="46">
        <v>6.5</v>
      </c>
      <c r="I23" s="43">
        <f>H23</f>
        <v>6.5</v>
      </c>
      <c r="J23" s="44"/>
      <c r="K23" s="45">
        <v>19</v>
      </c>
      <c r="L23" s="45"/>
      <c r="M23" s="46">
        <v>7</v>
      </c>
      <c r="N23" s="43">
        <f>M23</f>
        <v>7</v>
      </c>
      <c r="O23" s="44"/>
      <c r="P23" s="45">
        <v>19</v>
      </c>
      <c r="Q23" s="45"/>
      <c r="R23" s="46">
        <v>7</v>
      </c>
      <c r="S23" s="43">
        <f>R23</f>
        <v>7</v>
      </c>
      <c r="T23" s="44"/>
      <c r="U23" s="45">
        <v>19</v>
      </c>
      <c r="V23" s="45"/>
      <c r="W23" s="46">
        <v>6</v>
      </c>
      <c r="X23" s="43">
        <f>W23</f>
        <v>6</v>
      </c>
    </row>
    <row r="24" spans="1:24" ht="15">
      <c r="A24" s="47">
        <v>20</v>
      </c>
      <c r="B24" s="47">
        <v>2</v>
      </c>
      <c r="C24" s="46">
        <v>6</v>
      </c>
      <c r="D24" s="48">
        <f>C24*B24</f>
        <v>12</v>
      </c>
      <c r="E24" s="44"/>
      <c r="F24" s="47">
        <v>20</v>
      </c>
      <c r="G24" s="47">
        <v>2</v>
      </c>
      <c r="H24" s="46">
        <v>6</v>
      </c>
      <c r="I24" s="48">
        <f>H24*G24</f>
        <v>12</v>
      </c>
      <c r="J24" s="44"/>
      <c r="K24" s="47">
        <v>20</v>
      </c>
      <c r="L24" s="47">
        <v>2</v>
      </c>
      <c r="M24" s="46">
        <v>6.5</v>
      </c>
      <c r="N24" s="48">
        <f>M24*L24</f>
        <v>13</v>
      </c>
      <c r="O24" s="44"/>
      <c r="P24" s="47">
        <v>20</v>
      </c>
      <c r="Q24" s="47">
        <v>2</v>
      </c>
      <c r="R24" s="46">
        <v>7</v>
      </c>
      <c r="S24" s="48">
        <f>R24*Q24</f>
        <v>14</v>
      </c>
      <c r="T24" s="44"/>
      <c r="U24" s="47">
        <v>20</v>
      </c>
      <c r="V24" s="47">
        <v>2</v>
      </c>
      <c r="W24" s="46">
        <v>5</v>
      </c>
      <c r="X24" s="48">
        <f>W24*V24</f>
        <v>10</v>
      </c>
    </row>
    <row r="25" spans="1:24" ht="15">
      <c r="A25" s="45">
        <v>21</v>
      </c>
      <c r="B25" s="45"/>
      <c r="C25" s="46">
        <v>6</v>
      </c>
      <c r="D25" s="43">
        <f aca="true" t="shared" si="0" ref="D25:D30">C25</f>
        <v>6</v>
      </c>
      <c r="E25" s="44"/>
      <c r="F25" s="45">
        <v>21</v>
      </c>
      <c r="G25" s="45"/>
      <c r="H25" s="46">
        <v>6.5</v>
      </c>
      <c r="I25" s="43">
        <f aca="true" t="shared" si="1" ref="I25:I30">H25</f>
        <v>6.5</v>
      </c>
      <c r="J25" s="44"/>
      <c r="K25" s="45">
        <v>21</v>
      </c>
      <c r="L25" s="45"/>
      <c r="M25" s="46">
        <v>6.5</v>
      </c>
      <c r="N25" s="43">
        <f aca="true" t="shared" si="2" ref="N25:N30">M25</f>
        <v>6.5</v>
      </c>
      <c r="O25" s="44"/>
      <c r="P25" s="45">
        <v>21</v>
      </c>
      <c r="Q25" s="45"/>
      <c r="R25" s="46">
        <v>7</v>
      </c>
      <c r="S25" s="43">
        <f aca="true" t="shared" si="3" ref="S25:S30">R25</f>
        <v>7</v>
      </c>
      <c r="T25" s="44"/>
      <c r="U25" s="45">
        <v>21</v>
      </c>
      <c r="V25" s="45"/>
      <c r="W25" s="46">
        <v>6</v>
      </c>
      <c r="X25" s="43">
        <f aca="true" t="shared" si="4" ref="X25:X30">W25</f>
        <v>6</v>
      </c>
    </row>
    <row r="26" spans="1:24" ht="15">
      <c r="A26" s="45">
        <v>22</v>
      </c>
      <c r="B26" s="45"/>
      <c r="C26" s="46">
        <v>5</v>
      </c>
      <c r="D26" s="43">
        <f t="shared" si="0"/>
        <v>5</v>
      </c>
      <c r="E26" s="44"/>
      <c r="F26" s="45">
        <v>22</v>
      </c>
      <c r="G26" s="45"/>
      <c r="H26" s="46">
        <v>6</v>
      </c>
      <c r="I26" s="43">
        <f t="shared" si="1"/>
        <v>6</v>
      </c>
      <c r="J26" s="44"/>
      <c r="K26" s="45">
        <v>22</v>
      </c>
      <c r="L26" s="45"/>
      <c r="M26" s="46">
        <v>6</v>
      </c>
      <c r="N26" s="43">
        <f t="shared" si="2"/>
        <v>6</v>
      </c>
      <c r="O26" s="44"/>
      <c r="P26" s="45">
        <v>22</v>
      </c>
      <c r="Q26" s="45"/>
      <c r="R26" s="46">
        <v>6</v>
      </c>
      <c r="S26" s="43">
        <f t="shared" si="3"/>
        <v>6</v>
      </c>
      <c r="T26" s="44"/>
      <c r="U26" s="45">
        <v>22</v>
      </c>
      <c r="V26" s="45"/>
      <c r="W26" s="46">
        <v>5</v>
      </c>
      <c r="X26" s="43">
        <f t="shared" si="4"/>
        <v>5</v>
      </c>
    </row>
    <row r="27" spans="1:24" ht="15">
      <c r="A27" s="45">
        <v>23</v>
      </c>
      <c r="B27" s="45"/>
      <c r="C27" s="46">
        <v>6</v>
      </c>
      <c r="D27" s="43">
        <f t="shared" si="0"/>
        <v>6</v>
      </c>
      <c r="E27" s="44"/>
      <c r="F27" s="45">
        <v>23</v>
      </c>
      <c r="G27" s="45"/>
      <c r="H27" s="46">
        <v>6.5</v>
      </c>
      <c r="I27" s="43">
        <f t="shared" si="1"/>
        <v>6.5</v>
      </c>
      <c r="J27" s="44"/>
      <c r="K27" s="45">
        <v>23</v>
      </c>
      <c r="L27" s="45"/>
      <c r="M27" s="46">
        <v>6.5</v>
      </c>
      <c r="N27" s="43">
        <f t="shared" si="2"/>
        <v>6.5</v>
      </c>
      <c r="O27" s="44"/>
      <c r="P27" s="45">
        <v>23</v>
      </c>
      <c r="Q27" s="45"/>
      <c r="R27" s="46">
        <v>6</v>
      </c>
      <c r="S27" s="43">
        <f t="shared" si="3"/>
        <v>6</v>
      </c>
      <c r="T27" s="44"/>
      <c r="U27" s="45">
        <v>23</v>
      </c>
      <c r="V27" s="45"/>
      <c r="W27" s="46">
        <v>6.5</v>
      </c>
      <c r="X27" s="43">
        <f t="shared" si="4"/>
        <v>6.5</v>
      </c>
    </row>
    <row r="28" spans="1:24" ht="15">
      <c r="A28" s="45">
        <v>24</v>
      </c>
      <c r="B28" s="45"/>
      <c r="C28" s="46">
        <v>6</v>
      </c>
      <c r="D28" s="43">
        <f t="shared" si="0"/>
        <v>6</v>
      </c>
      <c r="E28" s="44"/>
      <c r="F28" s="45">
        <v>24</v>
      </c>
      <c r="G28" s="45"/>
      <c r="H28" s="46">
        <v>7</v>
      </c>
      <c r="I28" s="43">
        <f t="shared" si="1"/>
        <v>7</v>
      </c>
      <c r="J28" s="44"/>
      <c r="K28" s="45">
        <v>24</v>
      </c>
      <c r="L28" s="45"/>
      <c r="M28" s="46">
        <v>6.5</v>
      </c>
      <c r="N28" s="43">
        <f t="shared" si="2"/>
        <v>6.5</v>
      </c>
      <c r="O28" s="44"/>
      <c r="P28" s="45">
        <v>24</v>
      </c>
      <c r="Q28" s="45"/>
      <c r="R28" s="46">
        <v>6.5</v>
      </c>
      <c r="S28" s="43">
        <f t="shared" si="3"/>
        <v>6.5</v>
      </c>
      <c r="T28" s="44"/>
      <c r="U28" s="45">
        <v>24</v>
      </c>
      <c r="V28" s="45"/>
      <c r="W28" s="46">
        <v>6.5</v>
      </c>
      <c r="X28" s="43">
        <f t="shared" si="4"/>
        <v>6.5</v>
      </c>
    </row>
    <row r="29" spans="1:24" ht="15">
      <c r="A29" s="45">
        <v>25</v>
      </c>
      <c r="B29" s="45"/>
      <c r="C29" s="46">
        <v>6.5</v>
      </c>
      <c r="D29" s="43">
        <f t="shared" si="0"/>
        <v>6.5</v>
      </c>
      <c r="E29" s="44"/>
      <c r="F29" s="45">
        <v>25</v>
      </c>
      <c r="G29" s="45"/>
      <c r="H29" s="46">
        <v>7</v>
      </c>
      <c r="I29" s="43">
        <f t="shared" si="1"/>
        <v>7</v>
      </c>
      <c r="J29" s="44"/>
      <c r="K29" s="45">
        <v>25</v>
      </c>
      <c r="L29" s="45"/>
      <c r="M29" s="46">
        <v>7</v>
      </c>
      <c r="N29" s="43">
        <f t="shared" si="2"/>
        <v>7</v>
      </c>
      <c r="O29" s="44"/>
      <c r="P29" s="45">
        <v>25</v>
      </c>
      <c r="Q29" s="45"/>
      <c r="R29" s="46">
        <v>7</v>
      </c>
      <c r="S29" s="43">
        <f t="shared" si="3"/>
        <v>7</v>
      </c>
      <c r="T29" s="44"/>
      <c r="U29" s="45">
        <v>25</v>
      </c>
      <c r="V29" s="45"/>
      <c r="W29" s="46">
        <v>6.5</v>
      </c>
      <c r="X29" s="43">
        <f t="shared" si="4"/>
        <v>6.5</v>
      </c>
    </row>
    <row r="30" spans="1:24" ht="15">
      <c r="A30" s="45">
        <v>26</v>
      </c>
      <c r="B30" s="45"/>
      <c r="C30" s="46">
        <v>5</v>
      </c>
      <c r="D30" s="43">
        <f t="shared" si="0"/>
        <v>5</v>
      </c>
      <c r="E30" s="44"/>
      <c r="F30" s="45">
        <v>26</v>
      </c>
      <c r="G30" s="45"/>
      <c r="H30" s="46">
        <v>6.5</v>
      </c>
      <c r="I30" s="43">
        <f t="shared" si="1"/>
        <v>6.5</v>
      </c>
      <c r="J30" s="44"/>
      <c r="K30" s="45">
        <v>26</v>
      </c>
      <c r="L30" s="45"/>
      <c r="M30" s="46">
        <v>6</v>
      </c>
      <c r="N30" s="43">
        <f t="shared" si="2"/>
        <v>6</v>
      </c>
      <c r="O30" s="44"/>
      <c r="P30" s="45">
        <v>26</v>
      </c>
      <c r="Q30" s="45"/>
      <c r="R30" s="46">
        <v>6</v>
      </c>
      <c r="S30" s="43">
        <f t="shared" si="3"/>
        <v>6</v>
      </c>
      <c r="T30" s="44"/>
      <c r="U30" s="45">
        <v>26</v>
      </c>
      <c r="V30" s="45"/>
      <c r="W30" s="46">
        <v>6</v>
      </c>
      <c r="X30" s="43">
        <f t="shared" si="4"/>
        <v>6</v>
      </c>
    </row>
    <row r="31" spans="1:24" s="3" customFormat="1" ht="15">
      <c r="A31" s="60"/>
      <c r="B31" s="61"/>
      <c r="C31" s="62"/>
      <c r="D31" s="63">
        <f>SUM(D5:D30)</f>
        <v>191.5</v>
      </c>
      <c r="E31" s="64"/>
      <c r="F31" s="60"/>
      <c r="G31" s="61"/>
      <c r="H31" s="62"/>
      <c r="I31" s="63">
        <f>SUM(I5:I30)</f>
        <v>204.5</v>
      </c>
      <c r="J31" s="64"/>
      <c r="K31" s="60"/>
      <c r="L31" s="61"/>
      <c r="M31" s="62"/>
      <c r="N31" s="63">
        <f>SUM(N5:N30)</f>
        <v>204</v>
      </c>
      <c r="O31" s="64"/>
      <c r="P31" s="60"/>
      <c r="Q31" s="61"/>
      <c r="R31" s="62"/>
      <c r="S31" s="63">
        <f>SUM(S5:S30)</f>
        <v>215.5</v>
      </c>
      <c r="T31" s="64"/>
      <c r="U31" s="60"/>
      <c r="V31" s="61"/>
      <c r="W31" s="62"/>
      <c r="X31" s="63">
        <f>SUM(X5:X30)</f>
        <v>191.5</v>
      </c>
    </row>
    <row r="32" spans="1:24" ht="15">
      <c r="A32" s="45">
        <v>1</v>
      </c>
      <c r="B32" s="45">
        <v>1</v>
      </c>
      <c r="C32" s="46">
        <v>6.5</v>
      </c>
      <c r="D32" s="43">
        <f>C32</f>
        <v>6.5</v>
      </c>
      <c r="E32" s="44"/>
      <c r="F32" s="45">
        <v>1</v>
      </c>
      <c r="G32" s="45">
        <v>1</v>
      </c>
      <c r="H32" s="46">
        <v>6.5</v>
      </c>
      <c r="I32" s="43">
        <f>H32</f>
        <v>6.5</v>
      </c>
      <c r="J32" s="44"/>
      <c r="K32" s="45">
        <v>1</v>
      </c>
      <c r="L32" s="45">
        <v>1</v>
      </c>
      <c r="M32" s="46">
        <v>6.5</v>
      </c>
      <c r="N32" s="43">
        <f>M32</f>
        <v>6.5</v>
      </c>
      <c r="O32" s="44"/>
      <c r="P32" s="45">
        <v>1</v>
      </c>
      <c r="Q32" s="45">
        <v>1</v>
      </c>
      <c r="R32" s="46">
        <v>7</v>
      </c>
      <c r="S32" s="43">
        <f>R32</f>
        <v>7</v>
      </c>
      <c r="T32" s="44"/>
      <c r="U32" s="45">
        <v>1</v>
      </c>
      <c r="V32" s="45">
        <v>1</v>
      </c>
      <c r="W32" s="46">
        <v>6.5</v>
      </c>
      <c r="X32" s="43">
        <f>W32</f>
        <v>6.5</v>
      </c>
    </row>
    <row r="33" spans="1:24" ht="15">
      <c r="A33" s="45">
        <v>2</v>
      </c>
      <c r="B33" s="45">
        <v>1</v>
      </c>
      <c r="C33" s="46">
        <v>6</v>
      </c>
      <c r="D33" s="43">
        <f>C33</f>
        <v>6</v>
      </c>
      <c r="E33" s="44"/>
      <c r="F33" s="45">
        <v>2</v>
      </c>
      <c r="G33" s="45">
        <v>1</v>
      </c>
      <c r="H33" s="46">
        <v>6.5</v>
      </c>
      <c r="I33" s="43">
        <f>H33</f>
        <v>6.5</v>
      </c>
      <c r="J33" s="44"/>
      <c r="K33" s="45">
        <v>2</v>
      </c>
      <c r="L33" s="45">
        <v>1</v>
      </c>
      <c r="M33" s="46">
        <v>6.5</v>
      </c>
      <c r="N33" s="43">
        <f>M33</f>
        <v>6.5</v>
      </c>
      <c r="O33" s="44"/>
      <c r="P33" s="45">
        <v>2</v>
      </c>
      <c r="Q33" s="45">
        <v>1</v>
      </c>
      <c r="R33" s="46">
        <v>7</v>
      </c>
      <c r="S33" s="43">
        <f>R33</f>
        <v>7</v>
      </c>
      <c r="T33" s="44"/>
      <c r="U33" s="45">
        <v>2</v>
      </c>
      <c r="V33" s="45">
        <v>1</v>
      </c>
      <c r="W33" s="46">
        <v>6.5</v>
      </c>
      <c r="X33" s="43">
        <f>W33</f>
        <v>6.5</v>
      </c>
    </row>
    <row r="34" spans="1:24" ht="15">
      <c r="A34" s="65">
        <v>3</v>
      </c>
      <c r="B34" s="65">
        <v>2</v>
      </c>
      <c r="C34" s="46">
        <v>5.5</v>
      </c>
      <c r="D34" s="49">
        <f>C34*2</f>
        <v>11</v>
      </c>
      <c r="E34" s="44"/>
      <c r="F34" s="65">
        <v>3</v>
      </c>
      <c r="G34" s="65">
        <v>2</v>
      </c>
      <c r="H34" s="46">
        <v>6.5</v>
      </c>
      <c r="I34" s="49">
        <f>H34*2</f>
        <v>13</v>
      </c>
      <c r="J34" s="44"/>
      <c r="K34" s="65">
        <v>3</v>
      </c>
      <c r="L34" s="65">
        <v>2</v>
      </c>
      <c r="M34" s="46">
        <v>6</v>
      </c>
      <c r="N34" s="49">
        <f>M34*2</f>
        <v>12</v>
      </c>
      <c r="O34" s="44"/>
      <c r="P34" s="65">
        <v>3</v>
      </c>
      <c r="Q34" s="65">
        <v>2</v>
      </c>
      <c r="R34" s="46">
        <v>6.5</v>
      </c>
      <c r="S34" s="49">
        <f>R34*2</f>
        <v>13</v>
      </c>
      <c r="T34" s="44"/>
      <c r="U34" s="65">
        <v>3</v>
      </c>
      <c r="V34" s="65">
        <v>2</v>
      </c>
      <c r="W34" s="46">
        <v>6</v>
      </c>
      <c r="X34" s="49">
        <f>W34*2</f>
        <v>12</v>
      </c>
    </row>
    <row r="35" spans="1:24" ht="15">
      <c r="A35" s="65">
        <v>4</v>
      </c>
      <c r="B35" s="65">
        <v>2</v>
      </c>
      <c r="C35" s="46">
        <v>6</v>
      </c>
      <c r="D35" s="49">
        <f>C35*2</f>
        <v>12</v>
      </c>
      <c r="E35" s="44"/>
      <c r="F35" s="65">
        <v>4</v>
      </c>
      <c r="G35" s="65">
        <v>2</v>
      </c>
      <c r="H35" s="46">
        <v>7</v>
      </c>
      <c r="I35" s="49">
        <f>H35*2</f>
        <v>14</v>
      </c>
      <c r="J35" s="44"/>
      <c r="K35" s="65">
        <v>4</v>
      </c>
      <c r="L35" s="65">
        <v>2</v>
      </c>
      <c r="M35" s="46">
        <v>6</v>
      </c>
      <c r="N35" s="49">
        <f>M35*2</f>
        <v>12</v>
      </c>
      <c r="O35" s="44"/>
      <c r="P35" s="65">
        <v>4</v>
      </c>
      <c r="Q35" s="65">
        <v>2</v>
      </c>
      <c r="R35" s="46">
        <v>7</v>
      </c>
      <c r="S35" s="49">
        <f>R35*2</f>
        <v>14</v>
      </c>
      <c r="T35" s="44"/>
      <c r="U35" s="65">
        <v>4</v>
      </c>
      <c r="V35" s="65">
        <v>2</v>
      </c>
      <c r="W35" s="46">
        <v>7</v>
      </c>
      <c r="X35" s="49">
        <f>W35*2</f>
        <v>14</v>
      </c>
    </row>
    <row r="36" spans="1:24" s="3" customFormat="1" ht="15" customHeight="1">
      <c r="A36" s="60"/>
      <c r="B36" s="61"/>
      <c r="C36" s="66"/>
      <c r="D36" s="67">
        <f>SUM(D32:D35)</f>
        <v>35.5</v>
      </c>
      <c r="E36" s="44"/>
      <c r="F36" s="60"/>
      <c r="G36" s="61"/>
      <c r="H36" s="66"/>
      <c r="I36" s="67">
        <f>SUM(I32:I35)</f>
        <v>40</v>
      </c>
      <c r="J36" s="44"/>
      <c r="K36" s="60"/>
      <c r="L36" s="61"/>
      <c r="M36" s="66"/>
      <c r="N36" s="67">
        <f>SUM(N32:N35)</f>
        <v>37</v>
      </c>
      <c r="O36" s="64"/>
      <c r="P36" s="60"/>
      <c r="Q36" s="61"/>
      <c r="R36" s="66"/>
      <c r="S36" s="67">
        <f>SUM(S32:S35)</f>
        <v>41</v>
      </c>
      <c r="T36" s="44"/>
      <c r="U36" s="60"/>
      <c r="V36" s="61"/>
      <c r="W36" s="66"/>
      <c r="X36" s="67">
        <f>SUM(X32:X35)</f>
        <v>39</v>
      </c>
    </row>
    <row r="37" spans="1:24" ht="15">
      <c r="A37" s="43"/>
      <c r="B37" s="43"/>
      <c r="C37" s="43"/>
      <c r="D37" s="43"/>
      <c r="E37" s="44"/>
      <c r="F37" s="43"/>
      <c r="G37" s="43"/>
      <c r="H37" s="43"/>
      <c r="I37" s="43"/>
      <c r="J37" s="44"/>
      <c r="K37" s="43"/>
      <c r="L37" s="43"/>
      <c r="M37" s="43"/>
      <c r="N37" s="43"/>
      <c r="O37" s="64"/>
      <c r="P37" s="43"/>
      <c r="Q37" s="43"/>
      <c r="R37" s="43"/>
      <c r="S37" s="43"/>
      <c r="T37" s="44"/>
      <c r="U37" s="43"/>
      <c r="V37" s="43"/>
      <c r="W37" s="43"/>
      <c r="X37" s="43"/>
    </row>
    <row r="38" spans="1:24" ht="15">
      <c r="A38" s="68"/>
      <c r="B38" s="50"/>
      <c r="C38" s="69">
        <f>SUM(D31+D36)-$D40-$D41</f>
        <v>227</v>
      </c>
      <c r="D38" s="70">
        <f>C38*100/380</f>
        <v>59.73684210526316</v>
      </c>
      <c r="E38" s="44"/>
      <c r="F38" s="68"/>
      <c r="G38" s="50"/>
      <c r="H38" s="69">
        <f>SUM(I31+I36)-$D40-$D41</f>
        <v>244.5</v>
      </c>
      <c r="I38" s="70">
        <f>H38*100/380</f>
        <v>64.34210526315789</v>
      </c>
      <c r="J38" s="44"/>
      <c r="K38" s="68"/>
      <c r="L38" s="50"/>
      <c r="M38" s="69">
        <f>SUM(N31+N36)-$D40-$D41</f>
        <v>241</v>
      </c>
      <c r="N38" s="70">
        <f>M38*100/380</f>
        <v>63.421052631578945</v>
      </c>
      <c r="O38" s="64"/>
      <c r="P38" s="68"/>
      <c r="Q38" s="50"/>
      <c r="R38" s="69">
        <f>SUM(S31+S36)-$D40-$D41</f>
        <v>256.5</v>
      </c>
      <c r="S38" s="70">
        <f>R38*100/380</f>
        <v>67.5</v>
      </c>
      <c r="T38" s="44"/>
      <c r="U38" s="68"/>
      <c r="V38" s="50"/>
      <c r="W38" s="69">
        <f>SUM(X31+X36)-$D40-$D41</f>
        <v>230.5</v>
      </c>
      <c r="X38" s="70">
        <f>W38*100/380</f>
        <v>60.6578947368421</v>
      </c>
    </row>
    <row r="39" spans="1:24" ht="15">
      <c r="A39" s="38"/>
      <c r="B39" s="38"/>
      <c r="C39" s="38"/>
      <c r="D39" s="38"/>
      <c r="E39" s="39"/>
      <c r="F39" s="38"/>
      <c r="G39" s="38"/>
      <c r="H39" s="38"/>
      <c r="I39" s="38"/>
      <c r="J39" s="39"/>
      <c r="K39" s="38"/>
      <c r="L39" s="38"/>
      <c r="M39" s="38"/>
      <c r="N39" s="38"/>
      <c r="O39" s="39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5">
      <c r="A40" s="51" t="s">
        <v>6</v>
      </c>
      <c r="B40" s="38"/>
      <c r="C40" s="38"/>
      <c r="D40" s="52"/>
      <c r="E40" s="39"/>
      <c r="F40" s="51"/>
      <c r="G40" s="38"/>
      <c r="H40" s="38"/>
      <c r="I40" s="71" t="s">
        <v>9</v>
      </c>
      <c r="J40" s="71"/>
      <c r="K40" s="71"/>
      <c r="L40" s="72" t="str">
        <f>'rez '!E18</f>
        <v>Е</v>
      </c>
      <c r="M40" s="90" t="str">
        <f>'rez '!F18</f>
        <v>Ковшов Юрій</v>
      </c>
      <c r="N40" s="38"/>
      <c r="O40" s="39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>
      <c r="A41" s="51" t="s">
        <v>7</v>
      </c>
      <c r="B41" s="38"/>
      <c r="C41" s="38"/>
      <c r="D41" s="52"/>
      <c r="E41" s="54"/>
      <c r="F41" s="51"/>
      <c r="G41" s="38"/>
      <c r="H41" s="38"/>
      <c r="I41" s="53"/>
      <c r="J41" s="53"/>
      <c r="K41" s="73"/>
      <c r="L41" s="72" t="s">
        <v>29</v>
      </c>
      <c r="M41" s="90" t="str">
        <f>'rez '!F19</f>
        <v>Козіна Ірина</v>
      </c>
      <c r="N41" s="38"/>
      <c r="O41" s="39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>
      <c r="A42" s="39"/>
      <c r="B42" s="39"/>
      <c r="C42" s="39"/>
      <c r="D42" s="39"/>
      <c r="E42" s="39"/>
      <c r="F42" s="39"/>
      <c r="G42" s="39"/>
      <c r="H42" s="39"/>
      <c r="I42" s="53"/>
      <c r="J42" s="53"/>
      <c r="K42" s="73"/>
      <c r="L42" s="72" t="str">
        <f>'rez '!E20</f>
        <v>С</v>
      </c>
      <c r="M42" s="54" t="str">
        <f>'rez '!F20</f>
        <v>Кириченко Віра</v>
      </c>
      <c r="N42" s="38"/>
      <c r="O42" s="54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21" customHeight="1">
      <c r="A43" s="74" t="s">
        <v>8</v>
      </c>
      <c r="B43" s="75"/>
      <c r="C43" s="76"/>
      <c r="D43" s="77">
        <f>C38+H38+M38+R38+W38</f>
        <v>1199.5</v>
      </c>
      <c r="E43" s="55"/>
      <c r="F43" s="53"/>
      <c r="G43" s="53"/>
      <c r="H43" s="55"/>
      <c r="I43" s="38"/>
      <c r="J43" s="38"/>
      <c r="K43" s="38"/>
      <c r="L43" s="72" t="str">
        <f>'rez '!E21</f>
        <v>М</v>
      </c>
      <c r="M43" s="55" t="str">
        <f>'rez '!F21</f>
        <v>Джумаджук Марія</v>
      </c>
      <c r="N43" s="55"/>
      <c r="O43" s="53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20.25" customHeight="1">
      <c r="A44" s="74" t="s">
        <v>10</v>
      </c>
      <c r="B44" s="75"/>
      <c r="C44" s="76"/>
      <c r="D44" s="78">
        <f>(D38+I38+N38+S38+X38)/5</f>
        <v>63.13157894736842</v>
      </c>
      <c r="E44" s="53"/>
      <c r="F44" s="53"/>
      <c r="G44" s="53"/>
      <c r="H44" s="53"/>
      <c r="I44" s="38"/>
      <c r="J44" s="38"/>
      <c r="K44" s="38"/>
      <c r="L44" s="72" t="s">
        <v>30</v>
      </c>
      <c r="M44" s="55" t="str">
        <f>'rez '!F22</f>
        <v>Шкіптань Тетяна</v>
      </c>
      <c r="N44" s="53"/>
      <c r="O44" s="53"/>
      <c r="P44" s="38"/>
      <c r="Q44" s="38"/>
      <c r="R44" s="38"/>
      <c r="S44" s="38"/>
      <c r="T44" s="38"/>
      <c r="U44" s="38"/>
      <c r="V44" s="38"/>
      <c r="W44" s="38"/>
      <c r="X44" s="38"/>
    </row>
    <row r="45" spans="1:24" s="4" customFormat="1" ht="15">
      <c r="A45" s="79"/>
      <c r="B45" s="80"/>
      <c r="C45" s="80"/>
      <c r="D45" s="81"/>
      <c r="E45" s="53"/>
      <c r="F45" s="53"/>
      <c r="G45" s="53"/>
      <c r="H45" s="53"/>
      <c r="I45" s="39"/>
      <c r="J45" s="39"/>
      <c r="K45" s="39"/>
      <c r="L45" s="39"/>
      <c r="M45" s="55"/>
      <c r="N45" s="53"/>
      <c r="O45" s="53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>
      <c r="A46" s="56"/>
      <c r="B46" s="53"/>
      <c r="C46" s="57"/>
      <c r="D46" s="39"/>
      <c r="E46" s="39"/>
      <c r="F46" s="38"/>
      <c r="G46" s="38"/>
      <c r="H46" s="38"/>
      <c r="I46" s="38"/>
      <c r="J46" s="39"/>
      <c r="K46" s="82"/>
      <c r="L46" s="72"/>
      <c r="M46" s="38"/>
      <c r="N46" s="38"/>
      <c r="O46" s="39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36" customHeight="1">
      <c r="A47" s="83" t="s">
        <v>11</v>
      </c>
      <c r="B47" s="38"/>
      <c r="C47" s="38"/>
      <c r="D47" s="146" t="str">
        <f>'rez '!F9</f>
        <v>Бармен, 2003, жер., вор., УВП, Рохмаз-Бронза, 752822, Денисенко Ю.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39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5">
      <c r="A48" s="83" t="s">
        <v>12</v>
      </c>
      <c r="B48" s="38"/>
      <c r="C48" s="38"/>
      <c r="D48" s="57" t="str">
        <f>'rez '!C9</f>
        <v>Святуха Наталія</v>
      </c>
      <c r="E48" s="57"/>
      <c r="F48" s="57"/>
      <c r="G48" s="57"/>
      <c r="H48" s="57"/>
      <c r="I48" s="57"/>
      <c r="J48" s="39"/>
      <c r="K48" s="38"/>
      <c r="L48" s="38"/>
      <c r="M48" s="38"/>
      <c r="N48" s="38"/>
      <c r="O48" s="39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>
      <c r="A49" s="83" t="s">
        <v>4</v>
      </c>
      <c r="B49" s="38"/>
      <c r="C49" s="38"/>
      <c r="D49" s="84" t="str">
        <f>'rez '!G9</f>
        <v>VG Favorite Team</v>
      </c>
      <c r="E49" s="84"/>
      <c r="F49" s="84"/>
      <c r="G49" s="84"/>
      <c r="H49" s="84"/>
      <c r="I49" s="84"/>
      <c r="J49" s="39"/>
      <c r="K49" s="38"/>
      <c r="L49" s="38"/>
      <c r="M49" s="144">
        <f>'rez '!C4</f>
        <v>41810</v>
      </c>
      <c r="N49" s="144"/>
      <c r="O49" s="39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>
      <c r="A50" s="38"/>
      <c r="B50" s="38"/>
      <c r="C50" s="38"/>
      <c r="D50" s="38"/>
      <c r="E50" s="39"/>
      <c r="F50" s="38"/>
      <c r="G50" s="38"/>
      <c r="H50" s="38"/>
      <c r="I50" s="38"/>
      <c r="J50" s="39"/>
      <c r="K50" s="38"/>
      <c r="L50" s="38"/>
      <c r="M50" s="38"/>
      <c r="N50" s="38"/>
      <c r="O50" s="39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36" customHeight="1">
      <c r="A51" s="141" t="str">
        <f>'rez '!A1:U1</f>
        <v>ВІДКРИТІ ВСЕУКРАЇНСЬКІ ЗМАГАННЯ З КІННОГО СПОРТУ (ВИЇЗДКА) ІІ етап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85"/>
      <c r="P51" s="38"/>
      <c r="Q51" s="38"/>
      <c r="R51" s="38"/>
      <c r="S51" s="38"/>
      <c r="T51" s="38"/>
      <c r="U51" s="38"/>
      <c r="V51" s="38"/>
      <c r="W51" s="38"/>
      <c r="X51" s="38"/>
    </row>
  </sheetData>
  <sheetProtection selectLockedCells="1" selectUnlockedCells="1"/>
  <mergeCells count="8">
    <mergeCell ref="A51:N51"/>
    <mergeCell ref="K3:N3"/>
    <mergeCell ref="P3:S3"/>
    <mergeCell ref="U3:X3"/>
    <mergeCell ref="A3:D3"/>
    <mergeCell ref="F3:I3"/>
    <mergeCell ref="D47:N47"/>
    <mergeCell ref="M49:N49"/>
  </mergeCells>
  <printOptions/>
  <pageMargins left="0.15748031496062992" right="0.15748031496062992" top="0.3937007874015748" bottom="0.1968503937007874" header="0.5118110236220472" footer="0.5118110236220472"/>
  <pageSetup fitToHeight="1" fitToWidth="1"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1"/>
  <sheetViews>
    <sheetView zoomScale="85" zoomScaleNormal="85" zoomScalePageLayoutView="0" workbookViewId="0" topLeftCell="A24">
      <selection activeCell="U43" sqref="U43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38"/>
      <c r="B1" s="38"/>
      <c r="C1" s="38"/>
      <c r="D1" s="38"/>
      <c r="E1" s="39"/>
      <c r="F1" s="38"/>
      <c r="G1" s="38"/>
      <c r="H1" s="38"/>
      <c r="I1" s="38"/>
      <c r="J1" s="39"/>
      <c r="K1" s="38"/>
      <c r="L1" s="38"/>
      <c r="M1" s="38"/>
      <c r="N1" s="38"/>
      <c r="O1" s="39"/>
      <c r="P1" s="38"/>
      <c r="Q1" s="38"/>
      <c r="R1" s="38"/>
      <c r="S1" s="38"/>
      <c r="T1" s="38"/>
      <c r="U1" s="38"/>
      <c r="V1" s="38"/>
      <c r="W1" s="38"/>
      <c r="X1" s="38"/>
    </row>
    <row r="2" spans="1:24" ht="24" customHeight="1">
      <c r="A2" s="38"/>
      <c r="B2" s="58"/>
      <c r="C2" s="58"/>
      <c r="D2" s="58"/>
      <c r="E2" s="58"/>
      <c r="F2" s="58"/>
      <c r="G2" s="58"/>
      <c r="H2" s="58"/>
      <c r="I2" s="58"/>
      <c r="J2" s="58"/>
      <c r="K2" s="86" t="str">
        <f>'rez '!A3</f>
        <v>Малий Приз</v>
      </c>
      <c r="L2" s="58"/>
      <c r="M2" s="58"/>
      <c r="N2" s="58"/>
      <c r="O2" s="58"/>
      <c r="P2" s="38"/>
      <c r="Q2" s="38"/>
      <c r="R2" s="38"/>
      <c r="S2" s="38"/>
      <c r="T2" s="38"/>
      <c r="U2" s="38"/>
      <c r="V2" s="38"/>
      <c r="W2" s="38"/>
      <c r="X2" s="38"/>
    </row>
    <row r="3" spans="1:24" s="2" customFormat="1" ht="15.75" customHeight="1">
      <c r="A3" s="143" t="str">
        <f>'rez '!E18</f>
        <v>Е</v>
      </c>
      <c r="B3" s="143"/>
      <c r="C3" s="143"/>
      <c r="D3" s="143"/>
      <c r="E3" s="40"/>
      <c r="F3" s="143" t="str">
        <f>'rez '!E19</f>
        <v>Н</v>
      </c>
      <c r="G3" s="143"/>
      <c r="H3" s="143"/>
      <c r="I3" s="143"/>
      <c r="J3" s="40"/>
      <c r="K3" s="145" t="str">
        <f>'rez '!E20</f>
        <v>С</v>
      </c>
      <c r="L3" s="143"/>
      <c r="M3" s="143"/>
      <c r="N3" s="143"/>
      <c r="O3" s="40"/>
      <c r="P3" s="143" t="str">
        <f>'rez '!E21</f>
        <v>М</v>
      </c>
      <c r="Q3" s="143"/>
      <c r="R3" s="143"/>
      <c r="S3" s="143"/>
      <c r="T3" s="40"/>
      <c r="U3" s="143" t="str">
        <f>'rez '!E22</f>
        <v>В</v>
      </c>
      <c r="V3" s="143"/>
      <c r="W3" s="143"/>
      <c r="X3" s="143"/>
    </row>
    <row r="4" spans="1:24" ht="27.75" customHeight="1">
      <c r="A4" s="59" t="s">
        <v>5</v>
      </c>
      <c r="B4" s="59"/>
      <c r="C4" s="59"/>
      <c r="D4" s="41"/>
      <c r="E4" s="42"/>
      <c r="F4" s="59" t="s">
        <v>5</v>
      </c>
      <c r="G4" s="59"/>
      <c r="H4" s="59"/>
      <c r="I4" s="41"/>
      <c r="J4" s="42"/>
      <c r="K4" s="59" t="s">
        <v>5</v>
      </c>
      <c r="L4" s="59"/>
      <c r="M4" s="59"/>
      <c r="N4" s="43"/>
      <c r="O4" s="44"/>
      <c r="P4" s="59" t="s">
        <v>5</v>
      </c>
      <c r="Q4" s="59"/>
      <c r="R4" s="59"/>
      <c r="S4" s="41"/>
      <c r="T4" s="42"/>
      <c r="U4" s="59" t="s">
        <v>5</v>
      </c>
      <c r="V4" s="59"/>
      <c r="W4" s="59"/>
      <c r="X4" s="43"/>
    </row>
    <row r="5" spans="1:24" ht="15">
      <c r="A5" s="45">
        <v>1</v>
      </c>
      <c r="B5" s="45"/>
      <c r="C5" s="46">
        <v>6</v>
      </c>
      <c r="D5" s="43">
        <f>C5</f>
        <v>6</v>
      </c>
      <c r="E5" s="44"/>
      <c r="F5" s="45">
        <v>1</v>
      </c>
      <c r="G5" s="45"/>
      <c r="H5" s="46">
        <v>7</v>
      </c>
      <c r="I5" s="43">
        <f>H5</f>
        <v>7</v>
      </c>
      <c r="J5" s="44"/>
      <c r="K5" s="45">
        <v>1</v>
      </c>
      <c r="L5" s="45"/>
      <c r="M5" s="46">
        <v>6.5</v>
      </c>
      <c r="N5" s="43">
        <f>M5</f>
        <v>6.5</v>
      </c>
      <c r="O5" s="44"/>
      <c r="P5" s="45">
        <v>1</v>
      </c>
      <c r="Q5" s="45"/>
      <c r="R5" s="46">
        <v>7</v>
      </c>
      <c r="S5" s="43">
        <f>R5</f>
        <v>7</v>
      </c>
      <c r="T5" s="44"/>
      <c r="U5" s="45">
        <v>1</v>
      </c>
      <c r="V5" s="45"/>
      <c r="W5" s="46">
        <v>6</v>
      </c>
      <c r="X5" s="43">
        <f>W5</f>
        <v>6</v>
      </c>
    </row>
    <row r="6" spans="1:24" ht="15">
      <c r="A6" s="45">
        <v>2</v>
      </c>
      <c r="B6" s="45"/>
      <c r="C6" s="46">
        <v>6</v>
      </c>
      <c r="D6" s="43">
        <f>C6</f>
        <v>6</v>
      </c>
      <c r="E6" s="44"/>
      <c r="F6" s="45">
        <v>2</v>
      </c>
      <c r="G6" s="45"/>
      <c r="H6" s="46">
        <v>6.5</v>
      </c>
      <c r="I6" s="43">
        <f>H6</f>
        <v>6.5</v>
      </c>
      <c r="J6" s="44"/>
      <c r="K6" s="45">
        <v>2</v>
      </c>
      <c r="L6" s="45"/>
      <c r="M6" s="46">
        <v>6.5</v>
      </c>
      <c r="N6" s="43">
        <f>M6</f>
        <v>6.5</v>
      </c>
      <c r="O6" s="44"/>
      <c r="P6" s="45">
        <v>2</v>
      </c>
      <c r="Q6" s="45"/>
      <c r="R6" s="46">
        <v>7</v>
      </c>
      <c r="S6" s="43">
        <f>R6</f>
        <v>7</v>
      </c>
      <c r="T6" s="44"/>
      <c r="U6" s="45">
        <v>2</v>
      </c>
      <c r="V6" s="45"/>
      <c r="W6" s="46">
        <v>6.5</v>
      </c>
      <c r="X6" s="43">
        <f>W6</f>
        <v>6.5</v>
      </c>
    </row>
    <row r="7" spans="1:24" ht="15">
      <c r="A7" s="45">
        <v>3</v>
      </c>
      <c r="B7" s="45"/>
      <c r="C7" s="46">
        <v>6</v>
      </c>
      <c r="D7" s="43">
        <f>C7</f>
        <v>6</v>
      </c>
      <c r="E7" s="44"/>
      <c r="F7" s="45">
        <v>3</v>
      </c>
      <c r="G7" s="45"/>
      <c r="H7" s="46">
        <v>7</v>
      </c>
      <c r="I7" s="43">
        <f>H7</f>
        <v>7</v>
      </c>
      <c r="J7" s="44"/>
      <c r="K7" s="45">
        <v>3</v>
      </c>
      <c r="L7" s="45"/>
      <c r="M7" s="46">
        <v>6.5</v>
      </c>
      <c r="N7" s="43">
        <f>M7</f>
        <v>6.5</v>
      </c>
      <c r="O7" s="44"/>
      <c r="P7" s="45">
        <v>3</v>
      </c>
      <c r="Q7" s="45"/>
      <c r="R7" s="46">
        <v>6.5</v>
      </c>
      <c r="S7" s="43">
        <f>R7</f>
        <v>6.5</v>
      </c>
      <c r="T7" s="44"/>
      <c r="U7" s="45">
        <v>3</v>
      </c>
      <c r="V7" s="45"/>
      <c r="W7" s="46">
        <v>6.5</v>
      </c>
      <c r="X7" s="43">
        <f>W7</f>
        <v>6.5</v>
      </c>
    </row>
    <row r="8" spans="1:24" ht="15">
      <c r="A8" s="45">
        <v>4</v>
      </c>
      <c r="B8" s="45"/>
      <c r="C8" s="46">
        <v>6.5</v>
      </c>
      <c r="D8" s="43">
        <f>C8</f>
        <v>6.5</v>
      </c>
      <c r="E8" s="44"/>
      <c r="F8" s="45">
        <v>4</v>
      </c>
      <c r="G8" s="45"/>
      <c r="H8" s="46">
        <v>6.5</v>
      </c>
      <c r="I8" s="43">
        <f>H8</f>
        <v>6.5</v>
      </c>
      <c r="J8" s="44"/>
      <c r="K8" s="45">
        <v>4</v>
      </c>
      <c r="L8" s="45"/>
      <c r="M8" s="46">
        <v>6.5</v>
      </c>
      <c r="N8" s="43">
        <f>M8</f>
        <v>6.5</v>
      </c>
      <c r="O8" s="44"/>
      <c r="P8" s="45">
        <v>4</v>
      </c>
      <c r="Q8" s="45"/>
      <c r="R8" s="46">
        <v>7</v>
      </c>
      <c r="S8" s="43">
        <f>R8</f>
        <v>7</v>
      </c>
      <c r="T8" s="44"/>
      <c r="U8" s="45">
        <v>4</v>
      </c>
      <c r="V8" s="45"/>
      <c r="W8" s="46">
        <v>6.5</v>
      </c>
      <c r="X8" s="43">
        <f>W8</f>
        <v>6.5</v>
      </c>
    </row>
    <row r="9" spans="1:24" ht="15">
      <c r="A9" s="47">
        <v>5</v>
      </c>
      <c r="B9" s="47">
        <v>2</v>
      </c>
      <c r="C9" s="46">
        <v>6.5</v>
      </c>
      <c r="D9" s="48">
        <f>C9*B9</f>
        <v>13</v>
      </c>
      <c r="E9" s="44"/>
      <c r="F9" s="47">
        <v>5</v>
      </c>
      <c r="G9" s="47">
        <v>2</v>
      </c>
      <c r="H9" s="46">
        <v>6.5</v>
      </c>
      <c r="I9" s="48">
        <f>H9*G9</f>
        <v>13</v>
      </c>
      <c r="J9" s="44"/>
      <c r="K9" s="47">
        <v>5</v>
      </c>
      <c r="L9" s="47">
        <v>2</v>
      </c>
      <c r="M9" s="46">
        <v>6.5</v>
      </c>
      <c r="N9" s="48">
        <f>M9*L9</f>
        <v>13</v>
      </c>
      <c r="O9" s="44"/>
      <c r="P9" s="47">
        <v>5</v>
      </c>
      <c r="Q9" s="47">
        <v>2</v>
      </c>
      <c r="R9" s="46">
        <v>7</v>
      </c>
      <c r="S9" s="48">
        <f>R9*Q9</f>
        <v>14</v>
      </c>
      <c r="T9" s="44"/>
      <c r="U9" s="47">
        <v>5</v>
      </c>
      <c r="V9" s="47">
        <v>2</v>
      </c>
      <c r="W9" s="46">
        <v>6.5</v>
      </c>
      <c r="X9" s="48">
        <f>W9*V9</f>
        <v>13</v>
      </c>
    </row>
    <row r="10" spans="1:24" ht="15">
      <c r="A10" s="45">
        <v>6</v>
      </c>
      <c r="B10" s="45"/>
      <c r="C10" s="46">
        <v>6</v>
      </c>
      <c r="D10" s="43">
        <f>C10</f>
        <v>6</v>
      </c>
      <c r="E10" s="44"/>
      <c r="F10" s="45">
        <v>6</v>
      </c>
      <c r="G10" s="45"/>
      <c r="H10" s="46">
        <v>6.5</v>
      </c>
      <c r="I10" s="43">
        <f>H10</f>
        <v>6.5</v>
      </c>
      <c r="J10" s="44"/>
      <c r="K10" s="45">
        <v>6</v>
      </c>
      <c r="L10" s="45"/>
      <c r="M10" s="46">
        <v>6</v>
      </c>
      <c r="N10" s="43">
        <f>M10</f>
        <v>6</v>
      </c>
      <c r="O10" s="44"/>
      <c r="P10" s="45">
        <v>6</v>
      </c>
      <c r="Q10" s="45"/>
      <c r="R10" s="46">
        <v>7</v>
      </c>
      <c r="S10" s="43">
        <f>R10</f>
        <v>7</v>
      </c>
      <c r="T10" s="44"/>
      <c r="U10" s="45">
        <v>6</v>
      </c>
      <c r="V10" s="45"/>
      <c r="W10" s="46">
        <v>6</v>
      </c>
      <c r="X10" s="43">
        <f>W10</f>
        <v>6</v>
      </c>
    </row>
    <row r="11" spans="1:24" ht="15">
      <c r="A11" s="45">
        <v>7</v>
      </c>
      <c r="B11" s="45"/>
      <c r="C11" s="46">
        <v>6</v>
      </c>
      <c r="D11" s="43">
        <f>C11</f>
        <v>6</v>
      </c>
      <c r="E11" s="44"/>
      <c r="F11" s="45">
        <v>7</v>
      </c>
      <c r="G11" s="45"/>
      <c r="H11" s="46">
        <v>6</v>
      </c>
      <c r="I11" s="43">
        <f>H11</f>
        <v>6</v>
      </c>
      <c r="J11" s="44"/>
      <c r="K11" s="45">
        <v>7</v>
      </c>
      <c r="L11" s="45"/>
      <c r="M11" s="46">
        <v>6</v>
      </c>
      <c r="N11" s="43">
        <f>M11</f>
        <v>6</v>
      </c>
      <c r="O11" s="44"/>
      <c r="P11" s="45">
        <v>7</v>
      </c>
      <c r="Q11" s="45"/>
      <c r="R11" s="46">
        <v>7</v>
      </c>
      <c r="S11" s="43">
        <f>R11</f>
        <v>7</v>
      </c>
      <c r="T11" s="44"/>
      <c r="U11" s="45">
        <v>7</v>
      </c>
      <c r="V11" s="45"/>
      <c r="W11" s="46">
        <v>6</v>
      </c>
      <c r="X11" s="43">
        <f>W11</f>
        <v>6</v>
      </c>
    </row>
    <row r="12" spans="1:24" ht="15">
      <c r="A12" s="45">
        <v>8</v>
      </c>
      <c r="B12" s="45"/>
      <c r="C12" s="46">
        <v>6</v>
      </c>
      <c r="D12" s="43">
        <f>C12</f>
        <v>6</v>
      </c>
      <c r="E12" s="44"/>
      <c r="F12" s="45">
        <v>8</v>
      </c>
      <c r="G12" s="45"/>
      <c r="H12" s="46">
        <v>6</v>
      </c>
      <c r="I12" s="43">
        <f>H12</f>
        <v>6</v>
      </c>
      <c r="J12" s="44"/>
      <c r="K12" s="45">
        <v>8</v>
      </c>
      <c r="L12" s="45"/>
      <c r="M12" s="46">
        <v>6.5</v>
      </c>
      <c r="N12" s="43">
        <f>M12</f>
        <v>6.5</v>
      </c>
      <c r="O12" s="44"/>
      <c r="P12" s="45">
        <v>8</v>
      </c>
      <c r="Q12" s="45"/>
      <c r="R12" s="46">
        <v>7.5</v>
      </c>
      <c r="S12" s="43">
        <f>R12</f>
        <v>7.5</v>
      </c>
      <c r="T12" s="44"/>
      <c r="U12" s="45">
        <v>8</v>
      </c>
      <c r="V12" s="45"/>
      <c r="W12" s="46">
        <v>6</v>
      </c>
      <c r="X12" s="43">
        <f>W12</f>
        <v>6</v>
      </c>
    </row>
    <row r="13" spans="1:24" ht="15">
      <c r="A13" s="45">
        <v>9</v>
      </c>
      <c r="B13" s="45"/>
      <c r="C13" s="46">
        <v>6</v>
      </c>
      <c r="D13" s="43">
        <f>C13</f>
        <v>6</v>
      </c>
      <c r="E13" s="44"/>
      <c r="F13" s="45">
        <v>9</v>
      </c>
      <c r="G13" s="45"/>
      <c r="H13" s="46">
        <v>6.5</v>
      </c>
      <c r="I13" s="43">
        <f>H13</f>
        <v>6.5</v>
      </c>
      <c r="J13" s="44"/>
      <c r="K13" s="45">
        <v>9</v>
      </c>
      <c r="L13" s="45"/>
      <c r="M13" s="46">
        <v>6.5</v>
      </c>
      <c r="N13" s="43">
        <f>M13</f>
        <v>6.5</v>
      </c>
      <c r="O13" s="44"/>
      <c r="P13" s="45">
        <v>9</v>
      </c>
      <c r="Q13" s="45"/>
      <c r="R13" s="46">
        <v>7</v>
      </c>
      <c r="S13" s="43">
        <f>R13</f>
        <v>7</v>
      </c>
      <c r="T13" s="44"/>
      <c r="U13" s="45">
        <v>9</v>
      </c>
      <c r="V13" s="45"/>
      <c r="W13" s="46">
        <v>6</v>
      </c>
      <c r="X13" s="43">
        <f>W13</f>
        <v>6</v>
      </c>
    </row>
    <row r="14" spans="1:24" ht="15">
      <c r="A14" s="47">
        <v>10</v>
      </c>
      <c r="B14" s="47">
        <v>2</v>
      </c>
      <c r="C14" s="46">
        <v>6.5</v>
      </c>
      <c r="D14" s="48">
        <f>C14*B14</f>
        <v>13</v>
      </c>
      <c r="E14" s="44"/>
      <c r="F14" s="47">
        <v>10</v>
      </c>
      <c r="G14" s="47">
        <v>2</v>
      </c>
      <c r="H14" s="46">
        <v>7</v>
      </c>
      <c r="I14" s="48">
        <f>H14*G14</f>
        <v>14</v>
      </c>
      <c r="J14" s="44"/>
      <c r="K14" s="47">
        <v>10</v>
      </c>
      <c r="L14" s="47">
        <v>2</v>
      </c>
      <c r="M14" s="46">
        <v>7</v>
      </c>
      <c r="N14" s="48">
        <f>M14*L14</f>
        <v>14</v>
      </c>
      <c r="O14" s="44"/>
      <c r="P14" s="47">
        <v>10</v>
      </c>
      <c r="Q14" s="47">
        <v>2</v>
      </c>
      <c r="R14" s="46">
        <v>7</v>
      </c>
      <c r="S14" s="48">
        <f>R14*Q14</f>
        <v>14</v>
      </c>
      <c r="T14" s="44"/>
      <c r="U14" s="47">
        <v>10</v>
      </c>
      <c r="V14" s="47">
        <v>2</v>
      </c>
      <c r="W14" s="46">
        <v>6.5</v>
      </c>
      <c r="X14" s="48">
        <f>W14*V14</f>
        <v>13</v>
      </c>
    </row>
    <row r="15" spans="1:24" ht="15">
      <c r="A15" s="45">
        <v>11</v>
      </c>
      <c r="B15" s="45"/>
      <c r="C15" s="46">
        <v>5</v>
      </c>
      <c r="D15" s="43">
        <f>C15</f>
        <v>5</v>
      </c>
      <c r="E15" s="44"/>
      <c r="F15" s="45">
        <v>11</v>
      </c>
      <c r="G15" s="45"/>
      <c r="H15" s="46">
        <v>6</v>
      </c>
      <c r="I15" s="43">
        <f>H15</f>
        <v>6</v>
      </c>
      <c r="J15" s="44"/>
      <c r="K15" s="45">
        <v>11</v>
      </c>
      <c r="L15" s="45"/>
      <c r="M15" s="46">
        <v>7</v>
      </c>
      <c r="N15" s="43">
        <f>M15</f>
        <v>7</v>
      </c>
      <c r="O15" s="44"/>
      <c r="P15" s="45">
        <v>11</v>
      </c>
      <c r="Q15" s="45"/>
      <c r="R15" s="46">
        <v>7</v>
      </c>
      <c r="S15" s="43">
        <f>R15</f>
        <v>7</v>
      </c>
      <c r="T15" s="44"/>
      <c r="U15" s="45">
        <v>11</v>
      </c>
      <c r="V15" s="45"/>
      <c r="W15" s="46">
        <v>6.5</v>
      </c>
      <c r="X15" s="43">
        <f>W15</f>
        <v>6.5</v>
      </c>
    </row>
    <row r="16" spans="1:24" ht="15">
      <c r="A16" s="45">
        <v>12</v>
      </c>
      <c r="B16" s="45"/>
      <c r="C16" s="46">
        <v>5</v>
      </c>
      <c r="D16" s="43">
        <f>C16</f>
        <v>5</v>
      </c>
      <c r="E16" s="44"/>
      <c r="F16" s="45">
        <v>12</v>
      </c>
      <c r="G16" s="45"/>
      <c r="H16" s="46">
        <v>5.5</v>
      </c>
      <c r="I16" s="43">
        <f>H16</f>
        <v>5.5</v>
      </c>
      <c r="J16" s="44"/>
      <c r="K16" s="45">
        <v>12</v>
      </c>
      <c r="L16" s="45"/>
      <c r="M16" s="46">
        <v>6.5</v>
      </c>
      <c r="N16" s="43">
        <f>M16</f>
        <v>6.5</v>
      </c>
      <c r="O16" s="44"/>
      <c r="P16" s="45">
        <v>12</v>
      </c>
      <c r="Q16" s="45"/>
      <c r="R16" s="46">
        <v>7</v>
      </c>
      <c r="S16" s="43">
        <f>R16</f>
        <v>7</v>
      </c>
      <c r="T16" s="44"/>
      <c r="U16" s="45">
        <v>12</v>
      </c>
      <c r="V16" s="45"/>
      <c r="W16" s="46">
        <v>6</v>
      </c>
      <c r="X16" s="43">
        <f>W16</f>
        <v>6</v>
      </c>
    </row>
    <row r="17" spans="1:24" ht="15">
      <c r="A17" s="47">
        <v>13</v>
      </c>
      <c r="B17" s="47">
        <v>2</v>
      </c>
      <c r="C17" s="46">
        <v>5</v>
      </c>
      <c r="D17" s="48">
        <f>C17*B17</f>
        <v>10</v>
      </c>
      <c r="E17" s="44"/>
      <c r="F17" s="47">
        <v>13</v>
      </c>
      <c r="G17" s="47">
        <v>2</v>
      </c>
      <c r="H17" s="46">
        <v>6</v>
      </c>
      <c r="I17" s="48">
        <f>H17*G17</f>
        <v>12</v>
      </c>
      <c r="J17" s="44"/>
      <c r="K17" s="47">
        <v>13</v>
      </c>
      <c r="L17" s="47">
        <v>2</v>
      </c>
      <c r="M17" s="46">
        <v>6</v>
      </c>
      <c r="N17" s="48">
        <f>M17*L17</f>
        <v>12</v>
      </c>
      <c r="O17" s="44"/>
      <c r="P17" s="47">
        <v>13</v>
      </c>
      <c r="Q17" s="47">
        <v>2</v>
      </c>
      <c r="R17" s="46">
        <v>6.5</v>
      </c>
      <c r="S17" s="48">
        <f>R17*Q17</f>
        <v>13</v>
      </c>
      <c r="T17" s="44"/>
      <c r="U17" s="47">
        <v>13</v>
      </c>
      <c r="V17" s="47">
        <v>2</v>
      </c>
      <c r="W17" s="46">
        <v>6</v>
      </c>
      <c r="X17" s="48">
        <f>W17*V17</f>
        <v>12</v>
      </c>
    </row>
    <row r="18" spans="1:24" ht="15">
      <c r="A18" s="47">
        <v>14</v>
      </c>
      <c r="B18" s="47">
        <v>2</v>
      </c>
      <c r="C18" s="46">
        <v>5.5</v>
      </c>
      <c r="D18" s="48">
        <f>C18*B18</f>
        <v>11</v>
      </c>
      <c r="E18" s="44"/>
      <c r="F18" s="47">
        <v>14</v>
      </c>
      <c r="G18" s="47">
        <v>2</v>
      </c>
      <c r="H18" s="46">
        <v>6</v>
      </c>
      <c r="I18" s="48">
        <f>H18*G18</f>
        <v>12</v>
      </c>
      <c r="J18" s="44"/>
      <c r="K18" s="47">
        <v>14</v>
      </c>
      <c r="L18" s="47">
        <v>2</v>
      </c>
      <c r="M18" s="46">
        <v>6</v>
      </c>
      <c r="N18" s="48">
        <f>M18*L18</f>
        <v>12</v>
      </c>
      <c r="O18" s="44"/>
      <c r="P18" s="47">
        <v>14</v>
      </c>
      <c r="Q18" s="47">
        <v>2</v>
      </c>
      <c r="R18" s="46">
        <v>6</v>
      </c>
      <c r="S18" s="48">
        <f>R18*Q18</f>
        <v>12</v>
      </c>
      <c r="T18" s="44"/>
      <c r="U18" s="47">
        <v>14</v>
      </c>
      <c r="V18" s="47">
        <v>2</v>
      </c>
      <c r="W18" s="46">
        <v>6.5</v>
      </c>
      <c r="X18" s="48">
        <f>W18*V18</f>
        <v>13</v>
      </c>
    </row>
    <row r="19" spans="1:24" ht="15">
      <c r="A19" s="45">
        <v>15</v>
      </c>
      <c r="B19" s="45"/>
      <c r="C19" s="46">
        <v>6.5</v>
      </c>
      <c r="D19" s="43">
        <f>C19</f>
        <v>6.5</v>
      </c>
      <c r="E19" s="44"/>
      <c r="F19" s="45">
        <v>15</v>
      </c>
      <c r="G19" s="45"/>
      <c r="H19" s="46">
        <v>6.5</v>
      </c>
      <c r="I19" s="43">
        <f>H19</f>
        <v>6.5</v>
      </c>
      <c r="J19" s="44"/>
      <c r="K19" s="45">
        <v>15</v>
      </c>
      <c r="L19" s="45"/>
      <c r="M19" s="46">
        <v>6.5</v>
      </c>
      <c r="N19" s="43">
        <f>M19</f>
        <v>6.5</v>
      </c>
      <c r="O19" s="44"/>
      <c r="P19" s="45">
        <v>15</v>
      </c>
      <c r="Q19" s="45"/>
      <c r="R19" s="46">
        <v>7</v>
      </c>
      <c r="S19" s="43">
        <f>R19</f>
        <v>7</v>
      </c>
      <c r="T19" s="44"/>
      <c r="U19" s="45">
        <v>15</v>
      </c>
      <c r="V19" s="45"/>
      <c r="W19" s="46">
        <v>7</v>
      </c>
      <c r="X19" s="43">
        <f>W19</f>
        <v>7</v>
      </c>
    </row>
    <row r="20" spans="1:24" ht="15">
      <c r="A20" s="45">
        <v>16</v>
      </c>
      <c r="B20" s="45"/>
      <c r="C20" s="46">
        <v>5</v>
      </c>
      <c r="D20" s="43">
        <f>C20</f>
        <v>5</v>
      </c>
      <c r="E20" s="44"/>
      <c r="F20" s="45">
        <v>16</v>
      </c>
      <c r="G20" s="45"/>
      <c r="H20" s="46">
        <v>6.5</v>
      </c>
      <c r="I20" s="43">
        <f>H20</f>
        <v>6.5</v>
      </c>
      <c r="J20" s="44"/>
      <c r="K20" s="45">
        <v>16</v>
      </c>
      <c r="L20" s="45"/>
      <c r="M20" s="46">
        <v>6.5</v>
      </c>
      <c r="N20" s="43">
        <f>M20</f>
        <v>6.5</v>
      </c>
      <c r="O20" s="44"/>
      <c r="P20" s="45">
        <v>16</v>
      </c>
      <c r="Q20" s="45"/>
      <c r="R20" s="46">
        <v>7</v>
      </c>
      <c r="S20" s="43">
        <f>R20</f>
        <v>7</v>
      </c>
      <c r="T20" s="44"/>
      <c r="U20" s="45">
        <v>16</v>
      </c>
      <c r="V20" s="45"/>
      <c r="W20" s="46">
        <v>5.5</v>
      </c>
      <c r="X20" s="43">
        <f>W20</f>
        <v>5.5</v>
      </c>
    </row>
    <row r="21" spans="1:24" ht="15">
      <c r="A21" s="45">
        <v>17</v>
      </c>
      <c r="B21" s="45"/>
      <c r="C21" s="46">
        <v>6</v>
      </c>
      <c r="D21" s="43">
        <f>C21</f>
        <v>6</v>
      </c>
      <c r="E21" s="44"/>
      <c r="F21" s="45">
        <v>17</v>
      </c>
      <c r="G21" s="45"/>
      <c r="H21" s="46">
        <v>6.5</v>
      </c>
      <c r="I21" s="43">
        <f>H21</f>
        <v>6.5</v>
      </c>
      <c r="J21" s="44"/>
      <c r="K21" s="45">
        <v>17</v>
      </c>
      <c r="L21" s="45"/>
      <c r="M21" s="46">
        <v>7</v>
      </c>
      <c r="N21" s="43">
        <f>M21</f>
        <v>7</v>
      </c>
      <c r="O21" s="44"/>
      <c r="P21" s="45">
        <v>17</v>
      </c>
      <c r="Q21" s="45"/>
      <c r="R21" s="46">
        <v>7</v>
      </c>
      <c r="S21" s="43">
        <f>R21</f>
        <v>7</v>
      </c>
      <c r="T21" s="44"/>
      <c r="U21" s="45">
        <v>17</v>
      </c>
      <c r="V21" s="45"/>
      <c r="W21" s="46">
        <v>6</v>
      </c>
      <c r="X21" s="43">
        <f>W21</f>
        <v>6</v>
      </c>
    </row>
    <row r="22" spans="1:24" ht="15">
      <c r="A22" s="47">
        <v>18</v>
      </c>
      <c r="B22" s="47">
        <v>2</v>
      </c>
      <c r="C22" s="46">
        <v>5.5</v>
      </c>
      <c r="D22" s="48">
        <f>C22*B22</f>
        <v>11</v>
      </c>
      <c r="E22" s="44"/>
      <c r="F22" s="47">
        <v>18</v>
      </c>
      <c r="G22" s="47">
        <v>2</v>
      </c>
      <c r="H22" s="46">
        <v>5</v>
      </c>
      <c r="I22" s="48">
        <f>H22*G22</f>
        <v>10</v>
      </c>
      <c r="J22" s="44"/>
      <c r="K22" s="47">
        <v>18</v>
      </c>
      <c r="L22" s="47">
        <v>2</v>
      </c>
      <c r="M22" s="46">
        <v>2</v>
      </c>
      <c r="N22" s="48">
        <f>M22*L22</f>
        <v>4</v>
      </c>
      <c r="O22" s="44"/>
      <c r="P22" s="47">
        <v>18</v>
      </c>
      <c r="Q22" s="47">
        <v>2</v>
      </c>
      <c r="R22" s="46">
        <v>7</v>
      </c>
      <c r="S22" s="48">
        <f>R22*Q22</f>
        <v>14</v>
      </c>
      <c r="T22" s="44"/>
      <c r="U22" s="47">
        <v>18</v>
      </c>
      <c r="V22" s="47">
        <v>2</v>
      </c>
      <c r="W22" s="46">
        <v>6</v>
      </c>
      <c r="X22" s="48">
        <f>W22*V22</f>
        <v>12</v>
      </c>
    </row>
    <row r="23" spans="1:24" ht="15">
      <c r="A23" s="45">
        <v>19</v>
      </c>
      <c r="B23" s="45"/>
      <c r="C23" s="46">
        <v>6.5</v>
      </c>
      <c r="D23" s="43">
        <f>C23</f>
        <v>6.5</v>
      </c>
      <c r="E23" s="44"/>
      <c r="F23" s="45">
        <v>19</v>
      </c>
      <c r="G23" s="45"/>
      <c r="H23" s="46">
        <v>6</v>
      </c>
      <c r="I23" s="43">
        <f>H23</f>
        <v>6</v>
      </c>
      <c r="J23" s="44"/>
      <c r="K23" s="45">
        <v>19</v>
      </c>
      <c r="L23" s="45"/>
      <c r="M23" s="46">
        <v>6</v>
      </c>
      <c r="N23" s="43">
        <f>M23</f>
        <v>6</v>
      </c>
      <c r="O23" s="44"/>
      <c r="P23" s="45">
        <v>19</v>
      </c>
      <c r="Q23" s="45"/>
      <c r="R23" s="46">
        <v>7</v>
      </c>
      <c r="S23" s="43">
        <f>R23</f>
        <v>7</v>
      </c>
      <c r="T23" s="44"/>
      <c r="U23" s="45">
        <v>19</v>
      </c>
      <c r="V23" s="45"/>
      <c r="W23" s="46">
        <v>7</v>
      </c>
      <c r="X23" s="43">
        <f>W23</f>
        <v>7</v>
      </c>
    </row>
    <row r="24" spans="1:24" ht="15">
      <c r="A24" s="47">
        <v>20</v>
      </c>
      <c r="B24" s="47">
        <v>2</v>
      </c>
      <c r="C24" s="46">
        <v>6</v>
      </c>
      <c r="D24" s="48">
        <f>C24*B24</f>
        <v>12</v>
      </c>
      <c r="E24" s="44"/>
      <c r="F24" s="47">
        <v>20</v>
      </c>
      <c r="G24" s="47">
        <v>2</v>
      </c>
      <c r="H24" s="46">
        <v>6.5</v>
      </c>
      <c r="I24" s="48">
        <f>H24*G24</f>
        <v>13</v>
      </c>
      <c r="J24" s="44"/>
      <c r="K24" s="47">
        <v>20</v>
      </c>
      <c r="L24" s="47">
        <v>2</v>
      </c>
      <c r="M24" s="46">
        <v>4.5</v>
      </c>
      <c r="N24" s="48">
        <f>M24*L24</f>
        <v>9</v>
      </c>
      <c r="O24" s="44"/>
      <c r="P24" s="47">
        <v>20</v>
      </c>
      <c r="Q24" s="47">
        <v>2</v>
      </c>
      <c r="R24" s="46">
        <v>7</v>
      </c>
      <c r="S24" s="48">
        <f>R24*Q24</f>
        <v>14</v>
      </c>
      <c r="T24" s="44"/>
      <c r="U24" s="47">
        <v>20</v>
      </c>
      <c r="V24" s="47">
        <v>2</v>
      </c>
      <c r="W24" s="46">
        <v>6</v>
      </c>
      <c r="X24" s="48">
        <f>W24*V24</f>
        <v>12</v>
      </c>
    </row>
    <row r="25" spans="1:24" ht="15">
      <c r="A25" s="45">
        <v>21</v>
      </c>
      <c r="B25" s="45"/>
      <c r="C25" s="46">
        <v>4</v>
      </c>
      <c r="D25" s="43">
        <f aca="true" t="shared" si="0" ref="D25:D30">C25</f>
        <v>4</v>
      </c>
      <c r="E25" s="44"/>
      <c r="F25" s="45">
        <v>21</v>
      </c>
      <c r="G25" s="45"/>
      <c r="H25" s="46">
        <v>4</v>
      </c>
      <c r="I25" s="43">
        <f aca="true" t="shared" si="1" ref="I25:I30">H25</f>
        <v>4</v>
      </c>
      <c r="J25" s="44"/>
      <c r="K25" s="45">
        <v>21</v>
      </c>
      <c r="L25" s="45"/>
      <c r="M25" s="46">
        <v>4</v>
      </c>
      <c r="N25" s="43">
        <f aca="true" t="shared" si="2" ref="N25:N30">M25</f>
        <v>4</v>
      </c>
      <c r="O25" s="44"/>
      <c r="P25" s="45">
        <v>21</v>
      </c>
      <c r="Q25" s="45"/>
      <c r="R25" s="46">
        <v>5</v>
      </c>
      <c r="S25" s="43">
        <f aca="true" t="shared" si="3" ref="S25:S30">R25</f>
        <v>5</v>
      </c>
      <c r="T25" s="44"/>
      <c r="U25" s="45">
        <v>21</v>
      </c>
      <c r="V25" s="45"/>
      <c r="W25" s="46">
        <v>4</v>
      </c>
      <c r="X25" s="43">
        <f aca="true" t="shared" si="4" ref="X25:X30">W25</f>
        <v>4</v>
      </c>
    </row>
    <row r="26" spans="1:24" ht="15">
      <c r="A26" s="45">
        <v>22</v>
      </c>
      <c r="B26" s="45"/>
      <c r="C26" s="46">
        <v>6</v>
      </c>
      <c r="D26" s="43">
        <f t="shared" si="0"/>
        <v>6</v>
      </c>
      <c r="E26" s="44"/>
      <c r="F26" s="45">
        <v>22</v>
      </c>
      <c r="G26" s="45"/>
      <c r="H26" s="46">
        <v>6.5</v>
      </c>
      <c r="I26" s="43">
        <f t="shared" si="1"/>
        <v>6.5</v>
      </c>
      <c r="J26" s="44"/>
      <c r="K26" s="45">
        <v>22</v>
      </c>
      <c r="L26" s="45"/>
      <c r="M26" s="46">
        <v>7</v>
      </c>
      <c r="N26" s="43">
        <f t="shared" si="2"/>
        <v>7</v>
      </c>
      <c r="O26" s="44"/>
      <c r="P26" s="45">
        <v>22</v>
      </c>
      <c r="Q26" s="45"/>
      <c r="R26" s="46">
        <v>7</v>
      </c>
      <c r="S26" s="43">
        <f t="shared" si="3"/>
        <v>7</v>
      </c>
      <c r="T26" s="44"/>
      <c r="U26" s="45">
        <v>22</v>
      </c>
      <c r="V26" s="45"/>
      <c r="W26" s="46">
        <v>7</v>
      </c>
      <c r="X26" s="43">
        <f t="shared" si="4"/>
        <v>7</v>
      </c>
    </row>
    <row r="27" spans="1:24" ht="15">
      <c r="A27" s="45">
        <v>23</v>
      </c>
      <c r="B27" s="45"/>
      <c r="C27" s="46">
        <v>6.5</v>
      </c>
      <c r="D27" s="43">
        <f t="shared" si="0"/>
        <v>6.5</v>
      </c>
      <c r="E27" s="44"/>
      <c r="F27" s="45">
        <v>23</v>
      </c>
      <c r="G27" s="45"/>
      <c r="H27" s="46">
        <v>6.5</v>
      </c>
      <c r="I27" s="43">
        <f t="shared" si="1"/>
        <v>6.5</v>
      </c>
      <c r="J27" s="44"/>
      <c r="K27" s="45">
        <v>23</v>
      </c>
      <c r="L27" s="45"/>
      <c r="M27" s="46">
        <v>7.5</v>
      </c>
      <c r="N27" s="43">
        <f t="shared" si="2"/>
        <v>7.5</v>
      </c>
      <c r="O27" s="44"/>
      <c r="P27" s="45">
        <v>23</v>
      </c>
      <c r="Q27" s="45"/>
      <c r="R27" s="46">
        <v>7</v>
      </c>
      <c r="S27" s="43">
        <f t="shared" si="3"/>
        <v>7</v>
      </c>
      <c r="T27" s="44"/>
      <c r="U27" s="45">
        <v>23</v>
      </c>
      <c r="V27" s="45"/>
      <c r="W27" s="46">
        <v>6.5</v>
      </c>
      <c r="X27" s="43">
        <f t="shared" si="4"/>
        <v>6.5</v>
      </c>
    </row>
    <row r="28" spans="1:24" ht="15">
      <c r="A28" s="45">
        <v>24</v>
      </c>
      <c r="B28" s="45"/>
      <c r="C28" s="46">
        <v>6</v>
      </c>
      <c r="D28" s="43">
        <f t="shared" si="0"/>
        <v>6</v>
      </c>
      <c r="E28" s="44"/>
      <c r="F28" s="45">
        <v>24</v>
      </c>
      <c r="G28" s="45"/>
      <c r="H28" s="46">
        <v>6.5</v>
      </c>
      <c r="I28" s="43">
        <f t="shared" si="1"/>
        <v>6.5</v>
      </c>
      <c r="J28" s="44"/>
      <c r="K28" s="45">
        <v>24</v>
      </c>
      <c r="L28" s="45"/>
      <c r="M28" s="46">
        <v>6.5</v>
      </c>
      <c r="N28" s="43">
        <f t="shared" si="2"/>
        <v>6.5</v>
      </c>
      <c r="O28" s="44"/>
      <c r="P28" s="45">
        <v>24</v>
      </c>
      <c r="Q28" s="45"/>
      <c r="R28" s="46">
        <v>6.5</v>
      </c>
      <c r="S28" s="43">
        <f t="shared" si="3"/>
        <v>6.5</v>
      </c>
      <c r="T28" s="44"/>
      <c r="U28" s="45">
        <v>24</v>
      </c>
      <c r="V28" s="45"/>
      <c r="W28" s="46">
        <v>6.5</v>
      </c>
      <c r="X28" s="43">
        <f t="shared" si="4"/>
        <v>6.5</v>
      </c>
    </row>
    <row r="29" spans="1:24" ht="15">
      <c r="A29" s="45">
        <v>25</v>
      </c>
      <c r="B29" s="45"/>
      <c r="C29" s="46">
        <v>6</v>
      </c>
      <c r="D29" s="43">
        <f t="shared" si="0"/>
        <v>6</v>
      </c>
      <c r="E29" s="44"/>
      <c r="F29" s="45">
        <v>25</v>
      </c>
      <c r="G29" s="45"/>
      <c r="H29" s="46">
        <v>6.5</v>
      </c>
      <c r="I29" s="43">
        <f t="shared" si="1"/>
        <v>6.5</v>
      </c>
      <c r="J29" s="44"/>
      <c r="K29" s="45">
        <v>25</v>
      </c>
      <c r="L29" s="45"/>
      <c r="M29" s="46">
        <v>7</v>
      </c>
      <c r="N29" s="43">
        <f t="shared" si="2"/>
        <v>7</v>
      </c>
      <c r="O29" s="44"/>
      <c r="P29" s="45">
        <v>25</v>
      </c>
      <c r="Q29" s="45"/>
      <c r="R29" s="46">
        <v>7</v>
      </c>
      <c r="S29" s="43">
        <f t="shared" si="3"/>
        <v>7</v>
      </c>
      <c r="T29" s="44"/>
      <c r="U29" s="45">
        <v>25</v>
      </c>
      <c r="V29" s="45"/>
      <c r="W29" s="46">
        <v>7</v>
      </c>
      <c r="X29" s="43">
        <f t="shared" si="4"/>
        <v>7</v>
      </c>
    </row>
    <row r="30" spans="1:24" ht="15">
      <c r="A30" s="45">
        <v>26</v>
      </c>
      <c r="B30" s="45"/>
      <c r="C30" s="46">
        <v>6.5</v>
      </c>
      <c r="D30" s="43">
        <f t="shared" si="0"/>
        <v>6.5</v>
      </c>
      <c r="E30" s="44"/>
      <c r="F30" s="45">
        <v>26</v>
      </c>
      <c r="G30" s="45"/>
      <c r="H30" s="46">
        <v>6.5</v>
      </c>
      <c r="I30" s="43">
        <f t="shared" si="1"/>
        <v>6.5</v>
      </c>
      <c r="J30" s="44"/>
      <c r="K30" s="45">
        <v>26</v>
      </c>
      <c r="L30" s="45"/>
      <c r="M30" s="46">
        <v>6.5</v>
      </c>
      <c r="N30" s="43">
        <f t="shared" si="2"/>
        <v>6.5</v>
      </c>
      <c r="O30" s="44"/>
      <c r="P30" s="45">
        <v>26</v>
      </c>
      <c r="Q30" s="45"/>
      <c r="R30" s="46">
        <v>7</v>
      </c>
      <c r="S30" s="43">
        <f t="shared" si="3"/>
        <v>7</v>
      </c>
      <c r="T30" s="44"/>
      <c r="U30" s="45">
        <v>26</v>
      </c>
      <c r="V30" s="45"/>
      <c r="W30" s="46">
        <v>6</v>
      </c>
      <c r="X30" s="43">
        <f t="shared" si="4"/>
        <v>6</v>
      </c>
    </row>
    <row r="31" spans="1:24" s="3" customFormat="1" ht="15">
      <c r="A31" s="60"/>
      <c r="B31" s="61"/>
      <c r="C31" s="62"/>
      <c r="D31" s="63">
        <f>SUM(D5:D30)</f>
        <v>187.5</v>
      </c>
      <c r="E31" s="64"/>
      <c r="F31" s="60"/>
      <c r="G31" s="61"/>
      <c r="H31" s="62"/>
      <c r="I31" s="63">
        <f>SUM(I5:I30)</f>
        <v>199.5</v>
      </c>
      <c r="J31" s="64"/>
      <c r="K31" s="60"/>
      <c r="L31" s="61"/>
      <c r="M31" s="62"/>
      <c r="N31" s="63">
        <f>SUM(N5:N30)</f>
        <v>193</v>
      </c>
      <c r="O31" s="64"/>
      <c r="P31" s="60"/>
      <c r="Q31" s="61"/>
      <c r="R31" s="62"/>
      <c r="S31" s="63">
        <f>SUM(S5:S30)</f>
        <v>218.5</v>
      </c>
      <c r="T31" s="64"/>
      <c r="U31" s="60"/>
      <c r="V31" s="61"/>
      <c r="W31" s="62"/>
      <c r="X31" s="63">
        <f>SUM(X5:X30)</f>
        <v>199.5</v>
      </c>
    </row>
    <row r="32" spans="1:24" ht="15">
      <c r="A32" s="45">
        <v>1</v>
      </c>
      <c r="B32" s="45">
        <v>1</v>
      </c>
      <c r="C32" s="46">
        <v>5.5</v>
      </c>
      <c r="D32" s="43">
        <f>C32</f>
        <v>5.5</v>
      </c>
      <c r="E32" s="44"/>
      <c r="F32" s="45">
        <v>1</v>
      </c>
      <c r="G32" s="45">
        <v>1</v>
      </c>
      <c r="H32" s="46">
        <v>6.5</v>
      </c>
      <c r="I32" s="43">
        <f>H32</f>
        <v>6.5</v>
      </c>
      <c r="J32" s="44"/>
      <c r="K32" s="45">
        <v>1</v>
      </c>
      <c r="L32" s="45">
        <v>1</v>
      </c>
      <c r="M32" s="46">
        <v>6.5</v>
      </c>
      <c r="N32" s="43">
        <f>M32</f>
        <v>6.5</v>
      </c>
      <c r="O32" s="44"/>
      <c r="P32" s="45">
        <v>1</v>
      </c>
      <c r="Q32" s="45">
        <v>1</v>
      </c>
      <c r="R32" s="46">
        <v>7</v>
      </c>
      <c r="S32" s="43">
        <f>R32</f>
        <v>7</v>
      </c>
      <c r="T32" s="44"/>
      <c r="U32" s="45">
        <v>1</v>
      </c>
      <c r="V32" s="45">
        <v>1</v>
      </c>
      <c r="W32" s="46">
        <v>7</v>
      </c>
      <c r="X32" s="43">
        <f>W32</f>
        <v>7</v>
      </c>
    </row>
    <row r="33" spans="1:24" ht="15">
      <c r="A33" s="45">
        <v>2</v>
      </c>
      <c r="B33" s="45">
        <v>1</v>
      </c>
      <c r="C33" s="46">
        <v>5.5</v>
      </c>
      <c r="D33" s="43">
        <f>C33</f>
        <v>5.5</v>
      </c>
      <c r="E33" s="44"/>
      <c r="F33" s="45">
        <v>2</v>
      </c>
      <c r="G33" s="45">
        <v>1</v>
      </c>
      <c r="H33" s="46">
        <v>6</v>
      </c>
      <c r="I33" s="43">
        <f>H33</f>
        <v>6</v>
      </c>
      <c r="J33" s="44"/>
      <c r="K33" s="45">
        <v>2</v>
      </c>
      <c r="L33" s="45">
        <v>1</v>
      </c>
      <c r="M33" s="46">
        <v>6.5</v>
      </c>
      <c r="N33" s="43">
        <f>M33</f>
        <v>6.5</v>
      </c>
      <c r="O33" s="44"/>
      <c r="P33" s="45">
        <v>2</v>
      </c>
      <c r="Q33" s="45">
        <v>1</v>
      </c>
      <c r="R33" s="46">
        <v>7</v>
      </c>
      <c r="S33" s="43">
        <f>R33</f>
        <v>7</v>
      </c>
      <c r="T33" s="44"/>
      <c r="U33" s="45">
        <v>2</v>
      </c>
      <c r="V33" s="45">
        <v>1</v>
      </c>
      <c r="W33" s="46">
        <v>6.5</v>
      </c>
      <c r="X33" s="43">
        <f>W33</f>
        <v>6.5</v>
      </c>
    </row>
    <row r="34" spans="1:24" ht="15">
      <c r="A34" s="65">
        <v>3</v>
      </c>
      <c r="B34" s="65">
        <v>2</v>
      </c>
      <c r="C34" s="46">
        <v>6</v>
      </c>
      <c r="D34" s="49">
        <f>C34*2</f>
        <v>12</v>
      </c>
      <c r="E34" s="44"/>
      <c r="F34" s="65">
        <v>3</v>
      </c>
      <c r="G34" s="65">
        <v>2</v>
      </c>
      <c r="H34" s="46">
        <v>5</v>
      </c>
      <c r="I34" s="49">
        <f>H34*2</f>
        <v>10</v>
      </c>
      <c r="J34" s="44"/>
      <c r="K34" s="65">
        <v>3</v>
      </c>
      <c r="L34" s="65">
        <v>2</v>
      </c>
      <c r="M34" s="46">
        <v>6</v>
      </c>
      <c r="N34" s="49">
        <f>M34*2</f>
        <v>12</v>
      </c>
      <c r="O34" s="44"/>
      <c r="P34" s="65">
        <v>3</v>
      </c>
      <c r="Q34" s="65">
        <v>2</v>
      </c>
      <c r="R34" s="46">
        <v>7</v>
      </c>
      <c r="S34" s="49">
        <f>R34*2</f>
        <v>14</v>
      </c>
      <c r="T34" s="44"/>
      <c r="U34" s="65">
        <v>3</v>
      </c>
      <c r="V34" s="65">
        <v>2</v>
      </c>
      <c r="W34" s="46">
        <v>6.5</v>
      </c>
      <c r="X34" s="49">
        <f>W34*2</f>
        <v>13</v>
      </c>
    </row>
    <row r="35" spans="1:24" ht="15">
      <c r="A35" s="65">
        <v>4</v>
      </c>
      <c r="B35" s="65">
        <v>2</v>
      </c>
      <c r="C35" s="46">
        <v>6.5</v>
      </c>
      <c r="D35" s="49">
        <f>C35*2</f>
        <v>13</v>
      </c>
      <c r="E35" s="44"/>
      <c r="F35" s="65">
        <v>4</v>
      </c>
      <c r="G35" s="65">
        <v>2</v>
      </c>
      <c r="H35" s="46">
        <v>6.5</v>
      </c>
      <c r="I35" s="49">
        <f>H35*2</f>
        <v>13</v>
      </c>
      <c r="J35" s="44"/>
      <c r="K35" s="65">
        <v>4</v>
      </c>
      <c r="L35" s="65">
        <v>2</v>
      </c>
      <c r="M35" s="46">
        <v>6.5</v>
      </c>
      <c r="N35" s="49">
        <f>M35*2</f>
        <v>13</v>
      </c>
      <c r="O35" s="44"/>
      <c r="P35" s="65">
        <v>4</v>
      </c>
      <c r="Q35" s="65">
        <v>2</v>
      </c>
      <c r="R35" s="46">
        <v>8</v>
      </c>
      <c r="S35" s="49">
        <f>R35*2</f>
        <v>16</v>
      </c>
      <c r="T35" s="44"/>
      <c r="U35" s="65">
        <v>4</v>
      </c>
      <c r="V35" s="65">
        <v>2</v>
      </c>
      <c r="W35" s="46">
        <v>7</v>
      </c>
      <c r="X35" s="49">
        <f>W35*2</f>
        <v>14</v>
      </c>
    </row>
    <row r="36" spans="1:24" s="3" customFormat="1" ht="15" customHeight="1">
      <c r="A36" s="60"/>
      <c r="B36" s="61"/>
      <c r="C36" s="66"/>
      <c r="D36" s="67">
        <f>SUM(D32:D35)</f>
        <v>36</v>
      </c>
      <c r="E36" s="44"/>
      <c r="F36" s="60"/>
      <c r="G36" s="61"/>
      <c r="H36" s="66"/>
      <c r="I36" s="67">
        <f>SUM(I32:I35)</f>
        <v>35.5</v>
      </c>
      <c r="J36" s="44"/>
      <c r="K36" s="60"/>
      <c r="L36" s="61"/>
      <c r="M36" s="66"/>
      <c r="N36" s="67">
        <f>SUM(N32:N35)</f>
        <v>38</v>
      </c>
      <c r="O36" s="64"/>
      <c r="P36" s="60"/>
      <c r="Q36" s="61"/>
      <c r="R36" s="66"/>
      <c r="S36" s="67">
        <f>SUM(S32:S35)</f>
        <v>44</v>
      </c>
      <c r="T36" s="44"/>
      <c r="U36" s="60"/>
      <c r="V36" s="61"/>
      <c r="W36" s="66"/>
      <c r="X36" s="67">
        <f>SUM(X32:X35)</f>
        <v>40.5</v>
      </c>
    </row>
    <row r="37" spans="1:24" ht="15">
      <c r="A37" s="43"/>
      <c r="B37" s="43"/>
      <c r="C37" s="43"/>
      <c r="D37" s="43"/>
      <c r="E37" s="44"/>
      <c r="F37" s="43"/>
      <c r="G37" s="43"/>
      <c r="H37" s="43"/>
      <c r="I37" s="43"/>
      <c r="J37" s="44"/>
      <c r="K37" s="43"/>
      <c r="L37" s="43"/>
      <c r="M37" s="43"/>
      <c r="N37" s="43"/>
      <c r="O37" s="64"/>
      <c r="P37" s="43"/>
      <c r="Q37" s="43"/>
      <c r="R37" s="43"/>
      <c r="S37" s="43"/>
      <c r="T37" s="44"/>
      <c r="U37" s="43"/>
      <c r="V37" s="43"/>
      <c r="W37" s="43"/>
      <c r="X37" s="43"/>
    </row>
    <row r="38" spans="1:24" ht="15">
      <c r="A38" s="68"/>
      <c r="B38" s="50"/>
      <c r="C38" s="69">
        <f>SUM(D31+D36)-$D40-$D41</f>
        <v>221.5</v>
      </c>
      <c r="D38" s="70">
        <f>C38*100/380</f>
        <v>58.28947368421053</v>
      </c>
      <c r="E38" s="44"/>
      <c r="F38" s="68"/>
      <c r="G38" s="50"/>
      <c r="H38" s="69">
        <f>SUM(I31+I36)-$D40-$D41</f>
        <v>233</v>
      </c>
      <c r="I38" s="70">
        <f>H38*100/380</f>
        <v>61.31578947368421</v>
      </c>
      <c r="J38" s="44"/>
      <c r="K38" s="68"/>
      <c r="L38" s="50"/>
      <c r="M38" s="69">
        <f>SUM(N31+N36)-$D40-$D41</f>
        <v>229</v>
      </c>
      <c r="N38" s="70">
        <f>M38*100/380</f>
        <v>60.26315789473684</v>
      </c>
      <c r="O38" s="64"/>
      <c r="P38" s="68"/>
      <c r="Q38" s="50"/>
      <c r="R38" s="69">
        <f>SUM(S31+S36)-$D40-$D41</f>
        <v>260.5</v>
      </c>
      <c r="S38" s="70">
        <f>R38*100/380</f>
        <v>68.55263157894737</v>
      </c>
      <c r="T38" s="44"/>
      <c r="U38" s="68"/>
      <c r="V38" s="50"/>
      <c r="W38" s="69">
        <f>SUM(X31+X36)-$D40-$D41</f>
        <v>238</v>
      </c>
      <c r="X38" s="70">
        <f>W38*100/380</f>
        <v>62.63157894736842</v>
      </c>
    </row>
    <row r="39" spans="1:24" ht="15">
      <c r="A39" s="38"/>
      <c r="B39" s="38"/>
      <c r="C39" s="38"/>
      <c r="D39" s="38"/>
      <c r="E39" s="39"/>
      <c r="F39" s="38"/>
      <c r="G39" s="38"/>
      <c r="H39" s="38"/>
      <c r="I39" s="38"/>
      <c r="J39" s="39"/>
      <c r="K39" s="38"/>
      <c r="L39" s="38"/>
      <c r="M39" s="38"/>
      <c r="N39" s="38"/>
      <c r="O39" s="39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5">
      <c r="A40" s="51" t="s">
        <v>6</v>
      </c>
      <c r="B40" s="38"/>
      <c r="C40" s="38"/>
      <c r="D40" s="52">
        <v>2</v>
      </c>
      <c r="E40" s="39"/>
      <c r="F40" s="51"/>
      <c r="G40" s="38"/>
      <c r="H40" s="38"/>
      <c r="I40" s="71" t="s">
        <v>9</v>
      </c>
      <c r="J40" s="71"/>
      <c r="K40" s="71"/>
      <c r="L40" s="72" t="str">
        <f>'rez '!E18</f>
        <v>Е</v>
      </c>
      <c r="M40" s="90" t="str">
        <f>'rez '!F18</f>
        <v>Ковшов Юрій</v>
      </c>
      <c r="N40" s="38"/>
      <c r="O40" s="39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>
      <c r="A41" s="51" t="s">
        <v>7</v>
      </c>
      <c r="B41" s="38"/>
      <c r="C41" s="38"/>
      <c r="D41" s="52"/>
      <c r="E41" s="54"/>
      <c r="F41" s="51"/>
      <c r="G41" s="38"/>
      <c r="H41" s="38"/>
      <c r="I41" s="53"/>
      <c r="J41" s="53"/>
      <c r="K41" s="73"/>
      <c r="L41" s="72" t="s">
        <v>29</v>
      </c>
      <c r="M41" s="90" t="str">
        <f>'rez '!F19</f>
        <v>Козіна Ірина</v>
      </c>
      <c r="N41" s="38"/>
      <c r="O41" s="39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>
      <c r="A42" s="39"/>
      <c r="B42" s="39"/>
      <c r="C42" s="39"/>
      <c r="D42" s="39"/>
      <c r="E42" s="39"/>
      <c r="F42" s="39"/>
      <c r="G42" s="39"/>
      <c r="H42" s="39"/>
      <c r="I42" s="53"/>
      <c r="J42" s="53"/>
      <c r="K42" s="73"/>
      <c r="L42" s="72" t="str">
        <f>'rez '!E20</f>
        <v>С</v>
      </c>
      <c r="M42" s="54" t="str">
        <f>'rez '!F20</f>
        <v>Кириченко Віра</v>
      </c>
      <c r="N42" s="38"/>
      <c r="O42" s="54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21" customHeight="1">
      <c r="A43" s="74" t="s">
        <v>8</v>
      </c>
      <c r="B43" s="75"/>
      <c r="C43" s="76"/>
      <c r="D43" s="77">
        <f>C38+H38+M38+R38+W38</f>
        <v>1182</v>
      </c>
      <c r="E43" s="55"/>
      <c r="F43" s="53"/>
      <c r="G43" s="53"/>
      <c r="H43" s="55"/>
      <c r="I43" s="38"/>
      <c r="J43" s="38"/>
      <c r="K43" s="38"/>
      <c r="L43" s="72" t="str">
        <f>'rez '!E21</f>
        <v>М</v>
      </c>
      <c r="M43" s="55" t="str">
        <f>'rez '!F21</f>
        <v>Джумаджук Марія</v>
      </c>
      <c r="N43" s="55"/>
      <c r="O43" s="53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20.25" customHeight="1">
      <c r="A44" s="74" t="s">
        <v>10</v>
      </c>
      <c r="B44" s="75"/>
      <c r="C44" s="76"/>
      <c r="D44" s="78">
        <f>(D38+I38+N38+S38+X38)/5</f>
        <v>62.21052631578948</v>
      </c>
      <c r="E44" s="53"/>
      <c r="F44" s="53"/>
      <c r="G44" s="53"/>
      <c r="H44" s="53"/>
      <c r="I44" s="38"/>
      <c r="J44" s="38"/>
      <c r="K44" s="38"/>
      <c r="L44" s="72" t="s">
        <v>30</v>
      </c>
      <c r="M44" s="55" t="str">
        <f>'rez '!F22</f>
        <v>Шкіптань Тетяна</v>
      </c>
      <c r="N44" s="53"/>
      <c r="O44" s="53"/>
      <c r="P44" s="38"/>
      <c r="Q44" s="38"/>
      <c r="R44" s="38"/>
      <c r="S44" s="38"/>
      <c r="T44" s="38"/>
      <c r="U44" s="38"/>
      <c r="V44" s="38"/>
      <c r="W44" s="38"/>
      <c r="X44" s="38"/>
    </row>
    <row r="45" spans="1:24" s="4" customFormat="1" ht="15">
      <c r="A45" s="79"/>
      <c r="B45" s="80"/>
      <c r="C45" s="80"/>
      <c r="D45" s="81"/>
      <c r="E45" s="53"/>
      <c r="F45" s="53"/>
      <c r="G45" s="53"/>
      <c r="H45" s="53"/>
      <c r="I45" s="39"/>
      <c r="J45" s="39"/>
      <c r="K45" s="39"/>
      <c r="L45" s="39"/>
      <c r="M45" s="55"/>
      <c r="N45" s="53"/>
      <c r="O45" s="53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>
      <c r="A46" s="56"/>
      <c r="B46" s="53"/>
      <c r="C46" s="57"/>
      <c r="D46" s="39"/>
      <c r="E46" s="39"/>
      <c r="F46" s="38"/>
      <c r="G46" s="38"/>
      <c r="H46" s="38"/>
      <c r="I46" s="38"/>
      <c r="J46" s="39"/>
      <c r="K46" s="82"/>
      <c r="L46" s="72"/>
      <c r="M46" s="38"/>
      <c r="N46" s="38"/>
      <c r="O46" s="39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36" customHeight="1">
      <c r="A47" s="83" t="s">
        <v>11</v>
      </c>
      <c r="B47" s="38"/>
      <c r="C47" s="38"/>
      <c r="D47" s="146" t="str">
        <f>'rez '!F10</f>
        <v>Аккорд, 2007, мер., вор., УВП, Образець-Абхазія, 702268, Токарєва Г.А.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39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5">
      <c r="A48" s="83" t="s">
        <v>12</v>
      </c>
      <c r="B48" s="38"/>
      <c r="C48" s="38"/>
      <c r="D48" s="57" t="str">
        <f>'rez '!C10</f>
        <v>Харченко Ірина</v>
      </c>
      <c r="E48" s="57"/>
      <c r="F48" s="57"/>
      <c r="G48" s="57"/>
      <c r="H48" s="57"/>
      <c r="I48" s="57"/>
      <c r="J48" s="39"/>
      <c r="K48" s="38"/>
      <c r="L48" s="38"/>
      <c r="M48" s="38"/>
      <c r="N48" s="38"/>
      <c r="O48" s="39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>
      <c r="A49" s="83" t="s">
        <v>4</v>
      </c>
      <c r="B49" s="38"/>
      <c r="C49" s="38"/>
      <c r="D49" s="84" t="str">
        <f>'rez '!G10</f>
        <v>ПВ Токарєва Г.А., м.Харків</v>
      </c>
      <c r="E49" s="84"/>
      <c r="F49" s="84"/>
      <c r="G49" s="84"/>
      <c r="H49" s="84"/>
      <c r="I49" s="84"/>
      <c r="J49" s="39"/>
      <c r="K49" s="38"/>
      <c r="L49" s="38"/>
      <c r="M49" s="144">
        <f>'rez '!C4</f>
        <v>41810</v>
      </c>
      <c r="N49" s="144"/>
      <c r="O49" s="39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>
      <c r="A50" s="38"/>
      <c r="B50" s="38"/>
      <c r="C50" s="38"/>
      <c r="D50" s="38"/>
      <c r="E50" s="39"/>
      <c r="F50" s="38"/>
      <c r="G50" s="38"/>
      <c r="H50" s="38"/>
      <c r="I50" s="38"/>
      <c r="J50" s="39"/>
      <c r="K50" s="38"/>
      <c r="L50" s="38"/>
      <c r="M50" s="38"/>
      <c r="N50" s="38"/>
      <c r="O50" s="39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36" customHeight="1">
      <c r="A51" s="141" t="str">
        <f>'rez '!A1:U1</f>
        <v>ВІДКРИТІ ВСЕУКРАЇНСЬКІ ЗМАГАННЯ З КІННОГО СПОРТУ (ВИЇЗДКА) ІІ етап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85"/>
      <c r="P51" s="38"/>
      <c r="Q51" s="38"/>
      <c r="R51" s="38"/>
      <c r="S51" s="38"/>
      <c r="T51" s="38"/>
      <c r="U51" s="38"/>
      <c r="V51" s="38"/>
      <c r="W51" s="38"/>
      <c r="X51" s="38"/>
    </row>
  </sheetData>
  <sheetProtection selectLockedCells="1" selectUnlockedCells="1"/>
  <mergeCells count="8">
    <mergeCell ref="A51:N51"/>
    <mergeCell ref="K3:N3"/>
    <mergeCell ref="P3:S3"/>
    <mergeCell ref="U3:X3"/>
    <mergeCell ref="A3:D3"/>
    <mergeCell ref="F3:I3"/>
    <mergeCell ref="D47:N47"/>
    <mergeCell ref="M49:N49"/>
  </mergeCells>
  <printOptions/>
  <pageMargins left="0.3937007874015748" right="0.1968503937007874" top="0" bottom="0" header="0.3937007874015748" footer="0.1968503937007874"/>
  <pageSetup fitToHeight="1" fitToWidth="1" horizontalDpi="1200" verticalDpi="12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1"/>
  <sheetViews>
    <sheetView zoomScale="85" zoomScaleNormal="85" zoomScalePageLayoutView="0" workbookViewId="0" topLeftCell="A22">
      <selection activeCell="I44" sqref="I44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38"/>
      <c r="B1" s="38"/>
      <c r="C1" s="38"/>
      <c r="D1" s="38"/>
      <c r="E1" s="39"/>
      <c r="F1" s="38"/>
      <c r="G1" s="38"/>
      <c r="H1" s="38"/>
      <c r="I1" s="38"/>
      <c r="J1" s="39"/>
      <c r="K1" s="38"/>
      <c r="L1" s="38"/>
      <c r="M1" s="38"/>
      <c r="N1" s="38"/>
      <c r="O1" s="39"/>
      <c r="P1" s="38"/>
      <c r="Q1" s="38"/>
      <c r="R1" s="38"/>
      <c r="S1" s="38"/>
      <c r="T1" s="38"/>
      <c r="U1" s="38"/>
      <c r="V1" s="38"/>
      <c r="W1" s="38"/>
      <c r="X1" s="38"/>
    </row>
    <row r="2" spans="1:24" ht="24" customHeight="1">
      <c r="A2" s="38"/>
      <c r="B2" s="58"/>
      <c r="C2" s="58"/>
      <c r="D2" s="58"/>
      <c r="E2" s="58"/>
      <c r="F2" s="58"/>
      <c r="G2" s="58"/>
      <c r="H2" s="58"/>
      <c r="I2" s="58"/>
      <c r="J2" s="58"/>
      <c r="K2" s="86" t="str">
        <f>'rez '!A3</f>
        <v>Малий Приз</v>
      </c>
      <c r="L2" s="58"/>
      <c r="M2" s="58"/>
      <c r="N2" s="58"/>
      <c r="O2" s="58"/>
      <c r="P2" s="38"/>
      <c r="Q2" s="38"/>
      <c r="R2" s="38"/>
      <c r="S2" s="38"/>
      <c r="T2" s="38"/>
      <c r="U2" s="38"/>
      <c r="V2" s="38"/>
      <c r="W2" s="38"/>
      <c r="X2" s="38"/>
    </row>
    <row r="3" spans="1:24" s="2" customFormat="1" ht="15.75" customHeight="1">
      <c r="A3" s="143" t="str">
        <f>'rez '!E18</f>
        <v>Е</v>
      </c>
      <c r="B3" s="143"/>
      <c r="C3" s="143"/>
      <c r="D3" s="143"/>
      <c r="E3" s="40"/>
      <c r="F3" s="143" t="str">
        <f>'rez '!E19</f>
        <v>Н</v>
      </c>
      <c r="G3" s="143"/>
      <c r="H3" s="143"/>
      <c r="I3" s="143"/>
      <c r="J3" s="40"/>
      <c r="K3" s="145" t="str">
        <f>'rez '!E20</f>
        <v>С</v>
      </c>
      <c r="L3" s="143"/>
      <c r="M3" s="143"/>
      <c r="N3" s="143"/>
      <c r="O3" s="40"/>
      <c r="P3" s="143" t="str">
        <f>'rez '!E21</f>
        <v>М</v>
      </c>
      <c r="Q3" s="143"/>
      <c r="R3" s="143"/>
      <c r="S3" s="143"/>
      <c r="T3" s="40"/>
      <c r="U3" s="143" t="str">
        <f>'rez '!E22</f>
        <v>В</v>
      </c>
      <c r="V3" s="143"/>
      <c r="W3" s="143"/>
      <c r="X3" s="143"/>
    </row>
    <row r="4" spans="1:24" ht="27.75" customHeight="1">
      <c r="A4" s="59" t="s">
        <v>5</v>
      </c>
      <c r="B4" s="59"/>
      <c r="C4" s="59"/>
      <c r="D4" s="41"/>
      <c r="E4" s="42"/>
      <c r="F4" s="59" t="s">
        <v>5</v>
      </c>
      <c r="G4" s="59"/>
      <c r="H4" s="59"/>
      <c r="I4" s="41"/>
      <c r="J4" s="42"/>
      <c r="K4" s="59" t="s">
        <v>5</v>
      </c>
      <c r="L4" s="59"/>
      <c r="M4" s="59"/>
      <c r="N4" s="43"/>
      <c r="O4" s="44"/>
      <c r="P4" s="59" t="s">
        <v>5</v>
      </c>
      <c r="Q4" s="59"/>
      <c r="R4" s="59"/>
      <c r="S4" s="41"/>
      <c r="T4" s="42"/>
      <c r="U4" s="59" t="s">
        <v>5</v>
      </c>
      <c r="V4" s="59"/>
      <c r="W4" s="59"/>
      <c r="X4" s="43"/>
    </row>
    <row r="5" spans="1:24" ht="15">
      <c r="A5" s="45">
        <v>1</v>
      </c>
      <c r="B5" s="45"/>
      <c r="C5" s="46">
        <v>6</v>
      </c>
      <c r="D5" s="43">
        <f>C5</f>
        <v>6</v>
      </c>
      <c r="E5" s="44"/>
      <c r="F5" s="45">
        <v>1</v>
      </c>
      <c r="G5" s="45"/>
      <c r="H5" s="46">
        <v>6</v>
      </c>
      <c r="I5" s="43">
        <f>H5</f>
        <v>6</v>
      </c>
      <c r="J5" s="44"/>
      <c r="K5" s="45">
        <v>1</v>
      </c>
      <c r="L5" s="45"/>
      <c r="M5" s="46">
        <v>5</v>
      </c>
      <c r="N5" s="43">
        <f>M5</f>
        <v>5</v>
      </c>
      <c r="O5" s="44"/>
      <c r="P5" s="45">
        <v>1</v>
      </c>
      <c r="Q5" s="45"/>
      <c r="R5" s="46">
        <v>4</v>
      </c>
      <c r="S5" s="43">
        <f>R5</f>
        <v>4</v>
      </c>
      <c r="T5" s="44"/>
      <c r="U5" s="45">
        <v>1</v>
      </c>
      <c r="V5" s="45"/>
      <c r="W5" s="46">
        <v>5.5</v>
      </c>
      <c r="X5" s="43">
        <f>W5</f>
        <v>5.5</v>
      </c>
    </row>
    <row r="6" spans="1:24" ht="15">
      <c r="A6" s="45">
        <v>2</v>
      </c>
      <c r="B6" s="45"/>
      <c r="C6" s="46">
        <v>7</v>
      </c>
      <c r="D6" s="43">
        <f>C6</f>
        <v>7</v>
      </c>
      <c r="E6" s="44"/>
      <c r="F6" s="45">
        <v>2</v>
      </c>
      <c r="G6" s="45"/>
      <c r="H6" s="46">
        <v>7</v>
      </c>
      <c r="I6" s="43">
        <f>H6</f>
        <v>7</v>
      </c>
      <c r="J6" s="44"/>
      <c r="K6" s="45">
        <v>2</v>
      </c>
      <c r="L6" s="45"/>
      <c r="M6" s="46">
        <v>6.5</v>
      </c>
      <c r="N6" s="43">
        <f>M6</f>
        <v>6.5</v>
      </c>
      <c r="O6" s="44"/>
      <c r="P6" s="45">
        <v>2</v>
      </c>
      <c r="Q6" s="45"/>
      <c r="R6" s="46">
        <v>7</v>
      </c>
      <c r="S6" s="43">
        <f>R6</f>
        <v>7</v>
      </c>
      <c r="T6" s="44"/>
      <c r="U6" s="45">
        <v>2</v>
      </c>
      <c r="V6" s="45"/>
      <c r="W6" s="46">
        <v>6.5</v>
      </c>
      <c r="X6" s="43">
        <f>W6</f>
        <v>6.5</v>
      </c>
    </row>
    <row r="7" spans="1:24" ht="15">
      <c r="A7" s="45">
        <v>3</v>
      </c>
      <c r="B7" s="45"/>
      <c r="C7" s="46">
        <v>6.5</v>
      </c>
      <c r="D7" s="43">
        <f>C7</f>
        <v>6.5</v>
      </c>
      <c r="E7" s="44"/>
      <c r="F7" s="45">
        <v>3</v>
      </c>
      <c r="G7" s="45"/>
      <c r="H7" s="46">
        <v>6.5</v>
      </c>
      <c r="I7" s="43">
        <f>H7</f>
        <v>6.5</v>
      </c>
      <c r="J7" s="44"/>
      <c r="K7" s="45">
        <v>3</v>
      </c>
      <c r="L7" s="45"/>
      <c r="M7" s="46">
        <v>6</v>
      </c>
      <c r="N7" s="43">
        <f>M7</f>
        <v>6</v>
      </c>
      <c r="O7" s="44"/>
      <c r="P7" s="45">
        <v>3</v>
      </c>
      <c r="Q7" s="45"/>
      <c r="R7" s="46">
        <v>7</v>
      </c>
      <c r="S7" s="43">
        <f>R7</f>
        <v>7</v>
      </c>
      <c r="T7" s="44"/>
      <c r="U7" s="45">
        <v>3</v>
      </c>
      <c r="V7" s="45"/>
      <c r="W7" s="46">
        <v>6</v>
      </c>
      <c r="X7" s="43">
        <f>W7</f>
        <v>6</v>
      </c>
    </row>
    <row r="8" spans="1:24" ht="15">
      <c r="A8" s="45">
        <v>4</v>
      </c>
      <c r="B8" s="45"/>
      <c r="C8" s="46">
        <v>5.5</v>
      </c>
      <c r="D8" s="43">
        <f>C8</f>
        <v>5.5</v>
      </c>
      <c r="E8" s="44"/>
      <c r="F8" s="45">
        <v>4</v>
      </c>
      <c r="G8" s="45"/>
      <c r="H8" s="46">
        <v>6.5</v>
      </c>
      <c r="I8" s="43">
        <f>H8</f>
        <v>6.5</v>
      </c>
      <c r="J8" s="44"/>
      <c r="K8" s="45">
        <v>4</v>
      </c>
      <c r="L8" s="45"/>
      <c r="M8" s="46">
        <v>6</v>
      </c>
      <c r="N8" s="43">
        <f>M8</f>
        <v>6</v>
      </c>
      <c r="O8" s="44"/>
      <c r="P8" s="45">
        <v>4</v>
      </c>
      <c r="Q8" s="45"/>
      <c r="R8" s="46">
        <v>6</v>
      </c>
      <c r="S8" s="43">
        <f>R8</f>
        <v>6</v>
      </c>
      <c r="T8" s="44"/>
      <c r="U8" s="45">
        <v>4</v>
      </c>
      <c r="V8" s="45"/>
      <c r="W8" s="46">
        <v>6</v>
      </c>
      <c r="X8" s="43">
        <f>W8</f>
        <v>6</v>
      </c>
    </row>
    <row r="9" spans="1:24" ht="15">
      <c r="A9" s="47">
        <v>5</v>
      </c>
      <c r="B9" s="47">
        <v>2</v>
      </c>
      <c r="C9" s="46">
        <v>6</v>
      </c>
      <c r="D9" s="48">
        <f>C9*B9</f>
        <v>12</v>
      </c>
      <c r="E9" s="44"/>
      <c r="F9" s="47">
        <v>5</v>
      </c>
      <c r="G9" s="47">
        <v>2</v>
      </c>
      <c r="H9" s="46">
        <v>6</v>
      </c>
      <c r="I9" s="48">
        <f>H9*G9</f>
        <v>12</v>
      </c>
      <c r="J9" s="44"/>
      <c r="K9" s="47">
        <v>5</v>
      </c>
      <c r="L9" s="47">
        <v>2</v>
      </c>
      <c r="M9" s="46">
        <v>4.5</v>
      </c>
      <c r="N9" s="48">
        <f>M9*L9</f>
        <v>9</v>
      </c>
      <c r="O9" s="44"/>
      <c r="P9" s="47">
        <v>5</v>
      </c>
      <c r="Q9" s="47">
        <v>2</v>
      </c>
      <c r="R9" s="46">
        <v>6</v>
      </c>
      <c r="S9" s="48">
        <f>R9*Q9</f>
        <v>12</v>
      </c>
      <c r="T9" s="44"/>
      <c r="U9" s="47">
        <v>5</v>
      </c>
      <c r="V9" s="47">
        <v>2</v>
      </c>
      <c r="W9" s="46">
        <v>6</v>
      </c>
      <c r="X9" s="48">
        <f>W9*V9</f>
        <v>12</v>
      </c>
    </row>
    <row r="10" spans="1:24" ht="15">
      <c r="A10" s="45">
        <v>6</v>
      </c>
      <c r="B10" s="45"/>
      <c r="C10" s="46">
        <v>6</v>
      </c>
      <c r="D10" s="43">
        <f>C10</f>
        <v>6</v>
      </c>
      <c r="E10" s="44"/>
      <c r="F10" s="45">
        <v>6</v>
      </c>
      <c r="G10" s="45"/>
      <c r="H10" s="46">
        <v>6.5</v>
      </c>
      <c r="I10" s="43">
        <f>H10</f>
        <v>6.5</v>
      </c>
      <c r="J10" s="44"/>
      <c r="K10" s="45">
        <v>6</v>
      </c>
      <c r="L10" s="45"/>
      <c r="M10" s="46">
        <v>6.5</v>
      </c>
      <c r="N10" s="43">
        <f>M10</f>
        <v>6.5</v>
      </c>
      <c r="O10" s="44"/>
      <c r="P10" s="45">
        <v>6</v>
      </c>
      <c r="Q10" s="45"/>
      <c r="R10" s="46">
        <v>6.5</v>
      </c>
      <c r="S10" s="43">
        <f>R10</f>
        <v>6.5</v>
      </c>
      <c r="T10" s="44"/>
      <c r="U10" s="45">
        <v>6</v>
      </c>
      <c r="V10" s="45"/>
      <c r="W10" s="46">
        <v>6.5</v>
      </c>
      <c r="X10" s="43">
        <f>W10</f>
        <v>6.5</v>
      </c>
    </row>
    <row r="11" spans="1:24" ht="15">
      <c r="A11" s="45">
        <v>7</v>
      </c>
      <c r="B11" s="45"/>
      <c r="C11" s="46">
        <v>6</v>
      </c>
      <c r="D11" s="43">
        <f>C11</f>
        <v>6</v>
      </c>
      <c r="E11" s="44"/>
      <c r="F11" s="45">
        <v>7</v>
      </c>
      <c r="G11" s="45"/>
      <c r="H11" s="46">
        <v>6</v>
      </c>
      <c r="I11" s="43">
        <f>H11</f>
        <v>6</v>
      </c>
      <c r="J11" s="44"/>
      <c r="K11" s="45">
        <v>7</v>
      </c>
      <c r="L11" s="45"/>
      <c r="M11" s="46">
        <v>6</v>
      </c>
      <c r="N11" s="43">
        <f>M11</f>
        <v>6</v>
      </c>
      <c r="O11" s="44"/>
      <c r="P11" s="45">
        <v>7</v>
      </c>
      <c r="Q11" s="45"/>
      <c r="R11" s="46">
        <v>6</v>
      </c>
      <c r="S11" s="43">
        <f>R11</f>
        <v>6</v>
      </c>
      <c r="T11" s="44"/>
      <c r="U11" s="45">
        <v>7</v>
      </c>
      <c r="V11" s="45"/>
      <c r="W11" s="46">
        <v>6</v>
      </c>
      <c r="X11" s="43">
        <f>W11</f>
        <v>6</v>
      </c>
    </row>
    <row r="12" spans="1:24" ht="15">
      <c r="A12" s="45">
        <v>8</v>
      </c>
      <c r="B12" s="45"/>
      <c r="C12" s="46">
        <v>6</v>
      </c>
      <c r="D12" s="43">
        <f>C12</f>
        <v>6</v>
      </c>
      <c r="E12" s="44"/>
      <c r="F12" s="45">
        <v>8</v>
      </c>
      <c r="G12" s="45"/>
      <c r="H12" s="46">
        <v>6</v>
      </c>
      <c r="I12" s="43">
        <f>H12</f>
        <v>6</v>
      </c>
      <c r="J12" s="44"/>
      <c r="K12" s="45">
        <v>8</v>
      </c>
      <c r="L12" s="45"/>
      <c r="M12" s="46">
        <v>6</v>
      </c>
      <c r="N12" s="43">
        <f>M12</f>
        <v>6</v>
      </c>
      <c r="O12" s="44"/>
      <c r="P12" s="45">
        <v>8</v>
      </c>
      <c r="Q12" s="45"/>
      <c r="R12" s="46">
        <v>7</v>
      </c>
      <c r="S12" s="43">
        <f>R12</f>
        <v>7</v>
      </c>
      <c r="T12" s="44"/>
      <c r="U12" s="45">
        <v>8</v>
      </c>
      <c r="V12" s="45"/>
      <c r="W12" s="46">
        <v>6.5</v>
      </c>
      <c r="X12" s="43">
        <f>W12</f>
        <v>6.5</v>
      </c>
    </row>
    <row r="13" spans="1:24" ht="15">
      <c r="A13" s="45">
        <v>9</v>
      </c>
      <c r="B13" s="45"/>
      <c r="C13" s="46">
        <v>5.5</v>
      </c>
      <c r="D13" s="43">
        <f>C13</f>
        <v>5.5</v>
      </c>
      <c r="E13" s="44"/>
      <c r="F13" s="45">
        <v>9</v>
      </c>
      <c r="G13" s="45"/>
      <c r="H13" s="46">
        <v>6</v>
      </c>
      <c r="I13" s="43">
        <f>H13</f>
        <v>6</v>
      </c>
      <c r="J13" s="44"/>
      <c r="K13" s="45">
        <v>9</v>
      </c>
      <c r="L13" s="45"/>
      <c r="M13" s="46">
        <v>6</v>
      </c>
      <c r="N13" s="43">
        <f>M13</f>
        <v>6</v>
      </c>
      <c r="O13" s="44"/>
      <c r="P13" s="45">
        <v>9</v>
      </c>
      <c r="Q13" s="45"/>
      <c r="R13" s="46">
        <v>6</v>
      </c>
      <c r="S13" s="43">
        <f>R13</f>
        <v>6</v>
      </c>
      <c r="T13" s="44"/>
      <c r="U13" s="45">
        <v>9</v>
      </c>
      <c r="V13" s="45"/>
      <c r="W13" s="46">
        <v>6</v>
      </c>
      <c r="X13" s="43">
        <f>W13</f>
        <v>6</v>
      </c>
    </row>
    <row r="14" spans="1:24" ht="15">
      <c r="A14" s="47">
        <v>10</v>
      </c>
      <c r="B14" s="47">
        <v>2</v>
      </c>
      <c r="C14" s="46">
        <v>6.5</v>
      </c>
      <c r="D14" s="48">
        <f>C14*B14</f>
        <v>13</v>
      </c>
      <c r="E14" s="44"/>
      <c r="F14" s="47">
        <v>10</v>
      </c>
      <c r="G14" s="47">
        <v>2</v>
      </c>
      <c r="H14" s="46">
        <v>7</v>
      </c>
      <c r="I14" s="48">
        <f>H14*G14</f>
        <v>14</v>
      </c>
      <c r="J14" s="44"/>
      <c r="K14" s="47">
        <v>10</v>
      </c>
      <c r="L14" s="47">
        <v>2</v>
      </c>
      <c r="M14" s="46">
        <v>5.5</v>
      </c>
      <c r="N14" s="48">
        <f>M14*L14</f>
        <v>11</v>
      </c>
      <c r="O14" s="44"/>
      <c r="P14" s="47">
        <v>10</v>
      </c>
      <c r="Q14" s="47">
        <v>2</v>
      </c>
      <c r="R14" s="46">
        <v>7</v>
      </c>
      <c r="S14" s="48">
        <f>R14*Q14</f>
        <v>14</v>
      </c>
      <c r="T14" s="44"/>
      <c r="U14" s="47">
        <v>10</v>
      </c>
      <c r="V14" s="47">
        <v>2</v>
      </c>
      <c r="W14" s="46">
        <v>6</v>
      </c>
      <c r="X14" s="48">
        <f>W14*V14</f>
        <v>12</v>
      </c>
    </row>
    <row r="15" spans="1:24" ht="15">
      <c r="A15" s="45">
        <v>11</v>
      </c>
      <c r="B15" s="45"/>
      <c r="C15" s="46">
        <v>6</v>
      </c>
      <c r="D15" s="43">
        <f>C15</f>
        <v>6</v>
      </c>
      <c r="E15" s="44"/>
      <c r="F15" s="45">
        <v>11</v>
      </c>
      <c r="G15" s="45"/>
      <c r="H15" s="46">
        <v>6</v>
      </c>
      <c r="I15" s="43">
        <f>H15</f>
        <v>6</v>
      </c>
      <c r="J15" s="44"/>
      <c r="K15" s="45">
        <v>11</v>
      </c>
      <c r="L15" s="45"/>
      <c r="M15" s="46">
        <v>6</v>
      </c>
      <c r="N15" s="43">
        <f>M15</f>
        <v>6</v>
      </c>
      <c r="O15" s="44"/>
      <c r="P15" s="45">
        <v>11</v>
      </c>
      <c r="Q15" s="45"/>
      <c r="R15" s="46">
        <v>6</v>
      </c>
      <c r="S15" s="43">
        <f>R15</f>
        <v>6</v>
      </c>
      <c r="T15" s="44"/>
      <c r="U15" s="45">
        <v>11</v>
      </c>
      <c r="V15" s="45"/>
      <c r="W15" s="46">
        <v>6</v>
      </c>
      <c r="X15" s="43">
        <f>W15</f>
        <v>6</v>
      </c>
    </row>
    <row r="16" spans="1:24" ht="15">
      <c r="A16" s="45">
        <v>12</v>
      </c>
      <c r="B16" s="45"/>
      <c r="C16" s="46">
        <v>6</v>
      </c>
      <c r="D16" s="43">
        <f>C16</f>
        <v>6</v>
      </c>
      <c r="E16" s="44"/>
      <c r="F16" s="45">
        <v>12</v>
      </c>
      <c r="G16" s="45"/>
      <c r="H16" s="46">
        <v>5</v>
      </c>
      <c r="I16" s="43">
        <f>H16</f>
        <v>5</v>
      </c>
      <c r="J16" s="44"/>
      <c r="K16" s="45">
        <v>12</v>
      </c>
      <c r="L16" s="45"/>
      <c r="M16" s="46">
        <v>5.5</v>
      </c>
      <c r="N16" s="43">
        <f>M16</f>
        <v>5.5</v>
      </c>
      <c r="O16" s="44"/>
      <c r="P16" s="45">
        <v>12</v>
      </c>
      <c r="Q16" s="45"/>
      <c r="R16" s="46">
        <v>6.5</v>
      </c>
      <c r="S16" s="43">
        <f>R16</f>
        <v>6.5</v>
      </c>
      <c r="T16" s="44"/>
      <c r="U16" s="45">
        <v>12</v>
      </c>
      <c r="V16" s="45"/>
      <c r="W16" s="46">
        <v>6</v>
      </c>
      <c r="X16" s="43">
        <f>W16</f>
        <v>6</v>
      </c>
    </row>
    <row r="17" spans="1:24" ht="15">
      <c r="A17" s="47">
        <v>13</v>
      </c>
      <c r="B17" s="47">
        <v>2</v>
      </c>
      <c r="C17" s="46">
        <v>6</v>
      </c>
      <c r="D17" s="48">
        <f>C17*B17</f>
        <v>12</v>
      </c>
      <c r="E17" s="44"/>
      <c r="F17" s="47">
        <v>13</v>
      </c>
      <c r="G17" s="47">
        <v>2</v>
      </c>
      <c r="H17" s="46">
        <v>6.5</v>
      </c>
      <c r="I17" s="48">
        <f>H17*G17</f>
        <v>13</v>
      </c>
      <c r="J17" s="44"/>
      <c r="K17" s="47">
        <v>13</v>
      </c>
      <c r="L17" s="47">
        <v>2</v>
      </c>
      <c r="M17" s="46">
        <v>6</v>
      </c>
      <c r="N17" s="48">
        <f>M17*L17</f>
        <v>12</v>
      </c>
      <c r="O17" s="44"/>
      <c r="P17" s="47">
        <v>13</v>
      </c>
      <c r="Q17" s="47">
        <v>2</v>
      </c>
      <c r="R17" s="46">
        <v>7</v>
      </c>
      <c r="S17" s="48">
        <f>R17*Q17</f>
        <v>14</v>
      </c>
      <c r="T17" s="44"/>
      <c r="U17" s="47">
        <v>13</v>
      </c>
      <c r="V17" s="47">
        <v>2</v>
      </c>
      <c r="W17" s="46">
        <v>6</v>
      </c>
      <c r="X17" s="48">
        <f>W17*V17</f>
        <v>12</v>
      </c>
    </row>
    <row r="18" spans="1:24" ht="15">
      <c r="A18" s="47">
        <v>14</v>
      </c>
      <c r="B18" s="47">
        <v>2</v>
      </c>
      <c r="C18" s="46">
        <v>6</v>
      </c>
      <c r="D18" s="48">
        <f>C18*B18</f>
        <v>12</v>
      </c>
      <c r="E18" s="44"/>
      <c r="F18" s="47">
        <v>14</v>
      </c>
      <c r="G18" s="47">
        <v>2</v>
      </c>
      <c r="H18" s="46">
        <v>6</v>
      </c>
      <c r="I18" s="48">
        <f>H18*G18</f>
        <v>12</v>
      </c>
      <c r="J18" s="44"/>
      <c r="K18" s="47">
        <v>14</v>
      </c>
      <c r="L18" s="47">
        <v>2</v>
      </c>
      <c r="M18" s="46">
        <v>6</v>
      </c>
      <c r="N18" s="48">
        <f>M18*L18</f>
        <v>12</v>
      </c>
      <c r="O18" s="44"/>
      <c r="P18" s="47">
        <v>14</v>
      </c>
      <c r="Q18" s="47">
        <v>2</v>
      </c>
      <c r="R18" s="46">
        <v>6</v>
      </c>
      <c r="S18" s="48">
        <f>R18*Q18</f>
        <v>12</v>
      </c>
      <c r="T18" s="44"/>
      <c r="U18" s="47">
        <v>14</v>
      </c>
      <c r="V18" s="47">
        <v>2</v>
      </c>
      <c r="W18" s="46">
        <v>6</v>
      </c>
      <c r="X18" s="48">
        <f>W18*V18</f>
        <v>12</v>
      </c>
    </row>
    <row r="19" spans="1:24" ht="15">
      <c r="A19" s="45">
        <v>15</v>
      </c>
      <c r="B19" s="45"/>
      <c r="C19" s="46">
        <v>6.5</v>
      </c>
      <c r="D19" s="43">
        <f>C19</f>
        <v>6.5</v>
      </c>
      <c r="E19" s="44"/>
      <c r="F19" s="45">
        <v>15</v>
      </c>
      <c r="G19" s="45"/>
      <c r="H19" s="46">
        <v>6.5</v>
      </c>
      <c r="I19" s="43">
        <f>H19</f>
        <v>6.5</v>
      </c>
      <c r="J19" s="44"/>
      <c r="K19" s="45">
        <v>15</v>
      </c>
      <c r="L19" s="45"/>
      <c r="M19" s="46">
        <v>6.5</v>
      </c>
      <c r="N19" s="43">
        <f>M19</f>
        <v>6.5</v>
      </c>
      <c r="O19" s="44"/>
      <c r="P19" s="45">
        <v>15</v>
      </c>
      <c r="Q19" s="45"/>
      <c r="R19" s="46">
        <v>7</v>
      </c>
      <c r="S19" s="43">
        <f>R19</f>
        <v>7</v>
      </c>
      <c r="T19" s="44"/>
      <c r="U19" s="45">
        <v>15</v>
      </c>
      <c r="V19" s="45"/>
      <c r="W19" s="46">
        <v>6</v>
      </c>
      <c r="X19" s="43">
        <f>W19</f>
        <v>6</v>
      </c>
    </row>
    <row r="20" spans="1:24" ht="15">
      <c r="A20" s="45">
        <v>16</v>
      </c>
      <c r="B20" s="45"/>
      <c r="C20" s="46">
        <v>6.5</v>
      </c>
      <c r="D20" s="43">
        <f>C20</f>
        <v>6.5</v>
      </c>
      <c r="E20" s="44"/>
      <c r="F20" s="45">
        <v>16</v>
      </c>
      <c r="G20" s="45"/>
      <c r="H20" s="46">
        <v>6</v>
      </c>
      <c r="I20" s="43">
        <f>H20</f>
        <v>6</v>
      </c>
      <c r="J20" s="44"/>
      <c r="K20" s="45">
        <v>16</v>
      </c>
      <c r="L20" s="45"/>
      <c r="M20" s="46">
        <v>6</v>
      </c>
      <c r="N20" s="43">
        <f>M20</f>
        <v>6</v>
      </c>
      <c r="O20" s="44"/>
      <c r="P20" s="45">
        <v>16</v>
      </c>
      <c r="Q20" s="45"/>
      <c r="R20" s="46">
        <v>6</v>
      </c>
      <c r="S20" s="43">
        <f>R20</f>
        <v>6</v>
      </c>
      <c r="T20" s="44"/>
      <c r="U20" s="45">
        <v>16</v>
      </c>
      <c r="V20" s="45"/>
      <c r="W20" s="46">
        <v>6</v>
      </c>
      <c r="X20" s="43">
        <f>W20</f>
        <v>6</v>
      </c>
    </row>
    <row r="21" spans="1:24" ht="15">
      <c r="A21" s="45">
        <v>17</v>
      </c>
      <c r="B21" s="45"/>
      <c r="C21" s="46">
        <v>7</v>
      </c>
      <c r="D21" s="43">
        <f>C21</f>
        <v>7</v>
      </c>
      <c r="E21" s="44"/>
      <c r="F21" s="45">
        <v>17</v>
      </c>
      <c r="G21" s="45"/>
      <c r="H21" s="46">
        <v>6</v>
      </c>
      <c r="I21" s="43">
        <f>H21</f>
        <v>6</v>
      </c>
      <c r="J21" s="44"/>
      <c r="K21" s="45">
        <v>17</v>
      </c>
      <c r="L21" s="45"/>
      <c r="M21" s="46">
        <v>6</v>
      </c>
      <c r="N21" s="43">
        <f>M21</f>
        <v>6</v>
      </c>
      <c r="O21" s="44"/>
      <c r="P21" s="45">
        <v>17</v>
      </c>
      <c r="Q21" s="45"/>
      <c r="R21" s="46">
        <v>6</v>
      </c>
      <c r="S21" s="43">
        <f>R21</f>
        <v>6</v>
      </c>
      <c r="T21" s="44"/>
      <c r="U21" s="45">
        <v>17</v>
      </c>
      <c r="V21" s="45"/>
      <c r="W21" s="46">
        <v>6.5</v>
      </c>
      <c r="X21" s="43">
        <f>W21</f>
        <v>6.5</v>
      </c>
    </row>
    <row r="22" spans="1:24" ht="15">
      <c r="A22" s="47">
        <v>18</v>
      </c>
      <c r="B22" s="47">
        <v>2</v>
      </c>
      <c r="C22" s="46">
        <v>5.5</v>
      </c>
      <c r="D22" s="48">
        <f>C22*B22</f>
        <v>11</v>
      </c>
      <c r="E22" s="44"/>
      <c r="F22" s="47">
        <v>18</v>
      </c>
      <c r="G22" s="47">
        <v>2</v>
      </c>
      <c r="H22" s="46">
        <v>5.5</v>
      </c>
      <c r="I22" s="48">
        <f>H22*G22</f>
        <v>11</v>
      </c>
      <c r="J22" s="44"/>
      <c r="K22" s="47">
        <v>18</v>
      </c>
      <c r="L22" s="47">
        <v>2</v>
      </c>
      <c r="M22" s="46">
        <v>4</v>
      </c>
      <c r="N22" s="48">
        <f>M22*L22</f>
        <v>8</v>
      </c>
      <c r="O22" s="44"/>
      <c r="P22" s="47">
        <v>18</v>
      </c>
      <c r="Q22" s="47">
        <v>2</v>
      </c>
      <c r="R22" s="46">
        <v>6.5</v>
      </c>
      <c r="S22" s="48">
        <f>R22*Q22</f>
        <v>13</v>
      </c>
      <c r="T22" s="44"/>
      <c r="U22" s="47">
        <v>18</v>
      </c>
      <c r="V22" s="47">
        <v>2</v>
      </c>
      <c r="W22" s="46">
        <v>5</v>
      </c>
      <c r="X22" s="48">
        <f>W22*V22</f>
        <v>10</v>
      </c>
    </row>
    <row r="23" spans="1:24" ht="15">
      <c r="A23" s="45">
        <v>19</v>
      </c>
      <c r="B23" s="45"/>
      <c r="C23" s="46">
        <v>5</v>
      </c>
      <c r="D23" s="43">
        <f>C23</f>
        <v>5</v>
      </c>
      <c r="E23" s="44"/>
      <c r="F23" s="45">
        <v>19</v>
      </c>
      <c r="G23" s="45"/>
      <c r="H23" s="46">
        <v>5.5</v>
      </c>
      <c r="I23" s="43">
        <f>H23</f>
        <v>5.5</v>
      </c>
      <c r="J23" s="44"/>
      <c r="K23" s="45">
        <v>19</v>
      </c>
      <c r="L23" s="45"/>
      <c r="M23" s="46">
        <v>6</v>
      </c>
      <c r="N23" s="43">
        <f>M23</f>
        <v>6</v>
      </c>
      <c r="O23" s="44"/>
      <c r="P23" s="45">
        <v>19</v>
      </c>
      <c r="Q23" s="45"/>
      <c r="R23" s="46">
        <v>7</v>
      </c>
      <c r="S23" s="43">
        <f>R23</f>
        <v>7</v>
      </c>
      <c r="T23" s="44"/>
      <c r="U23" s="45">
        <v>19</v>
      </c>
      <c r="V23" s="45"/>
      <c r="W23" s="46">
        <v>6</v>
      </c>
      <c r="X23" s="43">
        <f>W23</f>
        <v>6</v>
      </c>
    </row>
    <row r="24" spans="1:24" ht="15">
      <c r="A24" s="47">
        <v>20</v>
      </c>
      <c r="B24" s="47">
        <v>2</v>
      </c>
      <c r="C24" s="46">
        <v>5.5</v>
      </c>
      <c r="D24" s="48">
        <f>C24*B24</f>
        <v>11</v>
      </c>
      <c r="E24" s="44"/>
      <c r="F24" s="47">
        <v>20</v>
      </c>
      <c r="G24" s="47">
        <v>2</v>
      </c>
      <c r="H24" s="46">
        <v>6</v>
      </c>
      <c r="I24" s="48">
        <f>H24*G24</f>
        <v>12</v>
      </c>
      <c r="J24" s="44"/>
      <c r="K24" s="47">
        <v>20</v>
      </c>
      <c r="L24" s="47">
        <v>2</v>
      </c>
      <c r="M24" s="46">
        <v>2</v>
      </c>
      <c r="N24" s="48">
        <f>M24*L24</f>
        <v>4</v>
      </c>
      <c r="O24" s="44"/>
      <c r="P24" s="47">
        <v>20</v>
      </c>
      <c r="Q24" s="47">
        <v>2</v>
      </c>
      <c r="R24" s="46">
        <v>6</v>
      </c>
      <c r="S24" s="48">
        <f>R24*Q24</f>
        <v>12</v>
      </c>
      <c r="T24" s="44"/>
      <c r="U24" s="47">
        <v>20</v>
      </c>
      <c r="V24" s="47">
        <v>2</v>
      </c>
      <c r="W24" s="46">
        <v>5</v>
      </c>
      <c r="X24" s="48">
        <f>W24*V24</f>
        <v>10</v>
      </c>
    </row>
    <row r="25" spans="1:24" ht="15">
      <c r="A25" s="45">
        <v>21</v>
      </c>
      <c r="B25" s="45"/>
      <c r="C25" s="46">
        <v>5</v>
      </c>
      <c r="D25" s="43">
        <f aca="true" t="shared" si="0" ref="D25:D30">C25</f>
        <v>5</v>
      </c>
      <c r="E25" s="44"/>
      <c r="F25" s="45">
        <v>21</v>
      </c>
      <c r="G25" s="45"/>
      <c r="H25" s="46">
        <v>5</v>
      </c>
      <c r="I25" s="43">
        <f aca="true" t="shared" si="1" ref="I25:I30">H25</f>
        <v>5</v>
      </c>
      <c r="J25" s="44"/>
      <c r="K25" s="45">
        <v>21</v>
      </c>
      <c r="L25" s="45"/>
      <c r="M25" s="46">
        <v>5</v>
      </c>
      <c r="N25" s="43">
        <f aca="true" t="shared" si="2" ref="N25:N30">M25</f>
        <v>5</v>
      </c>
      <c r="O25" s="44"/>
      <c r="P25" s="45">
        <v>21</v>
      </c>
      <c r="Q25" s="45"/>
      <c r="R25" s="46">
        <v>5</v>
      </c>
      <c r="S25" s="43">
        <f aca="true" t="shared" si="3" ref="S25:S30">R25</f>
        <v>5</v>
      </c>
      <c r="T25" s="44"/>
      <c r="U25" s="45">
        <v>21</v>
      </c>
      <c r="V25" s="45"/>
      <c r="W25" s="46">
        <v>5</v>
      </c>
      <c r="X25" s="43">
        <f aca="true" t="shared" si="4" ref="X25:X30">W25</f>
        <v>5</v>
      </c>
    </row>
    <row r="26" spans="1:24" ht="15">
      <c r="A26" s="45">
        <v>22</v>
      </c>
      <c r="B26" s="45"/>
      <c r="C26" s="46">
        <v>2</v>
      </c>
      <c r="D26" s="43">
        <f t="shared" si="0"/>
        <v>2</v>
      </c>
      <c r="E26" s="44"/>
      <c r="F26" s="45">
        <v>22</v>
      </c>
      <c r="G26" s="45"/>
      <c r="H26" s="46">
        <v>5</v>
      </c>
      <c r="I26" s="43">
        <f t="shared" si="1"/>
        <v>5</v>
      </c>
      <c r="J26" s="44"/>
      <c r="K26" s="45">
        <v>22</v>
      </c>
      <c r="L26" s="45"/>
      <c r="M26" s="46">
        <v>3</v>
      </c>
      <c r="N26" s="43">
        <f t="shared" si="2"/>
        <v>3</v>
      </c>
      <c r="O26" s="44"/>
      <c r="P26" s="45">
        <v>22</v>
      </c>
      <c r="Q26" s="45"/>
      <c r="R26" s="46">
        <v>4</v>
      </c>
      <c r="S26" s="43">
        <f t="shared" si="3"/>
        <v>4</v>
      </c>
      <c r="T26" s="44"/>
      <c r="U26" s="45">
        <v>22</v>
      </c>
      <c r="V26" s="45"/>
      <c r="W26" s="46">
        <v>4</v>
      </c>
      <c r="X26" s="43">
        <f t="shared" si="4"/>
        <v>4</v>
      </c>
    </row>
    <row r="27" spans="1:24" ht="15">
      <c r="A27" s="45">
        <v>23</v>
      </c>
      <c r="B27" s="45"/>
      <c r="C27" s="46">
        <v>4</v>
      </c>
      <c r="D27" s="43">
        <f t="shared" si="0"/>
        <v>4</v>
      </c>
      <c r="E27" s="44"/>
      <c r="F27" s="45">
        <v>23</v>
      </c>
      <c r="G27" s="45"/>
      <c r="H27" s="46">
        <v>5</v>
      </c>
      <c r="I27" s="43">
        <f t="shared" si="1"/>
        <v>5</v>
      </c>
      <c r="J27" s="44"/>
      <c r="K27" s="45">
        <v>23</v>
      </c>
      <c r="L27" s="45"/>
      <c r="M27" s="46">
        <v>3</v>
      </c>
      <c r="N27" s="43">
        <f t="shared" si="2"/>
        <v>3</v>
      </c>
      <c r="O27" s="44"/>
      <c r="P27" s="45">
        <v>23</v>
      </c>
      <c r="Q27" s="45"/>
      <c r="R27" s="46">
        <v>4</v>
      </c>
      <c r="S27" s="43">
        <f t="shared" si="3"/>
        <v>4</v>
      </c>
      <c r="T27" s="44"/>
      <c r="U27" s="45">
        <v>23</v>
      </c>
      <c r="V27" s="45"/>
      <c r="W27" s="46">
        <v>5</v>
      </c>
      <c r="X27" s="43">
        <f t="shared" si="4"/>
        <v>5</v>
      </c>
    </row>
    <row r="28" spans="1:24" ht="15">
      <c r="A28" s="45">
        <v>24</v>
      </c>
      <c r="B28" s="45"/>
      <c r="C28" s="46">
        <v>2</v>
      </c>
      <c r="D28" s="43">
        <f t="shared" si="0"/>
        <v>2</v>
      </c>
      <c r="E28" s="44"/>
      <c r="F28" s="45">
        <v>24</v>
      </c>
      <c r="G28" s="45"/>
      <c r="H28" s="46">
        <v>4</v>
      </c>
      <c r="I28" s="43">
        <f t="shared" si="1"/>
        <v>4</v>
      </c>
      <c r="J28" s="44"/>
      <c r="K28" s="45">
        <v>24</v>
      </c>
      <c r="L28" s="45"/>
      <c r="M28" s="46">
        <v>2</v>
      </c>
      <c r="N28" s="43">
        <f t="shared" si="2"/>
        <v>2</v>
      </c>
      <c r="O28" s="44"/>
      <c r="P28" s="45">
        <v>24</v>
      </c>
      <c r="Q28" s="45"/>
      <c r="R28" s="46">
        <v>3</v>
      </c>
      <c r="S28" s="43">
        <f t="shared" si="3"/>
        <v>3</v>
      </c>
      <c r="T28" s="44"/>
      <c r="U28" s="45">
        <v>24</v>
      </c>
      <c r="V28" s="45"/>
      <c r="W28" s="46">
        <v>4.5</v>
      </c>
      <c r="X28" s="43">
        <f t="shared" si="4"/>
        <v>4.5</v>
      </c>
    </row>
    <row r="29" spans="1:24" ht="15">
      <c r="A29" s="45">
        <v>25</v>
      </c>
      <c r="B29" s="45"/>
      <c r="C29" s="46">
        <v>6</v>
      </c>
      <c r="D29" s="43">
        <f t="shared" si="0"/>
        <v>6</v>
      </c>
      <c r="E29" s="44"/>
      <c r="F29" s="45">
        <v>25</v>
      </c>
      <c r="G29" s="45"/>
      <c r="H29" s="46">
        <v>5</v>
      </c>
      <c r="I29" s="43">
        <f t="shared" si="1"/>
        <v>5</v>
      </c>
      <c r="J29" s="44"/>
      <c r="K29" s="45">
        <v>25</v>
      </c>
      <c r="L29" s="45"/>
      <c r="M29" s="46">
        <v>4</v>
      </c>
      <c r="N29" s="43">
        <f t="shared" si="2"/>
        <v>4</v>
      </c>
      <c r="O29" s="44"/>
      <c r="P29" s="45">
        <v>25</v>
      </c>
      <c r="Q29" s="45"/>
      <c r="R29" s="46">
        <v>6</v>
      </c>
      <c r="S29" s="43">
        <f t="shared" si="3"/>
        <v>6</v>
      </c>
      <c r="T29" s="44"/>
      <c r="U29" s="45">
        <v>25</v>
      </c>
      <c r="V29" s="45"/>
      <c r="W29" s="46">
        <v>5</v>
      </c>
      <c r="X29" s="43">
        <f t="shared" si="4"/>
        <v>5</v>
      </c>
    </row>
    <row r="30" spans="1:24" ht="15">
      <c r="A30" s="45">
        <v>26</v>
      </c>
      <c r="B30" s="45"/>
      <c r="C30" s="46">
        <v>7</v>
      </c>
      <c r="D30" s="43">
        <f t="shared" si="0"/>
        <v>7</v>
      </c>
      <c r="E30" s="44"/>
      <c r="F30" s="45">
        <v>26</v>
      </c>
      <c r="G30" s="45"/>
      <c r="H30" s="46">
        <v>6</v>
      </c>
      <c r="I30" s="43">
        <f t="shared" si="1"/>
        <v>6</v>
      </c>
      <c r="J30" s="44"/>
      <c r="K30" s="45">
        <v>26</v>
      </c>
      <c r="L30" s="45"/>
      <c r="M30" s="46">
        <v>5.5</v>
      </c>
      <c r="N30" s="43">
        <f t="shared" si="2"/>
        <v>5.5</v>
      </c>
      <c r="O30" s="44"/>
      <c r="P30" s="45">
        <v>26</v>
      </c>
      <c r="Q30" s="45"/>
      <c r="R30" s="46">
        <v>6</v>
      </c>
      <c r="S30" s="43">
        <f t="shared" si="3"/>
        <v>6</v>
      </c>
      <c r="T30" s="44"/>
      <c r="U30" s="45">
        <v>26</v>
      </c>
      <c r="V30" s="45"/>
      <c r="W30" s="46">
        <v>6</v>
      </c>
      <c r="X30" s="43">
        <f t="shared" si="4"/>
        <v>6</v>
      </c>
    </row>
    <row r="31" spans="1:24" s="3" customFormat="1" ht="15">
      <c r="A31" s="60"/>
      <c r="B31" s="61"/>
      <c r="C31" s="62"/>
      <c r="D31" s="63">
        <f>SUM(D5:D30)</f>
        <v>182.5</v>
      </c>
      <c r="E31" s="64"/>
      <c r="F31" s="60"/>
      <c r="G31" s="61"/>
      <c r="H31" s="62"/>
      <c r="I31" s="63">
        <f>SUM(I5:I30)</f>
        <v>189.5</v>
      </c>
      <c r="J31" s="64"/>
      <c r="K31" s="60"/>
      <c r="L31" s="61"/>
      <c r="M31" s="62"/>
      <c r="N31" s="63">
        <f>SUM(N5:N30)</f>
        <v>162.5</v>
      </c>
      <c r="O31" s="64"/>
      <c r="P31" s="60"/>
      <c r="Q31" s="61"/>
      <c r="R31" s="62"/>
      <c r="S31" s="63">
        <f>SUM(S5:S30)</f>
        <v>193</v>
      </c>
      <c r="T31" s="64"/>
      <c r="U31" s="60"/>
      <c r="V31" s="61"/>
      <c r="W31" s="62"/>
      <c r="X31" s="63">
        <f>SUM(X5:X30)</f>
        <v>183</v>
      </c>
    </row>
    <row r="32" spans="1:24" ht="15">
      <c r="A32" s="45">
        <v>1</v>
      </c>
      <c r="B32" s="45">
        <v>1</v>
      </c>
      <c r="C32" s="46">
        <v>6</v>
      </c>
      <c r="D32" s="43">
        <f>C32</f>
        <v>6</v>
      </c>
      <c r="E32" s="44"/>
      <c r="F32" s="45">
        <v>1</v>
      </c>
      <c r="G32" s="45">
        <v>1</v>
      </c>
      <c r="H32" s="46">
        <v>6</v>
      </c>
      <c r="I32" s="43">
        <f>H32</f>
        <v>6</v>
      </c>
      <c r="J32" s="44"/>
      <c r="K32" s="45">
        <v>1</v>
      </c>
      <c r="L32" s="45">
        <v>1</v>
      </c>
      <c r="M32" s="46">
        <v>6</v>
      </c>
      <c r="N32" s="43">
        <f>M32</f>
        <v>6</v>
      </c>
      <c r="O32" s="44"/>
      <c r="P32" s="45">
        <v>1</v>
      </c>
      <c r="Q32" s="45">
        <v>1</v>
      </c>
      <c r="R32" s="46">
        <v>7</v>
      </c>
      <c r="S32" s="43">
        <f>R32</f>
        <v>7</v>
      </c>
      <c r="T32" s="44"/>
      <c r="U32" s="45">
        <v>1</v>
      </c>
      <c r="V32" s="45">
        <v>1</v>
      </c>
      <c r="W32" s="46">
        <v>6</v>
      </c>
      <c r="X32" s="43">
        <f>W32</f>
        <v>6</v>
      </c>
    </row>
    <row r="33" spans="1:24" ht="15">
      <c r="A33" s="45">
        <v>2</v>
      </c>
      <c r="B33" s="45">
        <v>1</v>
      </c>
      <c r="C33" s="46">
        <v>6</v>
      </c>
      <c r="D33" s="43">
        <f>C33</f>
        <v>6</v>
      </c>
      <c r="E33" s="44"/>
      <c r="F33" s="45">
        <v>2</v>
      </c>
      <c r="G33" s="45">
        <v>1</v>
      </c>
      <c r="H33" s="46">
        <v>6</v>
      </c>
      <c r="I33" s="43">
        <f>H33</f>
        <v>6</v>
      </c>
      <c r="J33" s="44"/>
      <c r="K33" s="45">
        <v>2</v>
      </c>
      <c r="L33" s="45">
        <v>1</v>
      </c>
      <c r="M33" s="46">
        <v>5.5</v>
      </c>
      <c r="N33" s="43">
        <f>M33</f>
        <v>5.5</v>
      </c>
      <c r="O33" s="44"/>
      <c r="P33" s="45">
        <v>2</v>
      </c>
      <c r="Q33" s="45">
        <v>1</v>
      </c>
      <c r="R33" s="46">
        <v>6.5</v>
      </c>
      <c r="S33" s="43">
        <f>R33</f>
        <v>6.5</v>
      </c>
      <c r="T33" s="44"/>
      <c r="U33" s="45">
        <v>2</v>
      </c>
      <c r="V33" s="45">
        <v>1</v>
      </c>
      <c r="W33" s="46">
        <v>6.5</v>
      </c>
      <c r="X33" s="43">
        <f>W33</f>
        <v>6.5</v>
      </c>
    </row>
    <row r="34" spans="1:24" ht="15">
      <c r="A34" s="65">
        <v>3</v>
      </c>
      <c r="B34" s="65">
        <v>2</v>
      </c>
      <c r="C34" s="46">
        <v>5</v>
      </c>
      <c r="D34" s="49">
        <f>C34*2</f>
        <v>10</v>
      </c>
      <c r="E34" s="44"/>
      <c r="F34" s="65">
        <v>3</v>
      </c>
      <c r="G34" s="65">
        <v>2</v>
      </c>
      <c r="H34" s="46">
        <v>5</v>
      </c>
      <c r="I34" s="49">
        <f>H34*2</f>
        <v>10</v>
      </c>
      <c r="J34" s="44"/>
      <c r="K34" s="65">
        <v>3</v>
      </c>
      <c r="L34" s="65">
        <v>2</v>
      </c>
      <c r="M34" s="46">
        <v>5</v>
      </c>
      <c r="N34" s="49">
        <f>M34*2</f>
        <v>10</v>
      </c>
      <c r="O34" s="44"/>
      <c r="P34" s="65">
        <v>3</v>
      </c>
      <c r="Q34" s="65">
        <v>2</v>
      </c>
      <c r="R34" s="46">
        <v>6</v>
      </c>
      <c r="S34" s="49">
        <f>R34*2</f>
        <v>12</v>
      </c>
      <c r="T34" s="44"/>
      <c r="U34" s="65">
        <v>3</v>
      </c>
      <c r="V34" s="65">
        <v>2</v>
      </c>
      <c r="W34" s="46">
        <v>6</v>
      </c>
      <c r="X34" s="49">
        <f>W34*2</f>
        <v>12</v>
      </c>
    </row>
    <row r="35" spans="1:24" ht="15">
      <c r="A35" s="65">
        <v>4</v>
      </c>
      <c r="B35" s="65">
        <v>2</v>
      </c>
      <c r="C35" s="46">
        <v>5.5</v>
      </c>
      <c r="D35" s="49">
        <f>C35*2</f>
        <v>11</v>
      </c>
      <c r="E35" s="44"/>
      <c r="F35" s="65">
        <v>4</v>
      </c>
      <c r="G35" s="65">
        <v>2</v>
      </c>
      <c r="H35" s="46">
        <v>6</v>
      </c>
      <c r="I35" s="49">
        <f>H35*2</f>
        <v>12</v>
      </c>
      <c r="J35" s="44"/>
      <c r="K35" s="65">
        <v>4</v>
      </c>
      <c r="L35" s="65">
        <v>2</v>
      </c>
      <c r="M35" s="46">
        <v>5</v>
      </c>
      <c r="N35" s="49">
        <f>M35*2</f>
        <v>10</v>
      </c>
      <c r="O35" s="44"/>
      <c r="P35" s="65">
        <v>4</v>
      </c>
      <c r="Q35" s="65">
        <v>2</v>
      </c>
      <c r="R35" s="46">
        <v>7</v>
      </c>
      <c r="S35" s="49">
        <f>R35*2</f>
        <v>14</v>
      </c>
      <c r="T35" s="44"/>
      <c r="U35" s="65">
        <v>4</v>
      </c>
      <c r="V35" s="65">
        <v>2</v>
      </c>
      <c r="W35" s="46">
        <v>7</v>
      </c>
      <c r="X35" s="49">
        <f>W35*2</f>
        <v>14</v>
      </c>
    </row>
    <row r="36" spans="1:24" s="3" customFormat="1" ht="15" customHeight="1">
      <c r="A36" s="60"/>
      <c r="B36" s="61"/>
      <c r="C36" s="66"/>
      <c r="D36" s="67">
        <f>SUM(D32:D35)</f>
        <v>33</v>
      </c>
      <c r="E36" s="44"/>
      <c r="F36" s="60"/>
      <c r="G36" s="61"/>
      <c r="H36" s="66"/>
      <c r="I36" s="67">
        <f>SUM(I32:I35)</f>
        <v>34</v>
      </c>
      <c r="J36" s="44"/>
      <c r="K36" s="60"/>
      <c r="L36" s="61"/>
      <c r="M36" s="66"/>
      <c r="N36" s="67">
        <f>SUM(N32:N35)</f>
        <v>31.5</v>
      </c>
      <c r="O36" s="64"/>
      <c r="P36" s="60"/>
      <c r="Q36" s="61"/>
      <c r="R36" s="66"/>
      <c r="S36" s="67">
        <f>SUM(S32:S35)</f>
        <v>39.5</v>
      </c>
      <c r="T36" s="44"/>
      <c r="U36" s="60"/>
      <c r="V36" s="61"/>
      <c r="W36" s="66"/>
      <c r="X36" s="67">
        <f>SUM(X32:X35)</f>
        <v>38.5</v>
      </c>
    </row>
    <row r="37" spans="1:24" ht="15">
      <c r="A37" s="43"/>
      <c r="B37" s="43"/>
      <c r="C37" s="43"/>
      <c r="D37" s="43"/>
      <c r="E37" s="44"/>
      <c r="F37" s="43"/>
      <c r="G37" s="43"/>
      <c r="H37" s="43"/>
      <c r="I37" s="43"/>
      <c r="J37" s="44"/>
      <c r="K37" s="43"/>
      <c r="L37" s="43"/>
      <c r="M37" s="43"/>
      <c r="N37" s="43"/>
      <c r="O37" s="64"/>
      <c r="P37" s="43"/>
      <c r="Q37" s="43"/>
      <c r="R37" s="43"/>
      <c r="S37" s="43"/>
      <c r="T37" s="44"/>
      <c r="U37" s="43"/>
      <c r="V37" s="43"/>
      <c r="W37" s="43"/>
      <c r="X37" s="43"/>
    </row>
    <row r="38" spans="1:24" ht="15">
      <c r="A38" s="68"/>
      <c r="B38" s="50"/>
      <c r="C38" s="69">
        <f>SUM(D31+D36)-$D40-$D41</f>
        <v>215.5</v>
      </c>
      <c r="D38" s="70">
        <f>C38*100/380</f>
        <v>56.71052631578947</v>
      </c>
      <c r="E38" s="44"/>
      <c r="F38" s="68"/>
      <c r="G38" s="50"/>
      <c r="H38" s="69">
        <f>SUM(I31+I36)-$D40-$D41</f>
        <v>223.5</v>
      </c>
      <c r="I38" s="70">
        <f>H38*100/380</f>
        <v>58.81578947368421</v>
      </c>
      <c r="J38" s="44"/>
      <c r="K38" s="68"/>
      <c r="L38" s="50"/>
      <c r="M38" s="69">
        <f>SUM(N31+N36)-$D40-$D41</f>
        <v>194</v>
      </c>
      <c r="N38" s="70">
        <f>M38*100/380</f>
        <v>51.05263157894737</v>
      </c>
      <c r="O38" s="64"/>
      <c r="P38" s="68"/>
      <c r="Q38" s="50"/>
      <c r="R38" s="69">
        <f>SUM(S31+S36)-$D40-$D41</f>
        <v>232.5</v>
      </c>
      <c r="S38" s="70">
        <f>R38*100/380</f>
        <v>61.18421052631579</v>
      </c>
      <c r="T38" s="44"/>
      <c r="U38" s="68"/>
      <c r="V38" s="50"/>
      <c r="W38" s="69">
        <f>SUM(X31+X36)-$D40-$D41</f>
        <v>221.5</v>
      </c>
      <c r="X38" s="70">
        <f>W38*100/380</f>
        <v>58.28947368421053</v>
      </c>
    </row>
    <row r="39" spans="1:24" ht="15">
      <c r="A39" s="38"/>
      <c r="B39" s="38"/>
      <c r="C39" s="38"/>
      <c r="D39" s="38"/>
      <c r="E39" s="39"/>
      <c r="F39" s="38"/>
      <c r="G39" s="38"/>
      <c r="H39" s="38"/>
      <c r="I39" s="38"/>
      <c r="J39" s="39"/>
      <c r="K39" s="38"/>
      <c r="L39" s="38"/>
      <c r="M39" s="38"/>
      <c r="N39" s="38"/>
      <c r="O39" s="39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5">
      <c r="A40" s="51" t="s">
        <v>6</v>
      </c>
      <c r="B40" s="38"/>
      <c r="C40" s="38"/>
      <c r="D40" s="52"/>
      <c r="E40" s="39"/>
      <c r="F40" s="51"/>
      <c r="G40" s="38"/>
      <c r="H40" s="38"/>
      <c r="I40" s="71" t="s">
        <v>9</v>
      </c>
      <c r="J40" s="71"/>
      <c r="K40" s="71"/>
      <c r="L40" s="72" t="str">
        <f>'rez '!E18</f>
        <v>Е</v>
      </c>
      <c r="M40" s="90" t="str">
        <f>'rez '!F18</f>
        <v>Ковшов Юрій</v>
      </c>
      <c r="N40" s="38"/>
      <c r="O40" s="39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>
      <c r="A41" s="51" t="s">
        <v>7</v>
      </c>
      <c r="B41" s="38"/>
      <c r="C41" s="38"/>
      <c r="D41" s="52"/>
      <c r="E41" s="54"/>
      <c r="F41" s="51"/>
      <c r="G41" s="38"/>
      <c r="H41" s="38"/>
      <c r="I41" s="53"/>
      <c r="J41" s="53"/>
      <c r="K41" s="73"/>
      <c r="L41" s="72" t="s">
        <v>29</v>
      </c>
      <c r="M41" s="90" t="str">
        <f>'rez '!F19</f>
        <v>Козіна Ірина</v>
      </c>
      <c r="N41" s="38"/>
      <c r="O41" s="39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>
      <c r="A42" s="39"/>
      <c r="B42" s="39"/>
      <c r="C42" s="39"/>
      <c r="D42" s="39"/>
      <c r="E42" s="39"/>
      <c r="F42" s="39"/>
      <c r="G42" s="39"/>
      <c r="H42" s="39"/>
      <c r="I42" s="53"/>
      <c r="J42" s="53"/>
      <c r="K42" s="73"/>
      <c r="L42" s="72" t="str">
        <f>'rez '!E20</f>
        <v>С</v>
      </c>
      <c r="M42" s="54" t="str">
        <f>'rez '!F20</f>
        <v>Кириченко Віра</v>
      </c>
      <c r="N42" s="38"/>
      <c r="O42" s="54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21" customHeight="1">
      <c r="A43" s="74" t="s">
        <v>8</v>
      </c>
      <c r="B43" s="75"/>
      <c r="C43" s="76"/>
      <c r="D43" s="77">
        <f>C38+H38+M38+R38+W38</f>
        <v>1087</v>
      </c>
      <c r="E43" s="55"/>
      <c r="F43" s="53"/>
      <c r="G43" s="53"/>
      <c r="H43" s="55"/>
      <c r="I43" s="38"/>
      <c r="J43" s="38"/>
      <c r="K43" s="38"/>
      <c r="L43" s="72" t="str">
        <f>'rez '!E21</f>
        <v>М</v>
      </c>
      <c r="M43" s="55" t="str">
        <f>'rez '!F21</f>
        <v>Джумаджук Марія</v>
      </c>
      <c r="N43" s="55"/>
      <c r="O43" s="53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20.25" customHeight="1">
      <c r="A44" s="74" t="s">
        <v>10</v>
      </c>
      <c r="B44" s="75"/>
      <c r="C44" s="76"/>
      <c r="D44" s="78">
        <f>(D38+I38+N38+S38+X38)/5</f>
        <v>57.210526315789465</v>
      </c>
      <c r="E44" s="53"/>
      <c r="F44" s="53"/>
      <c r="G44" s="53"/>
      <c r="H44" s="53"/>
      <c r="I44" s="38"/>
      <c r="J44" s="38"/>
      <c r="K44" s="38"/>
      <c r="L44" s="72" t="s">
        <v>30</v>
      </c>
      <c r="M44" s="55" t="str">
        <f>'rez '!F22</f>
        <v>Шкіптань Тетяна</v>
      </c>
      <c r="N44" s="53"/>
      <c r="O44" s="53"/>
      <c r="P44" s="38"/>
      <c r="Q44" s="38"/>
      <c r="R44" s="38"/>
      <c r="S44" s="38"/>
      <c r="T44" s="38"/>
      <c r="U44" s="38"/>
      <c r="V44" s="38"/>
      <c r="W44" s="38"/>
      <c r="X44" s="38"/>
    </row>
    <row r="45" spans="1:24" s="4" customFormat="1" ht="15">
      <c r="A45" s="79"/>
      <c r="B45" s="80"/>
      <c r="C45" s="80"/>
      <c r="D45" s="81"/>
      <c r="E45" s="53"/>
      <c r="F45" s="53"/>
      <c r="G45" s="53"/>
      <c r="H45" s="53"/>
      <c r="I45" s="39"/>
      <c r="J45" s="39"/>
      <c r="K45" s="39"/>
      <c r="L45" s="39"/>
      <c r="M45" s="55"/>
      <c r="N45" s="53"/>
      <c r="O45" s="53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>
      <c r="A46" s="56"/>
      <c r="B46" s="53"/>
      <c r="C46" s="57"/>
      <c r="D46" s="39"/>
      <c r="E46" s="39"/>
      <c r="F46" s="38"/>
      <c r="G46" s="38"/>
      <c r="H46" s="38"/>
      <c r="I46" s="38"/>
      <c r="J46" s="39"/>
      <c r="K46" s="82"/>
      <c r="L46" s="72"/>
      <c r="M46" s="38"/>
      <c r="N46" s="38"/>
      <c r="O46" s="39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36" customHeight="1">
      <c r="A47" s="83" t="s">
        <v>11</v>
      </c>
      <c r="B47" s="38"/>
      <c r="C47" s="38"/>
      <c r="D47" s="146" t="str">
        <f>'rez '!F11</f>
        <v>Demirel`, 2006, жер., руд., УПГ, Varpad-Tara, 752682, Соколовська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39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5">
      <c r="A48" s="83" t="s">
        <v>12</v>
      </c>
      <c r="B48" s="38"/>
      <c r="C48" s="38"/>
      <c r="D48" s="57" t="str">
        <f>'rez '!C11</f>
        <v>Щербина Ірина</v>
      </c>
      <c r="E48" s="57"/>
      <c r="F48" s="57"/>
      <c r="G48" s="57"/>
      <c r="H48" s="57"/>
      <c r="I48" s="57"/>
      <c r="J48" s="39"/>
      <c r="K48" s="38"/>
      <c r="L48" s="38"/>
      <c r="M48" s="38"/>
      <c r="N48" s="38"/>
      <c r="O48" s="39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>
      <c r="A49" s="83" t="s">
        <v>4</v>
      </c>
      <c r="B49" s="38"/>
      <c r="C49" s="38"/>
      <c r="D49" s="84" t="str">
        <f>'rez '!G11</f>
        <v>м. Київ</v>
      </c>
      <c r="E49" s="84"/>
      <c r="F49" s="84"/>
      <c r="G49" s="84"/>
      <c r="H49" s="84"/>
      <c r="I49" s="84"/>
      <c r="J49" s="39"/>
      <c r="K49" s="38"/>
      <c r="L49" s="38"/>
      <c r="M49" s="144">
        <f>'rez '!C4</f>
        <v>41810</v>
      </c>
      <c r="N49" s="144"/>
      <c r="O49" s="39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>
      <c r="A50" s="38"/>
      <c r="B50" s="38"/>
      <c r="C50" s="38"/>
      <c r="D50" s="38"/>
      <c r="E50" s="39"/>
      <c r="F50" s="38"/>
      <c r="G50" s="38"/>
      <c r="H50" s="38"/>
      <c r="I50" s="38"/>
      <c r="J50" s="39"/>
      <c r="K50" s="38"/>
      <c r="L50" s="38"/>
      <c r="M50" s="38"/>
      <c r="N50" s="38"/>
      <c r="O50" s="39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36" customHeight="1">
      <c r="A51" s="141" t="str">
        <f>'rez '!A1:U1</f>
        <v>ВІДКРИТІ ВСЕУКРАЇНСЬКІ ЗМАГАННЯ З КІННОГО СПОРТУ (ВИЇЗДКА) ІІ етап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85"/>
      <c r="P51" s="38"/>
      <c r="Q51" s="38"/>
      <c r="R51" s="38"/>
      <c r="S51" s="38"/>
      <c r="T51" s="38"/>
      <c r="U51" s="38"/>
      <c r="V51" s="38"/>
      <c r="W51" s="38"/>
      <c r="X51" s="38"/>
    </row>
  </sheetData>
  <sheetProtection selectLockedCells="1" selectUnlockedCells="1"/>
  <mergeCells count="8">
    <mergeCell ref="A51:N51"/>
    <mergeCell ref="F3:I3"/>
    <mergeCell ref="K3:N3"/>
    <mergeCell ref="P3:S3"/>
    <mergeCell ref="U3:X3"/>
    <mergeCell ref="A3:D3"/>
    <mergeCell ref="D47:N47"/>
    <mergeCell ref="M49:N49"/>
  </mergeCells>
  <printOptions/>
  <pageMargins left="0.5201388888888889" right="0.19027777777777777" top="0.2" bottom="0.5" header="0.5118055555555555" footer="0.5118055555555555"/>
  <pageSetup fitToHeight="1" fitToWidth="1" horizontalDpi="1200" verticalDpi="12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1"/>
  <sheetViews>
    <sheetView zoomScale="85" zoomScaleNormal="85" zoomScalePageLayoutView="0" workbookViewId="0" topLeftCell="A19">
      <selection activeCell="H18" sqref="H18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38"/>
      <c r="B1" s="38"/>
      <c r="C1" s="38"/>
      <c r="D1" s="38"/>
      <c r="E1" s="39"/>
      <c r="F1" s="38"/>
      <c r="G1" s="38"/>
      <c r="H1" s="38"/>
      <c r="I1" s="38"/>
      <c r="J1" s="39"/>
      <c r="K1" s="38"/>
      <c r="L1" s="38"/>
      <c r="M1" s="38"/>
      <c r="N1" s="38"/>
      <c r="O1" s="39"/>
      <c r="P1" s="38"/>
      <c r="Q1" s="38"/>
      <c r="R1" s="38"/>
      <c r="S1" s="38"/>
      <c r="T1" s="38"/>
      <c r="U1" s="38"/>
      <c r="V1" s="38"/>
      <c r="W1" s="38"/>
      <c r="X1" s="38"/>
    </row>
    <row r="2" spans="1:24" ht="24" customHeight="1">
      <c r="A2" s="38"/>
      <c r="B2" s="58"/>
      <c r="C2" s="58"/>
      <c r="D2" s="58"/>
      <c r="E2" s="58"/>
      <c r="F2" s="58"/>
      <c r="G2" s="58"/>
      <c r="H2" s="58"/>
      <c r="I2" s="58"/>
      <c r="J2" s="58"/>
      <c r="K2" s="86" t="str">
        <f>'rez '!A3</f>
        <v>Малий Приз</v>
      </c>
      <c r="L2" s="58"/>
      <c r="M2" s="58"/>
      <c r="N2" s="58"/>
      <c r="O2" s="58"/>
      <c r="P2" s="38"/>
      <c r="Q2" s="38"/>
      <c r="R2" s="38"/>
      <c r="S2" s="38"/>
      <c r="T2" s="38"/>
      <c r="U2" s="38"/>
      <c r="V2" s="38"/>
      <c r="W2" s="38"/>
      <c r="X2" s="38"/>
    </row>
    <row r="3" spans="1:24" s="2" customFormat="1" ht="15.75" customHeight="1">
      <c r="A3" s="143" t="str">
        <f>'rez '!E18</f>
        <v>Е</v>
      </c>
      <c r="B3" s="143"/>
      <c r="C3" s="143"/>
      <c r="D3" s="143"/>
      <c r="E3" s="40"/>
      <c r="F3" s="143" t="str">
        <f>'rez '!E19</f>
        <v>Н</v>
      </c>
      <c r="G3" s="143"/>
      <c r="H3" s="143"/>
      <c r="I3" s="143"/>
      <c r="J3" s="40"/>
      <c r="K3" s="145" t="str">
        <f>'rez '!E20</f>
        <v>С</v>
      </c>
      <c r="L3" s="143"/>
      <c r="M3" s="143"/>
      <c r="N3" s="143"/>
      <c r="O3" s="40"/>
      <c r="P3" s="143" t="str">
        <f>'rez '!E21</f>
        <v>М</v>
      </c>
      <c r="Q3" s="143"/>
      <c r="R3" s="143"/>
      <c r="S3" s="143"/>
      <c r="T3" s="40"/>
      <c r="U3" s="143" t="str">
        <f>'rez '!E22</f>
        <v>В</v>
      </c>
      <c r="V3" s="143"/>
      <c r="W3" s="143"/>
      <c r="X3" s="143"/>
    </row>
    <row r="4" spans="1:24" ht="27.75" customHeight="1">
      <c r="A4" s="59" t="s">
        <v>5</v>
      </c>
      <c r="B4" s="59"/>
      <c r="C4" s="59"/>
      <c r="D4" s="41"/>
      <c r="E4" s="42"/>
      <c r="F4" s="59" t="s">
        <v>5</v>
      </c>
      <c r="G4" s="59"/>
      <c r="H4" s="59"/>
      <c r="I4" s="41"/>
      <c r="J4" s="42"/>
      <c r="K4" s="59" t="s">
        <v>5</v>
      </c>
      <c r="L4" s="59"/>
      <c r="M4" s="59"/>
      <c r="N4" s="43"/>
      <c r="O4" s="44"/>
      <c r="P4" s="59" t="s">
        <v>5</v>
      </c>
      <c r="Q4" s="59"/>
      <c r="R4" s="59"/>
      <c r="S4" s="41"/>
      <c r="T4" s="42"/>
      <c r="U4" s="59" t="s">
        <v>5</v>
      </c>
      <c r="V4" s="59"/>
      <c r="W4" s="59"/>
      <c r="X4" s="43"/>
    </row>
    <row r="5" spans="1:24" ht="15">
      <c r="A5" s="45">
        <v>1</v>
      </c>
      <c r="B5" s="45"/>
      <c r="C5" s="46">
        <v>6</v>
      </c>
      <c r="D5" s="43">
        <f>C5</f>
        <v>6</v>
      </c>
      <c r="E5" s="44"/>
      <c r="F5" s="45">
        <v>1</v>
      </c>
      <c r="G5" s="45"/>
      <c r="H5" s="46">
        <v>6.5</v>
      </c>
      <c r="I5" s="43">
        <f>H5</f>
        <v>6.5</v>
      </c>
      <c r="J5" s="44"/>
      <c r="K5" s="45">
        <v>1</v>
      </c>
      <c r="L5" s="45"/>
      <c r="M5" s="46">
        <v>6.5</v>
      </c>
      <c r="N5" s="43">
        <f>M5</f>
        <v>6.5</v>
      </c>
      <c r="O5" s="44"/>
      <c r="P5" s="45">
        <v>1</v>
      </c>
      <c r="Q5" s="45"/>
      <c r="R5" s="46">
        <v>7</v>
      </c>
      <c r="S5" s="43">
        <f>R5</f>
        <v>7</v>
      </c>
      <c r="T5" s="44"/>
      <c r="U5" s="45">
        <v>1</v>
      </c>
      <c r="V5" s="45"/>
      <c r="W5" s="46">
        <v>6</v>
      </c>
      <c r="X5" s="43">
        <f>W5</f>
        <v>6</v>
      </c>
    </row>
    <row r="6" spans="1:24" ht="15">
      <c r="A6" s="45">
        <v>2</v>
      </c>
      <c r="B6" s="45"/>
      <c r="C6" s="46">
        <v>6.5</v>
      </c>
      <c r="D6" s="43">
        <f>C6</f>
        <v>6.5</v>
      </c>
      <c r="E6" s="44"/>
      <c r="F6" s="45">
        <v>2</v>
      </c>
      <c r="G6" s="45"/>
      <c r="H6" s="46">
        <v>7</v>
      </c>
      <c r="I6" s="43">
        <f>H6</f>
        <v>7</v>
      </c>
      <c r="J6" s="44"/>
      <c r="K6" s="45">
        <v>2</v>
      </c>
      <c r="L6" s="45"/>
      <c r="M6" s="46">
        <v>6.5</v>
      </c>
      <c r="N6" s="43">
        <f>M6</f>
        <v>6.5</v>
      </c>
      <c r="O6" s="44"/>
      <c r="P6" s="45">
        <v>2</v>
      </c>
      <c r="Q6" s="45"/>
      <c r="R6" s="46">
        <v>7</v>
      </c>
      <c r="S6" s="43">
        <f>R6</f>
        <v>7</v>
      </c>
      <c r="T6" s="44"/>
      <c r="U6" s="45">
        <v>2</v>
      </c>
      <c r="V6" s="45"/>
      <c r="W6" s="46">
        <v>6</v>
      </c>
      <c r="X6" s="43">
        <f>W6</f>
        <v>6</v>
      </c>
    </row>
    <row r="7" spans="1:24" ht="15">
      <c r="A7" s="45">
        <v>3</v>
      </c>
      <c r="B7" s="45"/>
      <c r="C7" s="46">
        <v>6</v>
      </c>
      <c r="D7" s="43">
        <f>C7</f>
        <v>6</v>
      </c>
      <c r="E7" s="44"/>
      <c r="F7" s="45">
        <v>3</v>
      </c>
      <c r="G7" s="45"/>
      <c r="H7" s="46">
        <v>6.5</v>
      </c>
      <c r="I7" s="43">
        <f>H7</f>
        <v>6.5</v>
      </c>
      <c r="J7" s="44"/>
      <c r="K7" s="45">
        <v>3</v>
      </c>
      <c r="L7" s="45"/>
      <c r="M7" s="46">
        <v>6.5</v>
      </c>
      <c r="N7" s="43">
        <f>M7</f>
        <v>6.5</v>
      </c>
      <c r="O7" s="44"/>
      <c r="P7" s="45">
        <v>3</v>
      </c>
      <c r="Q7" s="45"/>
      <c r="R7" s="46">
        <v>6</v>
      </c>
      <c r="S7" s="43">
        <f>R7</f>
        <v>6</v>
      </c>
      <c r="T7" s="44"/>
      <c r="U7" s="45">
        <v>3</v>
      </c>
      <c r="V7" s="45"/>
      <c r="W7" s="46">
        <v>6</v>
      </c>
      <c r="X7" s="43">
        <f>W7</f>
        <v>6</v>
      </c>
    </row>
    <row r="8" spans="1:24" ht="15">
      <c r="A8" s="45">
        <v>4</v>
      </c>
      <c r="B8" s="45"/>
      <c r="C8" s="46">
        <v>5</v>
      </c>
      <c r="D8" s="43">
        <f>C8</f>
        <v>5</v>
      </c>
      <c r="E8" s="44"/>
      <c r="F8" s="45">
        <v>4</v>
      </c>
      <c r="G8" s="45"/>
      <c r="H8" s="46">
        <v>6.5</v>
      </c>
      <c r="I8" s="43">
        <f>H8</f>
        <v>6.5</v>
      </c>
      <c r="J8" s="44"/>
      <c r="K8" s="45">
        <v>4</v>
      </c>
      <c r="L8" s="45"/>
      <c r="M8" s="46">
        <v>5.5</v>
      </c>
      <c r="N8" s="43">
        <f>M8</f>
        <v>5.5</v>
      </c>
      <c r="O8" s="44"/>
      <c r="P8" s="45">
        <v>4</v>
      </c>
      <c r="Q8" s="45"/>
      <c r="R8" s="46">
        <v>6</v>
      </c>
      <c r="S8" s="43">
        <f>R8</f>
        <v>6</v>
      </c>
      <c r="T8" s="44"/>
      <c r="U8" s="45">
        <v>4</v>
      </c>
      <c r="V8" s="45"/>
      <c r="W8" s="46">
        <v>6</v>
      </c>
      <c r="X8" s="43">
        <f>W8</f>
        <v>6</v>
      </c>
    </row>
    <row r="9" spans="1:24" ht="15">
      <c r="A9" s="47">
        <v>5</v>
      </c>
      <c r="B9" s="47">
        <v>2</v>
      </c>
      <c r="C9" s="46">
        <v>5.5</v>
      </c>
      <c r="D9" s="48">
        <f>C9*B9</f>
        <v>11</v>
      </c>
      <c r="E9" s="44"/>
      <c r="F9" s="47">
        <v>5</v>
      </c>
      <c r="G9" s="47">
        <v>2</v>
      </c>
      <c r="H9" s="46">
        <v>7</v>
      </c>
      <c r="I9" s="48">
        <f>H9*G9</f>
        <v>14</v>
      </c>
      <c r="J9" s="44"/>
      <c r="K9" s="47">
        <v>5</v>
      </c>
      <c r="L9" s="47">
        <v>2</v>
      </c>
      <c r="M9" s="46">
        <v>6</v>
      </c>
      <c r="N9" s="48">
        <f>M9*L9</f>
        <v>12</v>
      </c>
      <c r="O9" s="44"/>
      <c r="P9" s="47">
        <v>5</v>
      </c>
      <c r="Q9" s="47">
        <v>2</v>
      </c>
      <c r="R9" s="46">
        <v>6</v>
      </c>
      <c r="S9" s="48">
        <f>R9*Q9</f>
        <v>12</v>
      </c>
      <c r="T9" s="44"/>
      <c r="U9" s="47">
        <v>5</v>
      </c>
      <c r="V9" s="47">
        <v>2</v>
      </c>
      <c r="W9" s="46">
        <v>6</v>
      </c>
      <c r="X9" s="48">
        <f>W9*V9</f>
        <v>12</v>
      </c>
    </row>
    <row r="10" spans="1:24" ht="15">
      <c r="A10" s="45">
        <v>6</v>
      </c>
      <c r="B10" s="45"/>
      <c r="C10" s="46">
        <v>6</v>
      </c>
      <c r="D10" s="43">
        <f>C10</f>
        <v>6</v>
      </c>
      <c r="E10" s="44"/>
      <c r="F10" s="45">
        <v>6</v>
      </c>
      <c r="G10" s="45"/>
      <c r="H10" s="46">
        <v>6.5</v>
      </c>
      <c r="I10" s="43">
        <f>H10</f>
        <v>6.5</v>
      </c>
      <c r="J10" s="44"/>
      <c r="K10" s="45">
        <v>6</v>
      </c>
      <c r="L10" s="45"/>
      <c r="M10" s="46">
        <v>6</v>
      </c>
      <c r="N10" s="43">
        <f>M10</f>
        <v>6</v>
      </c>
      <c r="O10" s="44"/>
      <c r="P10" s="45">
        <v>6</v>
      </c>
      <c r="Q10" s="45"/>
      <c r="R10" s="46">
        <v>6.5</v>
      </c>
      <c r="S10" s="43">
        <f>R10</f>
        <v>6.5</v>
      </c>
      <c r="T10" s="44"/>
      <c r="U10" s="45">
        <v>6</v>
      </c>
      <c r="V10" s="45"/>
      <c r="W10" s="46">
        <v>6.5</v>
      </c>
      <c r="X10" s="43">
        <f>W10</f>
        <v>6.5</v>
      </c>
    </row>
    <row r="11" spans="1:24" ht="15">
      <c r="A11" s="45">
        <v>7</v>
      </c>
      <c r="B11" s="45"/>
      <c r="C11" s="46">
        <v>6</v>
      </c>
      <c r="D11" s="43">
        <f>C11</f>
        <v>6</v>
      </c>
      <c r="E11" s="44"/>
      <c r="F11" s="45">
        <v>7</v>
      </c>
      <c r="G11" s="45"/>
      <c r="H11" s="46">
        <v>6</v>
      </c>
      <c r="I11" s="43">
        <f>H11</f>
        <v>6</v>
      </c>
      <c r="J11" s="44"/>
      <c r="K11" s="45">
        <v>7</v>
      </c>
      <c r="L11" s="45"/>
      <c r="M11" s="46">
        <v>6</v>
      </c>
      <c r="N11" s="43">
        <f>M11</f>
        <v>6</v>
      </c>
      <c r="O11" s="44"/>
      <c r="P11" s="45">
        <v>7</v>
      </c>
      <c r="Q11" s="45"/>
      <c r="R11" s="46">
        <v>7</v>
      </c>
      <c r="S11" s="43">
        <f>R11</f>
        <v>7</v>
      </c>
      <c r="T11" s="44"/>
      <c r="U11" s="45">
        <v>7</v>
      </c>
      <c r="V11" s="45"/>
      <c r="W11" s="46">
        <v>6</v>
      </c>
      <c r="X11" s="43">
        <f>W11</f>
        <v>6</v>
      </c>
    </row>
    <row r="12" spans="1:24" ht="15">
      <c r="A12" s="45">
        <v>8</v>
      </c>
      <c r="B12" s="45"/>
      <c r="C12" s="46">
        <v>6</v>
      </c>
      <c r="D12" s="43">
        <f>C12</f>
        <v>6</v>
      </c>
      <c r="E12" s="44"/>
      <c r="F12" s="45">
        <v>8</v>
      </c>
      <c r="G12" s="45"/>
      <c r="H12" s="46">
        <v>6.5</v>
      </c>
      <c r="I12" s="43">
        <f>H12</f>
        <v>6.5</v>
      </c>
      <c r="J12" s="44"/>
      <c r="K12" s="45">
        <v>8</v>
      </c>
      <c r="L12" s="45"/>
      <c r="M12" s="46">
        <v>6.5</v>
      </c>
      <c r="N12" s="43">
        <f>M12</f>
        <v>6.5</v>
      </c>
      <c r="O12" s="44"/>
      <c r="P12" s="45">
        <v>8</v>
      </c>
      <c r="Q12" s="45"/>
      <c r="R12" s="46">
        <v>7</v>
      </c>
      <c r="S12" s="43">
        <f>R12</f>
        <v>7</v>
      </c>
      <c r="T12" s="44"/>
      <c r="U12" s="45">
        <v>8</v>
      </c>
      <c r="V12" s="45"/>
      <c r="W12" s="46">
        <v>6</v>
      </c>
      <c r="X12" s="43">
        <f>W12</f>
        <v>6</v>
      </c>
    </row>
    <row r="13" spans="1:24" ht="15">
      <c r="A13" s="45">
        <v>9</v>
      </c>
      <c r="B13" s="45"/>
      <c r="C13" s="46">
        <v>5</v>
      </c>
      <c r="D13" s="43">
        <f>C13</f>
        <v>5</v>
      </c>
      <c r="E13" s="44"/>
      <c r="F13" s="45">
        <v>9</v>
      </c>
      <c r="G13" s="45"/>
      <c r="H13" s="46">
        <v>7</v>
      </c>
      <c r="I13" s="43">
        <f>H13</f>
        <v>7</v>
      </c>
      <c r="J13" s="44"/>
      <c r="K13" s="45">
        <v>9</v>
      </c>
      <c r="L13" s="45"/>
      <c r="M13" s="46">
        <v>6</v>
      </c>
      <c r="N13" s="43">
        <f>M13</f>
        <v>6</v>
      </c>
      <c r="O13" s="44"/>
      <c r="P13" s="45">
        <v>9</v>
      </c>
      <c r="Q13" s="45"/>
      <c r="R13" s="46">
        <v>6</v>
      </c>
      <c r="S13" s="43">
        <f>R13</f>
        <v>6</v>
      </c>
      <c r="T13" s="44"/>
      <c r="U13" s="45">
        <v>9</v>
      </c>
      <c r="V13" s="45"/>
      <c r="W13" s="46">
        <v>6</v>
      </c>
      <c r="X13" s="43">
        <f>W13</f>
        <v>6</v>
      </c>
    </row>
    <row r="14" spans="1:24" ht="15">
      <c r="A14" s="47">
        <v>10</v>
      </c>
      <c r="B14" s="47">
        <v>2</v>
      </c>
      <c r="C14" s="46">
        <v>6</v>
      </c>
      <c r="D14" s="48">
        <f>C14*B14</f>
        <v>12</v>
      </c>
      <c r="E14" s="44"/>
      <c r="F14" s="47">
        <v>10</v>
      </c>
      <c r="G14" s="47">
        <v>2</v>
      </c>
      <c r="H14" s="46">
        <v>6.5</v>
      </c>
      <c r="I14" s="48">
        <f>H14*G14</f>
        <v>13</v>
      </c>
      <c r="J14" s="44"/>
      <c r="K14" s="47">
        <v>10</v>
      </c>
      <c r="L14" s="47">
        <v>2</v>
      </c>
      <c r="M14" s="46">
        <v>6</v>
      </c>
      <c r="N14" s="48">
        <f>M14*L14</f>
        <v>12</v>
      </c>
      <c r="O14" s="44"/>
      <c r="P14" s="47">
        <v>10</v>
      </c>
      <c r="Q14" s="47">
        <v>2</v>
      </c>
      <c r="R14" s="46">
        <v>5</v>
      </c>
      <c r="S14" s="48">
        <f>R14*Q14</f>
        <v>10</v>
      </c>
      <c r="T14" s="44"/>
      <c r="U14" s="47">
        <v>10</v>
      </c>
      <c r="V14" s="47">
        <v>2</v>
      </c>
      <c r="W14" s="46">
        <v>6</v>
      </c>
      <c r="X14" s="48">
        <f>W14*V14</f>
        <v>12</v>
      </c>
    </row>
    <row r="15" spans="1:24" ht="15">
      <c r="A15" s="45">
        <v>11</v>
      </c>
      <c r="B15" s="45"/>
      <c r="C15" s="46">
        <v>5.5</v>
      </c>
      <c r="D15" s="43">
        <f>C15</f>
        <v>5.5</v>
      </c>
      <c r="E15" s="44"/>
      <c r="F15" s="45">
        <v>11</v>
      </c>
      <c r="G15" s="45"/>
      <c r="H15" s="46">
        <v>6</v>
      </c>
      <c r="I15" s="43">
        <f>H15</f>
        <v>6</v>
      </c>
      <c r="J15" s="44"/>
      <c r="K15" s="45">
        <v>11</v>
      </c>
      <c r="L15" s="45"/>
      <c r="M15" s="46">
        <v>6</v>
      </c>
      <c r="N15" s="43">
        <f>M15</f>
        <v>6</v>
      </c>
      <c r="O15" s="44"/>
      <c r="P15" s="45">
        <v>11</v>
      </c>
      <c r="Q15" s="45"/>
      <c r="R15" s="46">
        <v>6</v>
      </c>
      <c r="S15" s="43">
        <f>R15</f>
        <v>6</v>
      </c>
      <c r="T15" s="44"/>
      <c r="U15" s="45">
        <v>11</v>
      </c>
      <c r="V15" s="45"/>
      <c r="W15" s="46">
        <v>6</v>
      </c>
      <c r="X15" s="43">
        <f>W15</f>
        <v>6</v>
      </c>
    </row>
    <row r="16" spans="1:24" ht="15">
      <c r="A16" s="45">
        <v>12</v>
      </c>
      <c r="B16" s="45"/>
      <c r="C16" s="46">
        <v>5</v>
      </c>
      <c r="D16" s="43">
        <f>C16</f>
        <v>5</v>
      </c>
      <c r="E16" s="44"/>
      <c r="F16" s="45">
        <v>12</v>
      </c>
      <c r="G16" s="45"/>
      <c r="H16" s="46">
        <v>5</v>
      </c>
      <c r="I16" s="43">
        <f>H16</f>
        <v>5</v>
      </c>
      <c r="J16" s="44"/>
      <c r="K16" s="45">
        <v>12</v>
      </c>
      <c r="L16" s="45"/>
      <c r="M16" s="46">
        <v>5.5</v>
      </c>
      <c r="N16" s="43">
        <f>M16</f>
        <v>5.5</v>
      </c>
      <c r="O16" s="44"/>
      <c r="P16" s="45">
        <v>12</v>
      </c>
      <c r="Q16" s="45"/>
      <c r="R16" s="46">
        <v>6</v>
      </c>
      <c r="S16" s="43">
        <f>R16</f>
        <v>6</v>
      </c>
      <c r="T16" s="44"/>
      <c r="U16" s="45">
        <v>12</v>
      </c>
      <c r="V16" s="45"/>
      <c r="W16" s="46">
        <v>5</v>
      </c>
      <c r="X16" s="43">
        <f>W16</f>
        <v>5</v>
      </c>
    </row>
    <row r="17" spans="1:24" ht="15">
      <c r="A17" s="47">
        <v>13</v>
      </c>
      <c r="B17" s="47">
        <v>2</v>
      </c>
      <c r="C17" s="46">
        <v>6</v>
      </c>
      <c r="D17" s="48">
        <f>C17*B17</f>
        <v>12</v>
      </c>
      <c r="E17" s="44"/>
      <c r="F17" s="47">
        <v>13</v>
      </c>
      <c r="G17" s="47">
        <v>2</v>
      </c>
      <c r="H17" s="46">
        <v>5</v>
      </c>
      <c r="I17" s="48">
        <f>H17*G17</f>
        <v>10</v>
      </c>
      <c r="J17" s="44"/>
      <c r="K17" s="47">
        <v>13</v>
      </c>
      <c r="L17" s="47">
        <v>2</v>
      </c>
      <c r="M17" s="46">
        <v>5.5</v>
      </c>
      <c r="N17" s="48">
        <f>M17*L17</f>
        <v>11</v>
      </c>
      <c r="O17" s="44"/>
      <c r="P17" s="47">
        <v>13</v>
      </c>
      <c r="Q17" s="47">
        <v>2</v>
      </c>
      <c r="R17" s="46">
        <v>4</v>
      </c>
      <c r="S17" s="48">
        <f>R17*Q17</f>
        <v>8</v>
      </c>
      <c r="T17" s="44"/>
      <c r="U17" s="47">
        <v>13</v>
      </c>
      <c r="V17" s="47">
        <v>2</v>
      </c>
      <c r="W17" s="46">
        <v>5</v>
      </c>
      <c r="X17" s="48">
        <f>W17*V17</f>
        <v>10</v>
      </c>
    </row>
    <row r="18" spans="1:24" ht="15">
      <c r="A18" s="47">
        <v>14</v>
      </c>
      <c r="B18" s="47">
        <v>2</v>
      </c>
      <c r="C18" s="46">
        <v>5</v>
      </c>
      <c r="D18" s="48">
        <f>C18*B18</f>
        <v>10</v>
      </c>
      <c r="E18" s="44"/>
      <c r="F18" s="47">
        <v>14</v>
      </c>
      <c r="G18" s="47">
        <v>2</v>
      </c>
      <c r="H18" s="46">
        <v>5</v>
      </c>
      <c r="I18" s="48">
        <f>H18*G18</f>
        <v>10</v>
      </c>
      <c r="J18" s="44"/>
      <c r="K18" s="47">
        <v>14</v>
      </c>
      <c r="L18" s="47">
        <v>2</v>
      </c>
      <c r="M18" s="46">
        <v>4</v>
      </c>
      <c r="N18" s="48">
        <f>M18*L18</f>
        <v>8</v>
      </c>
      <c r="O18" s="44"/>
      <c r="P18" s="47">
        <v>14</v>
      </c>
      <c r="Q18" s="47">
        <v>2</v>
      </c>
      <c r="R18" s="46">
        <v>4</v>
      </c>
      <c r="S18" s="48">
        <f>R18*Q18</f>
        <v>8</v>
      </c>
      <c r="T18" s="44"/>
      <c r="U18" s="47">
        <v>14</v>
      </c>
      <c r="V18" s="47">
        <v>2</v>
      </c>
      <c r="W18" s="46">
        <v>5.5</v>
      </c>
      <c r="X18" s="48">
        <f>W18*V18</f>
        <v>11</v>
      </c>
    </row>
    <row r="19" spans="1:24" ht="15">
      <c r="A19" s="45">
        <v>15</v>
      </c>
      <c r="B19" s="45"/>
      <c r="C19" s="46">
        <v>4</v>
      </c>
      <c r="D19" s="43">
        <f>C19</f>
        <v>4</v>
      </c>
      <c r="E19" s="44"/>
      <c r="F19" s="45">
        <v>15</v>
      </c>
      <c r="G19" s="45"/>
      <c r="H19" s="46">
        <v>4</v>
      </c>
      <c r="I19" s="43">
        <f>H19</f>
        <v>4</v>
      </c>
      <c r="J19" s="44"/>
      <c r="K19" s="45">
        <v>15</v>
      </c>
      <c r="L19" s="45"/>
      <c r="M19" s="46">
        <v>5.5</v>
      </c>
      <c r="N19" s="43">
        <f>M19</f>
        <v>5.5</v>
      </c>
      <c r="O19" s="44"/>
      <c r="P19" s="45">
        <v>15</v>
      </c>
      <c r="Q19" s="45"/>
      <c r="R19" s="46">
        <v>5.5</v>
      </c>
      <c r="S19" s="43">
        <f>R19</f>
        <v>5.5</v>
      </c>
      <c r="T19" s="44"/>
      <c r="U19" s="45">
        <v>15</v>
      </c>
      <c r="V19" s="45"/>
      <c r="W19" s="46">
        <v>5</v>
      </c>
      <c r="X19" s="43">
        <f>W19</f>
        <v>5</v>
      </c>
    </row>
    <row r="20" spans="1:24" ht="15">
      <c r="A20" s="45">
        <v>16</v>
      </c>
      <c r="B20" s="45"/>
      <c r="C20" s="46">
        <v>6</v>
      </c>
      <c r="D20" s="43">
        <f>C20</f>
        <v>6</v>
      </c>
      <c r="E20" s="44"/>
      <c r="F20" s="45">
        <v>16</v>
      </c>
      <c r="G20" s="45"/>
      <c r="H20" s="46">
        <v>6.5</v>
      </c>
      <c r="I20" s="43">
        <f>H20</f>
        <v>6.5</v>
      </c>
      <c r="J20" s="44"/>
      <c r="K20" s="45">
        <v>16</v>
      </c>
      <c r="L20" s="45"/>
      <c r="M20" s="46">
        <v>5.5</v>
      </c>
      <c r="N20" s="43">
        <f>M20</f>
        <v>5.5</v>
      </c>
      <c r="O20" s="44"/>
      <c r="P20" s="45">
        <v>16</v>
      </c>
      <c r="Q20" s="45"/>
      <c r="R20" s="46">
        <v>5</v>
      </c>
      <c r="S20" s="43">
        <f>R20</f>
        <v>5</v>
      </c>
      <c r="T20" s="44"/>
      <c r="U20" s="45">
        <v>16</v>
      </c>
      <c r="V20" s="45"/>
      <c r="W20" s="46">
        <v>6</v>
      </c>
      <c r="X20" s="43">
        <f>W20</f>
        <v>6</v>
      </c>
    </row>
    <row r="21" spans="1:24" ht="15">
      <c r="A21" s="45">
        <v>17</v>
      </c>
      <c r="B21" s="45"/>
      <c r="C21" s="46">
        <v>5</v>
      </c>
      <c r="D21" s="43">
        <f>C21</f>
        <v>5</v>
      </c>
      <c r="E21" s="44"/>
      <c r="F21" s="45">
        <v>17</v>
      </c>
      <c r="G21" s="45"/>
      <c r="H21" s="46">
        <v>6</v>
      </c>
      <c r="I21" s="43">
        <f>H21</f>
        <v>6</v>
      </c>
      <c r="J21" s="44"/>
      <c r="K21" s="45">
        <v>17</v>
      </c>
      <c r="L21" s="45"/>
      <c r="M21" s="46">
        <v>6</v>
      </c>
      <c r="N21" s="43">
        <f>M21</f>
        <v>6</v>
      </c>
      <c r="O21" s="44"/>
      <c r="P21" s="45">
        <v>17</v>
      </c>
      <c r="Q21" s="45"/>
      <c r="R21" s="46">
        <v>4</v>
      </c>
      <c r="S21" s="43">
        <f>R21</f>
        <v>4</v>
      </c>
      <c r="T21" s="44"/>
      <c r="U21" s="45">
        <v>17</v>
      </c>
      <c r="V21" s="45"/>
      <c r="W21" s="46">
        <v>6</v>
      </c>
      <c r="X21" s="43">
        <f>W21</f>
        <v>6</v>
      </c>
    </row>
    <row r="22" spans="1:24" ht="15">
      <c r="A22" s="47">
        <v>18</v>
      </c>
      <c r="B22" s="47">
        <v>2</v>
      </c>
      <c r="C22" s="46">
        <v>5</v>
      </c>
      <c r="D22" s="48">
        <f>C22*B22</f>
        <v>10</v>
      </c>
      <c r="E22" s="44"/>
      <c r="F22" s="47">
        <v>18</v>
      </c>
      <c r="G22" s="47">
        <v>2</v>
      </c>
      <c r="H22" s="46">
        <v>6</v>
      </c>
      <c r="I22" s="48">
        <f>H22*G22</f>
        <v>12</v>
      </c>
      <c r="J22" s="44"/>
      <c r="K22" s="47">
        <v>18</v>
      </c>
      <c r="L22" s="47">
        <v>2</v>
      </c>
      <c r="M22" s="46">
        <v>3</v>
      </c>
      <c r="N22" s="48">
        <f>M22*L22</f>
        <v>6</v>
      </c>
      <c r="O22" s="44"/>
      <c r="P22" s="47">
        <v>18</v>
      </c>
      <c r="Q22" s="47">
        <v>2</v>
      </c>
      <c r="R22" s="46">
        <v>6</v>
      </c>
      <c r="S22" s="48">
        <f>R22*Q22</f>
        <v>12</v>
      </c>
      <c r="T22" s="44"/>
      <c r="U22" s="47">
        <v>18</v>
      </c>
      <c r="V22" s="47">
        <v>2</v>
      </c>
      <c r="W22" s="46">
        <v>3</v>
      </c>
      <c r="X22" s="48">
        <f>W22*V22</f>
        <v>6</v>
      </c>
    </row>
    <row r="23" spans="1:24" ht="15">
      <c r="A23" s="45">
        <v>19</v>
      </c>
      <c r="B23" s="45"/>
      <c r="C23" s="46">
        <v>6</v>
      </c>
      <c r="D23" s="43">
        <f>C23</f>
        <v>6</v>
      </c>
      <c r="E23" s="44"/>
      <c r="F23" s="45">
        <v>19</v>
      </c>
      <c r="G23" s="45"/>
      <c r="H23" s="46">
        <v>6</v>
      </c>
      <c r="I23" s="43">
        <f>H23</f>
        <v>6</v>
      </c>
      <c r="J23" s="44"/>
      <c r="K23" s="45">
        <v>19</v>
      </c>
      <c r="L23" s="45"/>
      <c r="M23" s="46">
        <v>6</v>
      </c>
      <c r="N23" s="43">
        <f>M23</f>
        <v>6</v>
      </c>
      <c r="O23" s="44"/>
      <c r="P23" s="45">
        <v>19</v>
      </c>
      <c r="Q23" s="45"/>
      <c r="R23" s="46">
        <v>6</v>
      </c>
      <c r="S23" s="43">
        <f>R23</f>
        <v>6</v>
      </c>
      <c r="T23" s="44"/>
      <c r="U23" s="45">
        <v>19</v>
      </c>
      <c r="V23" s="45"/>
      <c r="W23" s="46">
        <v>6</v>
      </c>
      <c r="X23" s="43">
        <f>W23</f>
        <v>6</v>
      </c>
    </row>
    <row r="24" spans="1:24" ht="15">
      <c r="A24" s="47">
        <v>20</v>
      </c>
      <c r="B24" s="47">
        <v>2</v>
      </c>
      <c r="C24" s="46">
        <v>5</v>
      </c>
      <c r="D24" s="48">
        <f>C24*B24</f>
        <v>10</v>
      </c>
      <c r="E24" s="44"/>
      <c r="F24" s="47">
        <v>20</v>
      </c>
      <c r="G24" s="47">
        <v>2</v>
      </c>
      <c r="H24" s="46">
        <v>5.5</v>
      </c>
      <c r="I24" s="48">
        <f>H24*G24</f>
        <v>11</v>
      </c>
      <c r="J24" s="44"/>
      <c r="K24" s="47">
        <v>20</v>
      </c>
      <c r="L24" s="47">
        <v>2</v>
      </c>
      <c r="M24" s="46">
        <v>2</v>
      </c>
      <c r="N24" s="48">
        <f>M24*L24</f>
        <v>4</v>
      </c>
      <c r="O24" s="44"/>
      <c r="P24" s="47">
        <v>20</v>
      </c>
      <c r="Q24" s="47">
        <v>2</v>
      </c>
      <c r="R24" s="46">
        <v>3</v>
      </c>
      <c r="S24" s="48">
        <f>R24*Q24</f>
        <v>6</v>
      </c>
      <c r="T24" s="44"/>
      <c r="U24" s="47">
        <v>20</v>
      </c>
      <c r="V24" s="47">
        <v>2</v>
      </c>
      <c r="W24" s="46">
        <v>4</v>
      </c>
      <c r="X24" s="48">
        <f>W24*V24</f>
        <v>8</v>
      </c>
    </row>
    <row r="25" spans="1:24" ht="15">
      <c r="A25" s="45">
        <v>21</v>
      </c>
      <c r="B25" s="45"/>
      <c r="C25" s="46">
        <v>5</v>
      </c>
      <c r="D25" s="43">
        <f aca="true" t="shared" si="0" ref="D25:D30">C25</f>
        <v>5</v>
      </c>
      <c r="E25" s="44"/>
      <c r="F25" s="45">
        <v>21</v>
      </c>
      <c r="G25" s="45"/>
      <c r="H25" s="46">
        <v>6</v>
      </c>
      <c r="I25" s="43">
        <f aca="true" t="shared" si="1" ref="I25:I30">H25</f>
        <v>6</v>
      </c>
      <c r="J25" s="44"/>
      <c r="K25" s="45">
        <v>21</v>
      </c>
      <c r="L25" s="45"/>
      <c r="M25" s="46">
        <v>5</v>
      </c>
      <c r="N25" s="43">
        <f aca="true" t="shared" si="2" ref="N25:N30">M25</f>
        <v>5</v>
      </c>
      <c r="O25" s="44"/>
      <c r="P25" s="45">
        <v>21</v>
      </c>
      <c r="Q25" s="45"/>
      <c r="R25" s="46">
        <v>6</v>
      </c>
      <c r="S25" s="43">
        <f aca="true" t="shared" si="3" ref="S25:S30">R25</f>
        <v>6</v>
      </c>
      <c r="T25" s="44"/>
      <c r="U25" s="45">
        <v>21</v>
      </c>
      <c r="V25" s="45"/>
      <c r="W25" s="46">
        <v>5</v>
      </c>
      <c r="X25" s="43">
        <f aca="true" t="shared" si="4" ref="X25:X30">W25</f>
        <v>5</v>
      </c>
    </row>
    <row r="26" spans="1:24" ht="15">
      <c r="A26" s="45">
        <v>22</v>
      </c>
      <c r="B26" s="45"/>
      <c r="C26" s="46">
        <v>3</v>
      </c>
      <c r="D26" s="43">
        <f t="shared" si="0"/>
        <v>3</v>
      </c>
      <c r="E26" s="44"/>
      <c r="F26" s="45">
        <v>22</v>
      </c>
      <c r="G26" s="45"/>
      <c r="H26" s="46">
        <v>4</v>
      </c>
      <c r="I26" s="43">
        <f t="shared" si="1"/>
        <v>4</v>
      </c>
      <c r="J26" s="44"/>
      <c r="K26" s="45">
        <v>22</v>
      </c>
      <c r="L26" s="45"/>
      <c r="M26" s="46">
        <v>4</v>
      </c>
      <c r="N26" s="43">
        <f t="shared" si="2"/>
        <v>4</v>
      </c>
      <c r="O26" s="44"/>
      <c r="P26" s="45">
        <v>22</v>
      </c>
      <c r="Q26" s="45"/>
      <c r="R26" s="46">
        <v>3</v>
      </c>
      <c r="S26" s="43">
        <f t="shared" si="3"/>
        <v>3</v>
      </c>
      <c r="T26" s="44"/>
      <c r="U26" s="45">
        <v>22</v>
      </c>
      <c r="V26" s="45"/>
      <c r="W26" s="46">
        <v>4</v>
      </c>
      <c r="X26" s="43">
        <f t="shared" si="4"/>
        <v>4</v>
      </c>
    </row>
    <row r="27" spans="1:24" ht="15">
      <c r="A27" s="45">
        <v>23</v>
      </c>
      <c r="B27" s="45"/>
      <c r="C27" s="46">
        <v>3</v>
      </c>
      <c r="D27" s="43">
        <f t="shared" si="0"/>
        <v>3</v>
      </c>
      <c r="E27" s="44"/>
      <c r="F27" s="45">
        <v>23</v>
      </c>
      <c r="G27" s="45"/>
      <c r="H27" s="46">
        <v>4</v>
      </c>
      <c r="I27" s="43">
        <f t="shared" si="1"/>
        <v>4</v>
      </c>
      <c r="J27" s="44"/>
      <c r="K27" s="45">
        <v>23</v>
      </c>
      <c r="L27" s="45"/>
      <c r="M27" s="46">
        <v>3</v>
      </c>
      <c r="N27" s="43">
        <f t="shared" si="2"/>
        <v>3</v>
      </c>
      <c r="O27" s="44"/>
      <c r="P27" s="45">
        <v>23</v>
      </c>
      <c r="Q27" s="45"/>
      <c r="R27" s="46">
        <v>4</v>
      </c>
      <c r="S27" s="43">
        <f t="shared" si="3"/>
        <v>4</v>
      </c>
      <c r="T27" s="44"/>
      <c r="U27" s="45">
        <v>23</v>
      </c>
      <c r="V27" s="45"/>
      <c r="W27" s="46">
        <v>4</v>
      </c>
      <c r="X27" s="43">
        <f t="shared" si="4"/>
        <v>4</v>
      </c>
    </row>
    <row r="28" spans="1:24" ht="15">
      <c r="A28" s="45">
        <v>24</v>
      </c>
      <c r="B28" s="45"/>
      <c r="C28" s="46">
        <v>4</v>
      </c>
      <c r="D28" s="43">
        <f t="shared" si="0"/>
        <v>4</v>
      </c>
      <c r="E28" s="44"/>
      <c r="F28" s="45">
        <v>24</v>
      </c>
      <c r="G28" s="45"/>
      <c r="H28" s="46">
        <v>3</v>
      </c>
      <c r="I28" s="43">
        <f t="shared" si="1"/>
        <v>3</v>
      </c>
      <c r="J28" s="44"/>
      <c r="K28" s="45">
        <v>24</v>
      </c>
      <c r="L28" s="45"/>
      <c r="M28" s="46">
        <v>2</v>
      </c>
      <c r="N28" s="43">
        <f t="shared" si="2"/>
        <v>2</v>
      </c>
      <c r="O28" s="44"/>
      <c r="P28" s="45">
        <v>24</v>
      </c>
      <c r="Q28" s="45"/>
      <c r="R28" s="46">
        <v>5</v>
      </c>
      <c r="S28" s="43">
        <f t="shared" si="3"/>
        <v>5</v>
      </c>
      <c r="T28" s="44"/>
      <c r="U28" s="45">
        <v>24</v>
      </c>
      <c r="V28" s="45"/>
      <c r="W28" s="46">
        <v>1</v>
      </c>
      <c r="X28" s="43">
        <f t="shared" si="4"/>
        <v>1</v>
      </c>
    </row>
    <row r="29" spans="1:24" ht="15">
      <c r="A29" s="45">
        <v>25</v>
      </c>
      <c r="B29" s="45"/>
      <c r="C29" s="46">
        <v>0</v>
      </c>
      <c r="D29" s="43">
        <f t="shared" si="0"/>
        <v>0</v>
      </c>
      <c r="E29" s="44"/>
      <c r="F29" s="45">
        <v>25</v>
      </c>
      <c r="G29" s="45"/>
      <c r="H29" s="46">
        <v>3</v>
      </c>
      <c r="I29" s="43">
        <f t="shared" si="1"/>
        <v>3</v>
      </c>
      <c r="J29" s="44"/>
      <c r="K29" s="45">
        <v>25</v>
      </c>
      <c r="L29" s="45"/>
      <c r="M29" s="46">
        <v>1</v>
      </c>
      <c r="N29" s="43">
        <f t="shared" si="2"/>
        <v>1</v>
      </c>
      <c r="O29" s="44"/>
      <c r="P29" s="45">
        <v>25</v>
      </c>
      <c r="Q29" s="45"/>
      <c r="R29" s="46">
        <v>0</v>
      </c>
      <c r="S29" s="43">
        <f t="shared" si="3"/>
        <v>0</v>
      </c>
      <c r="T29" s="44"/>
      <c r="U29" s="45">
        <v>25</v>
      </c>
      <c r="V29" s="45"/>
      <c r="W29" s="46">
        <v>3</v>
      </c>
      <c r="X29" s="43">
        <f t="shared" si="4"/>
        <v>3</v>
      </c>
    </row>
    <row r="30" spans="1:24" ht="15">
      <c r="A30" s="45">
        <v>26</v>
      </c>
      <c r="B30" s="45"/>
      <c r="C30" s="46">
        <v>6</v>
      </c>
      <c r="D30" s="43">
        <f t="shared" si="0"/>
        <v>6</v>
      </c>
      <c r="E30" s="44"/>
      <c r="F30" s="45">
        <v>26</v>
      </c>
      <c r="G30" s="45"/>
      <c r="H30" s="46">
        <v>6</v>
      </c>
      <c r="I30" s="43">
        <f t="shared" si="1"/>
        <v>6</v>
      </c>
      <c r="J30" s="44"/>
      <c r="K30" s="45">
        <v>26</v>
      </c>
      <c r="L30" s="45"/>
      <c r="M30" s="46">
        <v>6</v>
      </c>
      <c r="N30" s="43">
        <f t="shared" si="2"/>
        <v>6</v>
      </c>
      <c r="O30" s="44"/>
      <c r="P30" s="45">
        <v>26</v>
      </c>
      <c r="Q30" s="45"/>
      <c r="R30" s="46">
        <v>7</v>
      </c>
      <c r="S30" s="43">
        <f t="shared" si="3"/>
        <v>7</v>
      </c>
      <c r="T30" s="44"/>
      <c r="U30" s="45">
        <v>26</v>
      </c>
      <c r="V30" s="45"/>
      <c r="W30" s="46">
        <v>6</v>
      </c>
      <c r="X30" s="43">
        <f t="shared" si="4"/>
        <v>6</v>
      </c>
    </row>
    <row r="31" spans="1:24" s="3" customFormat="1" ht="15">
      <c r="A31" s="60"/>
      <c r="B31" s="61"/>
      <c r="C31" s="62"/>
      <c r="D31" s="63">
        <f>SUM(D5:D30)</f>
        <v>164</v>
      </c>
      <c r="E31" s="64"/>
      <c r="F31" s="60"/>
      <c r="G31" s="61"/>
      <c r="H31" s="62"/>
      <c r="I31" s="63">
        <f>SUM(I5:I30)</f>
        <v>182</v>
      </c>
      <c r="J31" s="64"/>
      <c r="K31" s="60"/>
      <c r="L31" s="61"/>
      <c r="M31" s="62"/>
      <c r="N31" s="63">
        <f>SUM(N5:N30)</f>
        <v>158</v>
      </c>
      <c r="O31" s="64"/>
      <c r="P31" s="60"/>
      <c r="Q31" s="61"/>
      <c r="R31" s="62"/>
      <c r="S31" s="63">
        <f>SUM(S5:S30)</f>
        <v>166</v>
      </c>
      <c r="T31" s="64"/>
      <c r="U31" s="60"/>
      <c r="V31" s="61"/>
      <c r="W31" s="62"/>
      <c r="X31" s="63">
        <f>SUM(X5:X30)</f>
        <v>164.5</v>
      </c>
    </row>
    <row r="32" spans="1:24" ht="15">
      <c r="A32" s="45">
        <v>1</v>
      </c>
      <c r="B32" s="45">
        <v>1</v>
      </c>
      <c r="C32" s="46">
        <v>5.5</v>
      </c>
      <c r="D32" s="43">
        <f>C32</f>
        <v>5.5</v>
      </c>
      <c r="E32" s="44"/>
      <c r="F32" s="45">
        <v>1</v>
      </c>
      <c r="G32" s="45">
        <v>1</v>
      </c>
      <c r="H32" s="46">
        <v>6</v>
      </c>
      <c r="I32" s="43">
        <f>H32</f>
        <v>6</v>
      </c>
      <c r="J32" s="44"/>
      <c r="K32" s="45">
        <v>1</v>
      </c>
      <c r="L32" s="45">
        <v>1</v>
      </c>
      <c r="M32" s="46">
        <v>6</v>
      </c>
      <c r="N32" s="43">
        <f>M32</f>
        <v>6</v>
      </c>
      <c r="O32" s="44"/>
      <c r="P32" s="45">
        <v>1</v>
      </c>
      <c r="Q32" s="45">
        <v>1</v>
      </c>
      <c r="R32" s="46">
        <v>6</v>
      </c>
      <c r="S32" s="43">
        <f>R32</f>
        <v>6</v>
      </c>
      <c r="T32" s="44"/>
      <c r="U32" s="45">
        <v>1</v>
      </c>
      <c r="V32" s="45">
        <v>1</v>
      </c>
      <c r="W32" s="46">
        <v>5.5</v>
      </c>
      <c r="X32" s="43">
        <f>W32</f>
        <v>5.5</v>
      </c>
    </row>
    <row r="33" spans="1:24" ht="15">
      <c r="A33" s="45">
        <v>2</v>
      </c>
      <c r="B33" s="45">
        <v>1</v>
      </c>
      <c r="C33" s="46">
        <v>6</v>
      </c>
      <c r="D33" s="43">
        <f>C33</f>
        <v>6</v>
      </c>
      <c r="E33" s="44"/>
      <c r="F33" s="45">
        <v>2</v>
      </c>
      <c r="G33" s="45">
        <v>1</v>
      </c>
      <c r="H33" s="46">
        <v>6</v>
      </c>
      <c r="I33" s="43">
        <f>H33</f>
        <v>6</v>
      </c>
      <c r="J33" s="44"/>
      <c r="K33" s="45">
        <v>2</v>
      </c>
      <c r="L33" s="45">
        <v>1</v>
      </c>
      <c r="M33" s="46">
        <v>5.5</v>
      </c>
      <c r="N33" s="43">
        <f>M33</f>
        <v>5.5</v>
      </c>
      <c r="O33" s="44"/>
      <c r="P33" s="45">
        <v>2</v>
      </c>
      <c r="Q33" s="45">
        <v>1</v>
      </c>
      <c r="R33" s="46">
        <v>6</v>
      </c>
      <c r="S33" s="43">
        <f>R33</f>
        <v>6</v>
      </c>
      <c r="T33" s="44"/>
      <c r="U33" s="45">
        <v>2</v>
      </c>
      <c r="V33" s="45">
        <v>1</v>
      </c>
      <c r="W33" s="46">
        <v>6</v>
      </c>
      <c r="X33" s="43">
        <f>W33</f>
        <v>6</v>
      </c>
    </row>
    <row r="34" spans="1:24" ht="15">
      <c r="A34" s="65">
        <v>3</v>
      </c>
      <c r="B34" s="65">
        <v>2</v>
      </c>
      <c r="C34" s="46">
        <v>5</v>
      </c>
      <c r="D34" s="49">
        <f>C34*2</f>
        <v>10</v>
      </c>
      <c r="E34" s="44"/>
      <c r="F34" s="65">
        <v>3</v>
      </c>
      <c r="G34" s="65">
        <v>2</v>
      </c>
      <c r="H34" s="46">
        <v>5</v>
      </c>
      <c r="I34" s="49">
        <f>H34*2</f>
        <v>10</v>
      </c>
      <c r="J34" s="44"/>
      <c r="K34" s="65">
        <v>3</v>
      </c>
      <c r="L34" s="65">
        <v>2</v>
      </c>
      <c r="M34" s="46">
        <v>5</v>
      </c>
      <c r="N34" s="49">
        <f>M34*2</f>
        <v>10</v>
      </c>
      <c r="O34" s="44"/>
      <c r="P34" s="65">
        <v>3</v>
      </c>
      <c r="Q34" s="65">
        <v>2</v>
      </c>
      <c r="R34" s="46">
        <v>6.5</v>
      </c>
      <c r="S34" s="49">
        <f>R34*2</f>
        <v>13</v>
      </c>
      <c r="T34" s="44"/>
      <c r="U34" s="65">
        <v>3</v>
      </c>
      <c r="V34" s="65">
        <v>2</v>
      </c>
      <c r="W34" s="46">
        <v>6</v>
      </c>
      <c r="X34" s="49">
        <f>W34*2</f>
        <v>12</v>
      </c>
    </row>
    <row r="35" spans="1:24" ht="15">
      <c r="A35" s="65">
        <v>4</v>
      </c>
      <c r="B35" s="65">
        <v>2</v>
      </c>
      <c r="C35" s="46">
        <v>6</v>
      </c>
      <c r="D35" s="49">
        <f>C35*2</f>
        <v>12</v>
      </c>
      <c r="E35" s="44"/>
      <c r="F35" s="65">
        <v>4</v>
      </c>
      <c r="G35" s="65">
        <v>2</v>
      </c>
      <c r="H35" s="46">
        <v>5.5</v>
      </c>
      <c r="I35" s="49">
        <f>H35*2</f>
        <v>11</v>
      </c>
      <c r="J35" s="44"/>
      <c r="K35" s="65">
        <v>4</v>
      </c>
      <c r="L35" s="65">
        <v>2</v>
      </c>
      <c r="M35" s="46">
        <v>5</v>
      </c>
      <c r="N35" s="49">
        <f>M35*2</f>
        <v>10</v>
      </c>
      <c r="O35" s="44"/>
      <c r="P35" s="65">
        <v>4</v>
      </c>
      <c r="Q35" s="65">
        <v>2</v>
      </c>
      <c r="R35" s="46">
        <v>6.5</v>
      </c>
      <c r="S35" s="49">
        <f>R35*2</f>
        <v>13</v>
      </c>
      <c r="T35" s="44"/>
      <c r="U35" s="65">
        <v>4</v>
      </c>
      <c r="V35" s="65">
        <v>2</v>
      </c>
      <c r="W35" s="46">
        <v>6.5</v>
      </c>
      <c r="X35" s="49">
        <f>W35*2</f>
        <v>13</v>
      </c>
    </row>
    <row r="36" spans="1:24" s="3" customFormat="1" ht="15" customHeight="1">
      <c r="A36" s="60"/>
      <c r="B36" s="61"/>
      <c r="C36" s="66"/>
      <c r="D36" s="67">
        <f>SUM(D32:D35)</f>
        <v>33.5</v>
      </c>
      <c r="E36" s="44"/>
      <c r="F36" s="60"/>
      <c r="G36" s="61"/>
      <c r="H36" s="66"/>
      <c r="I36" s="67">
        <f>SUM(I32:I35)</f>
        <v>33</v>
      </c>
      <c r="J36" s="44"/>
      <c r="K36" s="60"/>
      <c r="L36" s="61"/>
      <c r="M36" s="66"/>
      <c r="N36" s="67">
        <f>SUM(N32:N35)</f>
        <v>31.5</v>
      </c>
      <c r="O36" s="64"/>
      <c r="P36" s="60"/>
      <c r="Q36" s="61"/>
      <c r="R36" s="66"/>
      <c r="S36" s="67">
        <f>SUM(S32:S35)</f>
        <v>38</v>
      </c>
      <c r="T36" s="44"/>
      <c r="U36" s="60"/>
      <c r="V36" s="61"/>
      <c r="W36" s="66"/>
      <c r="X36" s="67">
        <f>SUM(X32:X35)</f>
        <v>36.5</v>
      </c>
    </row>
    <row r="37" spans="1:24" ht="15">
      <c r="A37" s="43"/>
      <c r="B37" s="43"/>
      <c r="C37" s="43"/>
      <c r="D37" s="43"/>
      <c r="E37" s="44"/>
      <c r="F37" s="43"/>
      <c r="G37" s="43"/>
      <c r="H37" s="43"/>
      <c r="I37" s="43"/>
      <c r="J37" s="44"/>
      <c r="K37" s="43"/>
      <c r="L37" s="43"/>
      <c r="M37" s="43"/>
      <c r="N37" s="43"/>
      <c r="O37" s="64"/>
      <c r="P37" s="43"/>
      <c r="Q37" s="43"/>
      <c r="R37" s="43"/>
      <c r="S37" s="43"/>
      <c r="T37" s="44"/>
      <c r="U37" s="43"/>
      <c r="V37" s="43"/>
      <c r="W37" s="43"/>
      <c r="X37" s="43"/>
    </row>
    <row r="38" spans="1:24" ht="15">
      <c r="A38" s="68"/>
      <c r="B38" s="50"/>
      <c r="C38" s="69">
        <f>SUM(D31+D36)-$D40-$D41</f>
        <v>197.5</v>
      </c>
      <c r="D38" s="70">
        <f>C38*100/380</f>
        <v>51.973684210526315</v>
      </c>
      <c r="E38" s="44"/>
      <c r="F38" s="68"/>
      <c r="G38" s="50"/>
      <c r="H38" s="69">
        <f>SUM(I31+I36)-$D40-$D41</f>
        <v>215</v>
      </c>
      <c r="I38" s="70">
        <f>H38*100/380</f>
        <v>56.578947368421055</v>
      </c>
      <c r="J38" s="44"/>
      <c r="K38" s="68"/>
      <c r="L38" s="50"/>
      <c r="M38" s="69">
        <f>SUM(N31+N36)-$D40-$D41</f>
        <v>189.5</v>
      </c>
      <c r="N38" s="70">
        <f>M38*100/380</f>
        <v>49.86842105263158</v>
      </c>
      <c r="O38" s="64"/>
      <c r="P38" s="68"/>
      <c r="Q38" s="50"/>
      <c r="R38" s="69">
        <f>SUM(S31+S36)-$D40-$D41</f>
        <v>204</v>
      </c>
      <c r="S38" s="70">
        <f>R38*100/380</f>
        <v>53.68421052631579</v>
      </c>
      <c r="T38" s="44"/>
      <c r="U38" s="68"/>
      <c r="V38" s="50"/>
      <c r="W38" s="69">
        <f>SUM(X31+X36)-$D40-$D41</f>
        <v>201</v>
      </c>
      <c r="X38" s="70">
        <f>W38*100/380</f>
        <v>52.89473684210526</v>
      </c>
    </row>
    <row r="39" spans="1:24" ht="15">
      <c r="A39" s="38"/>
      <c r="B39" s="38"/>
      <c r="C39" s="38"/>
      <c r="D39" s="38"/>
      <c r="E39" s="39"/>
      <c r="F39" s="38"/>
      <c r="G39" s="38"/>
      <c r="H39" s="38"/>
      <c r="I39" s="38"/>
      <c r="J39" s="39"/>
      <c r="K39" s="38"/>
      <c r="L39" s="38"/>
      <c r="M39" s="38"/>
      <c r="N39" s="38"/>
      <c r="O39" s="39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5">
      <c r="A40" s="51" t="s">
        <v>6</v>
      </c>
      <c r="B40" s="38"/>
      <c r="C40" s="38"/>
      <c r="D40" s="52"/>
      <c r="E40" s="39"/>
      <c r="F40" s="51"/>
      <c r="G40" s="38"/>
      <c r="H40" s="38"/>
      <c r="I40" s="71" t="s">
        <v>9</v>
      </c>
      <c r="J40" s="71"/>
      <c r="K40" s="71"/>
      <c r="L40" s="72" t="str">
        <f>'rez '!E18</f>
        <v>Е</v>
      </c>
      <c r="M40" s="90" t="str">
        <f>'rez '!F18</f>
        <v>Ковшов Юрій</v>
      </c>
      <c r="N40" s="38"/>
      <c r="O40" s="39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>
      <c r="A41" s="51" t="s">
        <v>7</v>
      </c>
      <c r="B41" s="38"/>
      <c r="C41" s="38"/>
      <c r="D41" s="52"/>
      <c r="E41" s="54"/>
      <c r="F41" s="51"/>
      <c r="G41" s="38"/>
      <c r="H41" s="38"/>
      <c r="I41" s="53"/>
      <c r="J41" s="53"/>
      <c r="K41" s="73"/>
      <c r="L41" s="72" t="s">
        <v>29</v>
      </c>
      <c r="M41" s="90" t="str">
        <f>'rez '!F19</f>
        <v>Козіна Ірина</v>
      </c>
      <c r="N41" s="38"/>
      <c r="O41" s="39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>
      <c r="A42" s="39"/>
      <c r="B42" s="39"/>
      <c r="C42" s="39"/>
      <c r="D42" s="39"/>
      <c r="E42" s="39"/>
      <c r="F42" s="39"/>
      <c r="G42" s="39"/>
      <c r="H42" s="39"/>
      <c r="I42" s="53"/>
      <c r="J42" s="53"/>
      <c r="K42" s="73"/>
      <c r="L42" s="72" t="str">
        <f>'rez '!E20</f>
        <v>С</v>
      </c>
      <c r="M42" s="54" t="str">
        <f>'rez '!F20</f>
        <v>Кириченко Віра</v>
      </c>
      <c r="N42" s="38"/>
      <c r="O42" s="54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21" customHeight="1">
      <c r="A43" s="74" t="s">
        <v>8</v>
      </c>
      <c r="B43" s="75"/>
      <c r="C43" s="76"/>
      <c r="D43" s="77">
        <f>C38+H38+M38+R38+W38</f>
        <v>1007</v>
      </c>
      <c r="E43" s="55"/>
      <c r="F43" s="53"/>
      <c r="G43" s="53"/>
      <c r="H43" s="55"/>
      <c r="I43" s="38"/>
      <c r="J43" s="38"/>
      <c r="K43" s="38"/>
      <c r="L43" s="72" t="str">
        <f>'rez '!E21</f>
        <v>М</v>
      </c>
      <c r="M43" s="55" t="str">
        <f>'rez '!F21</f>
        <v>Джумаджук Марія</v>
      </c>
      <c r="N43" s="55"/>
      <c r="O43" s="53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20.25" customHeight="1">
      <c r="A44" s="74" t="s">
        <v>10</v>
      </c>
      <c r="B44" s="75"/>
      <c r="C44" s="76"/>
      <c r="D44" s="78">
        <f>(D38+I38+N38+S38+X38)/5</f>
        <v>53</v>
      </c>
      <c r="E44" s="53"/>
      <c r="F44" s="53"/>
      <c r="G44" s="53"/>
      <c r="H44" s="53"/>
      <c r="I44" s="38"/>
      <c r="J44" s="38"/>
      <c r="K44" s="38"/>
      <c r="L44" s="72" t="s">
        <v>30</v>
      </c>
      <c r="M44" s="55" t="str">
        <f>'rez '!F22</f>
        <v>Шкіптань Тетяна</v>
      </c>
      <c r="N44" s="53"/>
      <c r="O44" s="53"/>
      <c r="P44" s="38"/>
      <c r="Q44" s="38"/>
      <c r="R44" s="38"/>
      <c r="S44" s="38"/>
      <c r="T44" s="38"/>
      <c r="U44" s="38"/>
      <c r="V44" s="38"/>
      <c r="W44" s="38"/>
      <c r="X44" s="38"/>
    </row>
    <row r="45" spans="1:24" s="4" customFormat="1" ht="15">
      <c r="A45" s="79"/>
      <c r="B45" s="80"/>
      <c r="C45" s="80"/>
      <c r="D45" s="81"/>
      <c r="E45" s="53"/>
      <c r="F45" s="53"/>
      <c r="G45" s="53"/>
      <c r="H45" s="53"/>
      <c r="I45" s="39"/>
      <c r="J45" s="39"/>
      <c r="K45" s="39"/>
      <c r="L45" s="39"/>
      <c r="M45" s="55"/>
      <c r="N45" s="53"/>
      <c r="O45" s="53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>
      <c r="A46" s="56"/>
      <c r="B46" s="53"/>
      <c r="C46" s="57"/>
      <c r="D46" s="39"/>
      <c r="E46" s="39"/>
      <c r="F46" s="38"/>
      <c r="G46" s="38"/>
      <c r="H46" s="38"/>
      <c r="I46" s="38"/>
      <c r="J46" s="39"/>
      <c r="K46" s="82"/>
      <c r="L46" s="72"/>
      <c r="M46" s="38"/>
      <c r="N46" s="38"/>
      <c r="O46" s="39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36" customHeight="1">
      <c r="A47" s="83" t="s">
        <v>11</v>
      </c>
      <c r="B47" s="38"/>
      <c r="C47" s="38"/>
      <c r="D47" s="146" t="str">
        <f>'rez '!F12</f>
        <v>Charodey, 2001, жер., вор., УВП, Robinzon-Goldoni - Chomba, 701192, Свиридова Юлія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39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5">
      <c r="A48" s="83" t="s">
        <v>12</v>
      </c>
      <c r="B48" s="38"/>
      <c r="C48" s="38"/>
      <c r="D48" s="57" t="str">
        <f>'rez '!C12</f>
        <v>Свиридова Юлія</v>
      </c>
      <c r="E48" s="57"/>
      <c r="F48" s="57"/>
      <c r="G48" s="57"/>
      <c r="H48" s="57"/>
      <c r="I48" s="57"/>
      <c r="J48" s="39"/>
      <c r="K48" s="38"/>
      <c r="L48" s="38"/>
      <c r="M48" s="38"/>
      <c r="N48" s="38"/>
      <c r="O48" s="39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>
      <c r="A49" s="83" t="s">
        <v>4</v>
      </c>
      <c r="B49" s="38"/>
      <c r="C49" s="38"/>
      <c r="D49" s="84" t="str">
        <f>'rez '!G12</f>
        <v>"OK Riding", Київська обл.</v>
      </c>
      <c r="E49" s="84"/>
      <c r="F49" s="84"/>
      <c r="G49" s="84"/>
      <c r="H49" s="84"/>
      <c r="I49" s="84"/>
      <c r="J49" s="39"/>
      <c r="K49" s="38"/>
      <c r="L49" s="38"/>
      <c r="M49" s="144">
        <f>'rez '!C4</f>
        <v>41810</v>
      </c>
      <c r="N49" s="144"/>
      <c r="O49" s="39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>
      <c r="A50" s="38"/>
      <c r="B50" s="38"/>
      <c r="C50" s="38"/>
      <c r="D50" s="38"/>
      <c r="E50" s="39"/>
      <c r="F50" s="38"/>
      <c r="G50" s="38"/>
      <c r="H50" s="38"/>
      <c r="I50" s="38"/>
      <c r="J50" s="39"/>
      <c r="K50" s="38"/>
      <c r="L50" s="38"/>
      <c r="M50" s="38"/>
      <c r="N50" s="38"/>
      <c r="O50" s="39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36" customHeight="1">
      <c r="A51" s="141" t="str">
        <f>'rez '!A1:U1</f>
        <v>ВІДКРИТІ ВСЕУКРАЇНСЬКІ ЗМАГАННЯ З КІННОГО СПОРТУ (ВИЇЗДКА) ІІ етап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85"/>
      <c r="P51" s="38"/>
      <c r="Q51" s="38"/>
      <c r="R51" s="38"/>
      <c r="S51" s="38"/>
      <c r="T51" s="38"/>
      <c r="U51" s="38"/>
      <c r="V51" s="38"/>
      <c r="W51" s="38"/>
      <c r="X51" s="38"/>
    </row>
  </sheetData>
  <sheetProtection selectLockedCells="1" selectUnlockedCells="1"/>
  <mergeCells count="8">
    <mergeCell ref="A51:N51"/>
    <mergeCell ref="K3:N3"/>
    <mergeCell ref="P3:S3"/>
    <mergeCell ref="U3:X3"/>
    <mergeCell ref="A3:D3"/>
    <mergeCell ref="F3:I3"/>
    <mergeCell ref="D47:N47"/>
    <mergeCell ref="M49:N49"/>
  </mergeCells>
  <printOptions/>
  <pageMargins left="0.5201388888888889" right="0.19027777777777777" top="0.2" bottom="0.5" header="0.5118055555555555" footer="0.5118055555555555"/>
  <pageSetup fitToHeight="1" fitToWidth="1" horizontalDpi="1200" verticalDpi="12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X51"/>
  <sheetViews>
    <sheetView zoomScalePageLayoutView="0" workbookViewId="0" topLeftCell="A25">
      <selection activeCell="H43" sqref="H43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38"/>
      <c r="B1" s="38"/>
      <c r="C1" s="38"/>
      <c r="D1" s="38"/>
      <c r="E1" s="39"/>
      <c r="F1" s="38"/>
      <c r="G1" s="38"/>
      <c r="H1" s="38"/>
      <c r="I1" s="38"/>
      <c r="J1" s="39"/>
      <c r="K1" s="38"/>
      <c r="L1" s="38"/>
      <c r="M1" s="38"/>
      <c r="N1" s="38"/>
      <c r="O1" s="39"/>
      <c r="P1" s="38"/>
      <c r="Q1" s="38"/>
      <c r="R1" s="38"/>
      <c r="S1" s="38"/>
      <c r="T1" s="38"/>
      <c r="U1" s="38"/>
      <c r="V1" s="38"/>
      <c r="W1" s="38"/>
      <c r="X1" s="38"/>
    </row>
    <row r="2" spans="1:24" ht="24" customHeight="1">
      <c r="A2" s="38"/>
      <c r="B2" s="58"/>
      <c r="C2" s="58"/>
      <c r="D2" s="58"/>
      <c r="E2" s="58"/>
      <c r="F2" s="58"/>
      <c r="G2" s="58"/>
      <c r="H2" s="58"/>
      <c r="I2" s="58"/>
      <c r="J2" s="58"/>
      <c r="K2" s="86" t="str">
        <f>'rez '!A3</f>
        <v>Малий Приз</v>
      </c>
      <c r="L2" s="58"/>
      <c r="M2" s="58"/>
      <c r="N2" s="58"/>
      <c r="O2" s="58"/>
      <c r="P2" s="38"/>
      <c r="Q2" s="38"/>
      <c r="R2" s="38"/>
      <c r="S2" s="38"/>
      <c r="T2" s="38"/>
      <c r="U2" s="38"/>
      <c r="V2" s="38"/>
      <c r="W2" s="38"/>
      <c r="X2" s="38"/>
    </row>
    <row r="3" spans="1:24" s="2" customFormat="1" ht="15.75" customHeight="1">
      <c r="A3" s="143" t="str">
        <f>'rez '!E18</f>
        <v>Е</v>
      </c>
      <c r="B3" s="143"/>
      <c r="C3" s="143"/>
      <c r="D3" s="143"/>
      <c r="E3" s="40"/>
      <c r="F3" s="143" t="str">
        <f>'rez '!E19</f>
        <v>Н</v>
      </c>
      <c r="G3" s="143"/>
      <c r="H3" s="143"/>
      <c r="I3" s="143"/>
      <c r="J3" s="40"/>
      <c r="K3" s="145" t="str">
        <f>'rez '!E20</f>
        <v>С</v>
      </c>
      <c r="L3" s="143"/>
      <c r="M3" s="143"/>
      <c r="N3" s="143"/>
      <c r="O3" s="40"/>
      <c r="P3" s="143" t="str">
        <f>'rez '!E21</f>
        <v>М</v>
      </c>
      <c r="Q3" s="143"/>
      <c r="R3" s="143"/>
      <c r="S3" s="143"/>
      <c r="T3" s="40"/>
      <c r="U3" s="143" t="str">
        <f>'rez '!E22</f>
        <v>В</v>
      </c>
      <c r="V3" s="143"/>
      <c r="W3" s="143"/>
      <c r="X3" s="143"/>
    </row>
    <row r="4" spans="1:24" ht="27.75" customHeight="1">
      <c r="A4" s="59" t="s">
        <v>5</v>
      </c>
      <c r="B4" s="59"/>
      <c r="C4" s="59"/>
      <c r="D4" s="41"/>
      <c r="E4" s="42"/>
      <c r="F4" s="59" t="s">
        <v>5</v>
      </c>
      <c r="G4" s="59"/>
      <c r="H4" s="59"/>
      <c r="I4" s="41"/>
      <c r="J4" s="42"/>
      <c r="K4" s="59" t="s">
        <v>5</v>
      </c>
      <c r="L4" s="59"/>
      <c r="M4" s="59"/>
      <c r="N4" s="43"/>
      <c r="O4" s="44"/>
      <c r="P4" s="59" t="s">
        <v>5</v>
      </c>
      <c r="Q4" s="59"/>
      <c r="R4" s="59"/>
      <c r="S4" s="41"/>
      <c r="T4" s="42"/>
      <c r="U4" s="59" t="s">
        <v>5</v>
      </c>
      <c r="V4" s="59"/>
      <c r="W4" s="59"/>
      <c r="X4" s="43"/>
    </row>
    <row r="5" spans="1:24" ht="15">
      <c r="A5" s="45">
        <v>1</v>
      </c>
      <c r="B5" s="45"/>
      <c r="C5" s="46">
        <v>6</v>
      </c>
      <c r="D5" s="43">
        <f>C5</f>
        <v>6</v>
      </c>
      <c r="E5" s="44"/>
      <c r="F5" s="45">
        <v>1</v>
      </c>
      <c r="G5" s="45"/>
      <c r="H5" s="46">
        <v>7.5</v>
      </c>
      <c r="I5" s="43">
        <f>H5</f>
        <v>7.5</v>
      </c>
      <c r="J5" s="44"/>
      <c r="K5" s="45">
        <v>1</v>
      </c>
      <c r="L5" s="45"/>
      <c r="M5" s="46">
        <v>7</v>
      </c>
      <c r="N5" s="43">
        <f>M5</f>
        <v>7</v>
      </c>
      <c r="O5" s="44"/>
      <c r="P5" s="45">
        <v>1</v>
      </c>
      <c r="Q5" s="45"/>
      <c r="R5" s="46">
        <v>8</v>
      </c>
      <c r="S5" s="43">
        <f>R5</f>
        <v>8</v>
      </c>
      <c r="T5" s="44"/>
      <c r="U5" s="45">
        <v>1</v>
      </c>
      <c r="V5" s="45"/>
      <c r="W5" s="46">
        <v>6</v>
      </c>
      <c r="X5" s="43">
        <f>W5</f>
        <v>6</v>
      </c>
    </row>
    <row r="6" spans="1:24" ht="15">
      <c r="A6" s="45">
        <v>2</v>
      </c>
      <c r="B6" s="45"/>
      <c r="C6" s="46">
        <v>7</v>
      </c>
      <c r="D6" s="43">
        <f>C6</f>
        <v>7</v>
      </c>
      <c r="E6" s="44"/>
      <c r="F6" s="45">
        <v>2</v>
      </c>
      <c r="G6" s="45"/>
      <c r="H6" s="46">
        <v>8</v>
      </c>
      <c r="I6" s="43">
        <f>H6</f>
        <v>8</v>
      </c>
      <c r="J6" s="44"/>
      <c r="K6" s="45">
        <v>2</v>
      </c>
      <c r="L6" s="45"/>
      <c r="M6" s="46">
        <v>6.5</v>
      </c>
      <c r="N6" s="43">
        <f>M6</f>
        <v>6.5</v>
      </c>
      <c r="O6" s="44"/>
      <c r="P6" s="45">
        <v>2</v>
      </c>
      <c r="Q6" s="45"/>
      <c r="R6" s="46">
        <v>7</v>
      </c>
      <c r="S6" s="43">
        <f>R6</f>
        <v>7</v>
      </c>
      <c r="T6" s="44"/>
      <c r="U6" s="45">
        <v>2</v>
      </c>
      <c r="V6" s="45"/>
      <c r="W6" s="46">
        <v>6.5</v>
      </c>
      <c r="X6" s="43">
        <f>W6</f>
        <v>6.5</v>
      </c>
    </row>
    <row r="7" spans="1:24" ht="15">
      <c r="A7" s="45">
        <v>3</v>
      </c>
      <c r="B7" s="45"/>
      <c r="C7" s="46">
        <v>7</v>
      </c>
      <c r="D7" s="43">
        <f>C7</f>
        <v>7</v>
      </c>
      <c r="E7" s="44"/>
      <c r="F7" s="45">
        <v>3</v>
      </c>
      <c r="G7" s="45"/>
      <c r="H7" s="46">
        <v>7</v>
      </c>
      <c r="I7" s="43">
        <f>H7</f>
        <v>7</v>
      </c>
      <c r="J7" s="44"/>
      <c r="K7" s="45">
        <v>3</v>
      </c>
      <c r="L7" s="45"/>
      <c r="M7" s="46">
        <v>7</v>
      </c>
      <c r="N7" s="43">
        <f>M7</f>
        <v>7</v>
      </c>
      <c r="O7" s="44"/>
      <c r="P7" s="45">
        <v>3</v>
      </c>
      <c r="Q7" s="45"/>
      <c r="R7" s="46">
        <v>6</v>
      </c>
      <c r="S7" s="43">
        <f>R7</f>
        <v>6</v>
      </c>
      <c r="T7" s="44"/>
      <c r="U7" s="45">
        <v>3</v>
      </c>
      <c r="V7" s="45"/>
      <c r="W7" s="46">
        <v>6</v>
      </c>
      <c r="X7" s="43">
        <f>W7</f>
        <v>6</v>
      </c>
    </row>
    <row r="8" spans="1:24" ht="15">
      <c r="A8" s="45">
        <v>4</v>
      </c>
      <c r="B8" s="45"/>
      <c r="C8" s="46">
        <v>6</v>
      </c>
      <c r="D8" s="43">
        <f>C8</f>
        <v>6</v>
      </c>
      <c r="E8" s="44"/>
      <c r="F8" s="45">
        <v>4</v>
      </c>
      <c r="G8" s="45"/>
      <c r="H8" s="46">
        <v>7</v>
      </c>
      <c r="I8" s="43">
        <f>H8</f>
        <v>7</v>
      </c>
      <c r="J8" s="44"/>
      <c r="K8" s="45">
        <v>4</v>
      </c>
      <c r="L8" s="45"/>
      <c r="M8" s="46">
        <v>6.5</v>
      </c>
      <c r="N8" s="43">
        <f>M8</f>
        <v>6.5</v>
      </c>
      <c r="O8" s="44"/>
      <c r="P8" s="45">
        <v>4</v>
      </c>
      <c r="Q8" s="45"/>
      <c r="R8" s="46">
        <v>7</v>
      </c>
      <c r="S8" s="43">
        <f>R8</f>
        <v>7</v>
      </c>
      <c r="T8" s="44"/>
      <c r="U8" s="45">
        <v>4</v>
      </c>
      <c r="V8" s="45"/>
      <c r="W8" s="46">
        <v>6</v>
      </c>
      <c r="X8" s="43">
        <f>W8</f>
        <v>6</v>
      </c>
    </row>
    <row r="9" spans="1:24" ht="15">
      <c r="A9" s="47">
        <v>5</v>
      </c>
      <c r="B9" s="47">
        <v>2</v>
      </c>
      <c r="C9" s="46">
        <v>6.5</v>
      </c>
      <c r="D9" s="48">
        <f>C9*B9</f>
        <v>13</v>
      </c>
      <c r="E9" s="44"/>
      <c r="F9" s="47">
        <v>5</v>
      </c>
      <c r="G9" s="47">
        <v>2</v>
      </c>
      <c r="H9" s="46">
        <v>6.5</v>
      </c>
      <c r="I9" s="48">
        <f>H9*G9</f>
        <v>13</v>
      </c>
      <c r="J9" s="44"/>
      <c r="K9" s="47">
        <v>5</v>
      </c>
      <c r="L9" s="47">
        <v>2</v>
      </c>
      <c r="M9" s="46">
        <v>6.5</v>
      </c>
      <c r="N9" s="48">
        <f>M9*L9</f>
        <v>13</v>
      </c>
      <c r="O9" s="44"/>
      <c r="P9" s="47">
        <v>5</v>
      </c>
      <c r="Q9" s="47">
        <v>2</v>
      </c>
      <c r="R9" s="46">
        <v>7</v>
      </c>
      <c r="S9" s="48">
        <f>R9*Q9</f>
        <v>14</v>
      </c>
      <c r="T9" s="44"/>
      <c r="U9" s="47">
        <v>5</v>
      </c>
      <c r="V9" s="47">
        <v>2</v>
      </c>
      <c r="W9" s="46">
        <v>6.5</v>
      </c>
      <c r="X9" s="48">
        <f>W9*V9</f>
        <v>13</v>
      </c>
    </row>
    <row r="10" spans="1:24" ht="15">
      <c r="A10" s="45">
        <v>6</v>
      </c>
      <c r="B10" s="45"/>
      <c r="C10" s="46">
        <v>5</v>
      </c>
      <c r="D10" s="43">
        <f>C10</f>
        <v>5</v>
      </c>
      <c r="E10" s="44"/>
      <c r="F10" s="45">
        <v>6</v>
      </c>
      <c r="G10" s="45"/>
      <c r="H10" s="46">
        <v>6</v>
      </c>
      <c r="I10" s="43">
        <f>H10</f>
        <v>6</v>
      </c>
      <c r="J10" s="44"/>
      <c r="K10" s="45">
        <v>6</v>
      </c>
      <c r="L10" s="45"/>
      <c r="M10" s="46">
        <v>6</v>
      </c>
      <c r="N10" s="43">
        <f>M10</f>
        <v>6</v>
      </c>
      <c r="O10" s="44"/>
      <c r="P10" s="45">
        <v>6</v>
      </c>
      <c r="Q10" s="45"/>
      <c r="R10" s="46">
        <v>5</v>
      </c>
      <c r="S10" s="43">
        <f>R10</f>
        <v>5</v>
      </c>
      <c r="T10" s="44"/>
      <c r="U10" s="45">
        <v>6</v>
      </c>
      <c r="V10" s="45"/>
      <c r="W10" s="46">
        <v>6</v>
      </c>
      <c r="X10" s="43">
        <f>W10</f>
        <v>6</v>
      </c>
    </row>
    <row r="11" spans="1:24" ht="15">
      <c r="A11" s="45">
        <v>7</v>
      </c>
      <c r="B11" s="45"/>
      <c r="C11" s="46">
        <v>6</v>
      </c>
      <c r="D11" s="43">
        <f>C11</f>
        <v>6</v>
      </c>
      <c r="E11" s="44"/>
      <c r="F11" s="45">
        <v>7</v>
      </c>
      <c r="G11" s="45"/>
      <c r="H11" s="46">
        <v>6.5</v>
      </c>
      <c r="I11" s="43">
        <f>H11</f>
        <v>6.5</v>
      </c>
      <c r="J11" s="44"/>
      <c r="K11" s="45">
        <v>7</v>
      </c>
      <c r="L11" s="45"/>
      <c r="M11" s="46">
        <v>6</v>
      </c>
      <c r="N11" s="43">
        <f>M11</f>
        <v>6</v>
      </c>
      <c r="O11" s="44"/>
      <c r="P11" s="45">
        <v>7</v>
      </c>
      <c r="Q11" s="45"/>
      <c r="R11" s="46">
        <v>6.5</v>
      </c>
      <c r="S11" s="43">
        <f>R11</f>
        <v>6.5</v>
      </c>
      <c r="T11" s="44"/>
      <c r="U11" s="45">
        <v>7</v>
      </c>
      <c r="V11" s="45"/>
      <c r="W11" s="46">
        <v>6.5</v>
      </c>
      <c r="X11" s="43">
        <f>W11</f>
        <v>6.5</v>
      </c>
    </row>
    <row r="12" spans="1:24" ht="15">
      <c r="A12" s="45">
        <v>8</v>
      </c>
      <c r="B12" s="45"/>
      <c r="C12" s="46">
        <v>6.5</v>
      </c>
      <c r="D12" s="43">
        <f>C12</f>
        <v>6.5</v>
      </c>
      <c r="E12" s="44"/>
      <c r="F12" s="45">
        <v>8</v>
      </c>
      <c r="G12" s="45"/>
      <c r="H12" s="46">
        <v>6</v>
      </c>
      <c r="I12" s="43">
        <f>H12</f>
        <v>6</v>
      </c>
      <c r="J12" s="44"/>
      <c r="K12" s="45">
        <v>8</v>
      </c>
      <c r="L12" s="45"/>
      <c r="M12" s="46">
        <v>6.5</v>
      </c>
      <c r="N12" s="43">
        <f>M12</f>
        <v>6.5</v>
      </c>
      <c r="O12" s="44"/>
      <c r="P12" s="45">
        <v>8</v>
      </c>
      <c r="Q12" s="45"/>
      <c r="R12" s="46">
        <v>7</v>
      </c>
      <c r="S12" s="43">
        <f>R12</f>
        <v>7</v>
      </c>
      <c r="T12" s="44"/>
      <c r="U12" s="45">
        <v>8</v>
      </c>
      <c r="V12" s="45"/>
      <c r="W12" s="46">
        <v>6.5</v>
      </c>
      <c r="X12" s="43">
        <f>W12</f>
        <v>6.5</v>
      </c>
    </row>
    <row r="13" spans="1:24" ht="15">
      <c r="A13" s="45">
        <v>9</v>
      </c>
      <c r="B13" s="45"/>
      <c r="C13" s="46">
        <v>6</v>
      </c>
      <c r="D13" s="43">
        <f>C13</f>
        <v>6</v>
      </c>
      <c r="E13" s="44"/>
      <c r="F13" s="45">
        <v>9</v>
      </c>
      <c r="G13" s="45"/>
      <c r="H13" s="46">
        <v>7</v>
      </c>
      <c r="I13" s="43">
        <f>H13</f>
        <v>7</v>
      </c>
      <c r="J13" s="44"/>
      <c r="K13" s="45">
        <v>9</v>
      </c>
      <c r="L13" s="45"/>
      <c r="M13" s="46">
        <v>7</v>
      </c>
      <c r="N13" s="43">
        <f>M13</f>
        <v>7</v>
      </c>
      <c r="O13" s="44"/>
      <c r="P13" s="45">
        <v>9</v>
      </c>
      <c r="Q13" s="45"/>
      <c r="R13" s="46">
        <v>7</v>
      </c>
      <c r="S13" s="43">
        <f>R13</f>
        <v>7</v>
      </c>
      <c r="T13" s="44"/>
      <c r="U13" s="45">
        <v>9</v>
      </c>
      <c r="V13" s="45"/>
      <c r="W13" s="46">
        <v>6</v>
      </c>
      <c r="X13" s="43">
        <f>W13</f>
        <v>6</v>
      </c>
    </row>
    <row r="14" spans="1:24" ht="15">
      <c r="A14" s="47">
        <v>10</v>
      </c>
      <c r="B14" s="47">
        <v>2</v>
      </c>
      <c r="C14" s="46">
        <v>7</v>
      </c>
      <c r="D14" s="48">
        <f>C14*B14</f>
        <v>14</v>
      </c>
      <c r="E14" s="44"/>
      <c r="F14" s="47">
        <v>10</v>
      </c>
      <c r="G14" s="47">
        <v>2</v>
      </c>
      <c r="H14" s="46">
        <v>7</v>
      </c>
      <c r="I14" s="48">
        <f>H14*G14</f>
        <v>14</v>
      </c>
      <c r="J14" s="44"/>
      <c r="K14" s="47">
        <v>10</v>
      </c>
      <c r="L14" s="47">
        <v>2</v>
      </c>
      <c r="M14" s="46">
        <v>7</v>
      </c>
      <c r="N14" s="48">
        <f>M14*L14</f>
        <v>14</v>
      </c>
      <c r="O14" s="44"/>
      <c r="P14" s="47">
        <v>10</v>
      </c>
      <c r="Q14" s="47">
        <v>2</v>
      </c>
      <c r="R14" s="46">
        <v>7</v>
      </c>
      <c r="S14" s="48">
        <f>R14*Q14</f>
        <v>14</v>
      </c>
      <c r="T14" s="44"/>
      <c r="U14" s="47">
        <v>10</v>
      </c>
      <c r="V14" s="47">
        <v>2</v>
      </c>
      <c r="W14" s="46">
        <v>6</v>
      </c>
      <c r="X14" s="48">
        <f>W14*V14</f>
        <v>12</v>
      </c>
    </row>
    <row r="15" spans="1:24" ht="15">
      <c r="A15" s="45">
        <v>11</v>
      </c>
      <c r="B15" s="45"/>
      <c r="C15" s="46">
        <v>6.5</v>
      </c>
      <c r="D15" s="43">
        <f>C15</f>
        <v>6.5</v>
      </c>
      <c r="E15" s="44"/>
      <c r="F15" s="45">
        <v>11</v>
      </c>
      <c r="G15" s="45"/>
      <c r="H15" s="46">
        <v>6</v>
      </c>
      <c r="I15" s="43">
        <f>H15</f>
        <v>6</v>
      </c>
      <c r="J15" s="44"/>
      <c r="K15" s="45">
        <v>11</v>
      </c>
      <c r="L15" s="45"/>
      <c r="M15" s="46">
        <v>6</v>
      </c>
      <c r="N15" s="43">
        <f>M15</f>
        <v>6</v>
      </c>
      <c r="O15" s="44"/>
      <c r="P15" s="45">
        <v>11</v>
      </c>
      <c r="Q15" s="45"/>
      <c r="R15" s="46">
        <v>6.5</v>
      </c>
      <c r="S15" s="43">
        <f>R15</f>
        <v>6.5</v>
      </c>
      <c r="T15" s="44"/>
      <c r="U15" s="45">
        <v>11</v>
      </c>
      <c r="V15" s="45"/>
      <c r="W15" s="46">
        <v>6.5</v>
      </c>
      <c r="X15" s="43">
        <f>W15</f>
        <v>6.5</v>
      </c>
    </row>
    <row r="16" spans="1:24" ht="15">
      <c r="A16" s="45">
        <v>12</v>
      </c>
      <c r="B16" s="45"/>
      <c r="C16" s="46">
        <v>6</v>
      </c>
      <c r="D16" s="43">
        <f>C16</f>
        <v>6</v>
      </c>
      <c r="E16" s="44"/>
      <c r="F16" s="45">
        <v>12</v>
      </c>
      <c r="G16" s="45"/>
      <c r="H16" s="46">
        <v>6</v>
      </c>
      <c r="I16" s="43">
        <f>H16</f>
        <v>6</v>
      </c>
      <c r="J16" s="44"/>
      <c r="K16" s="45">
        <v>12</v>
      </c>
      <c r="L16" s="45"/>
      <c r="M16" s="46">
        <v>6.5</v>
      </c>
      <c r="N16" s="43">
        <f>M16</f>
        <v>6.5</v>
      </c>
      <c r="O16" s="44"/>
      <c r="P16" s="45">
        <v>12</v>
      </c>
      <c r="Q16" s="45"/>
      <c r="R16" s="46">
        <v>7</v>
      </c>
      <c r="S16" s="43">
        <f>R16</f>
        <v>7</v>
      </c>
      <c r="T16" s="44"/>
      <c r="U16" s="45">
        <v>12</v>
      </c>
      <c r="V16" s="45"/>
      <c r="W16" s="46">
        <v>6</v>
      </c>
      <c r="X16" s="43">
        <f>W16</f>
        <v>6</v>
      </c>
    </row>
    <row r="17" spans="1:24" ht="15">
      <c r="A17" s="47">
        <v>13</v>
      </c>
      <c r="B17" s="47">
        <v>2</v>
      </c>
      <c r="C17" s="46">
        <v>6</v>
      </c>
      <c r="D17" s="48">
        <f>C17*B17</f>
        <v>12</v>
      </c>
      <c r="E17" s="44"/>
      <c r="F17" s="47">
        <v>13</v>
      </c>
      <c r="G17" s="47">
        <v>2</v>
      </c>
      <c r="H17" s="46">
        <v>6.5</v>
      </c>
      <c r="I17" s="48">
        <f>H17*G17</f>
        <v>13</v>
      </c>
      <c r="J17" s="44"/>
      <c r="K17" s="47">
        <v>13</v>
      </c>
      <c r="L17" s="47">
        <v>2</v>
      </c>
      <c r="M17" s="46">
        <v>6.5</v>
      </c>
      <c r="N17" s="48">
        <f>M17*L17</f>
        <v>13</v>
      </c>
      <c r="O17" s="44"/>
      <c r="P17" s="47">
        <v>13</v>
      </c>
      <c r="Q17" s="47">
        <v>2</v>
      </c>
      <c r="R17" s="46">
        <v>6</v>
      </c>
      <c r="S17" s="48">
        <f>R17*Q17</f>
        <v>12</v>
      </c>
      <c r="T17" s="44"/>
      <c r="U17" s="47">
        <v>13</v>
      </c>
      <c r="V17" s="47">
        <v>2</v>
      </c>
      <c r="W17" s="46">
        <v>6.5</v>
      </c>
      <c r="X17" s="48">
        <f>W17*V17</f>
        <v>13</v>
      </c>
    </row>
    <row r="18" spans="1:24" ht="15">
      <c r="A18" s="47">
        <v>14</v>
      </c>
      <c r="B18" s="47">
        <v>2</v>
      </c>
      <c r="C18" s="46">
        <v>5</v>
      </c>
      <c r="D18" s="48">
        <f>C18*B18</f>
        <v>10</v>
      </c>
      <c r="E18" s="44"/>
      <c r="F18" s="47">
        <v>14</v>
      </c>
      <c r="G18" s="47">
        <v>2</v>
      </c>
      <c r="H18" s="46">
        <v>5.5</v>
      </c>
      <c r="I18" s="48">
        <f>H18*G18</f>
        <v>11</v>
      </c>
      <c r="J18" s="44"/>
      <c r="K18" s="47">
        <v>14</v>
      </c>
      <c r="L18" s="47">
        <v>2</v>
      </c>
      <c r="M18" s="46">
        <v>6</v>
      </c>
      <c r="N18" s="48">
        <f>M18*L18</f>
        <v>12</v>
      </c>
      <c r="O18" s="44"/>
      <c r="P18" s="47">
        <v>14</v>
      </c>
      <c r="Q18" s="47">
        <v>2</v>
      </c>
      <c r="R18" s="46">
        <v>6</v>
      </c>
      <c r="S18" s="48">
        <f>R18*Q18</f>
        <v>12</v>
      </c>
      <c r="T18" s="44"/>
      <c r="U18" s="47">
        <v>14</v>
      </c>
      <c r="V18" s="47">
        <v>2</v>
      </c>
      <c r="W18" s="46">
        <v>5.5</v>
      </c>
      <c r="X18" s="48">
        <f>W18*V18</f>
        <v>11</v>
      </c>
    </row>
    <row r="19" spans="1:24" ht="15">
      <c r="A19" s="45">
        <v>15</v>
      </c>
      <c r="B19" s="45"/>
      <c r="C19" s="46">
        <v>5</v>
      </c>
      <c r="D19" s="43">
        <f>C19</f>
        <v>5</v>
      </c>
      <c r="E19" s="44"/>
      <c r="F19" s="45">
        <v>15</v>
      </c>
      <c r="G19" s="45"/>
      <c r="H19" s="46">
        <v>5.5</v>
      </c>
      <c r="I19" s="43">
        <f>H19</f>
        <v>5.5</v>
      </c>
      <c r="J19" s="44"/>
      <c r="K19" s="45">
        <v>15</v>
      </c>
      <c r="L19" s="45"/>
      <c r="M19" s="46">
        <v>5.5</v>
      </c>
      <c r="N19" s="43">
        <f>M19</f>
        <v>5.5</v>
      </c>
      <c r="O19" s="44"/>
      <c r="P19" s="45">
        <v>15</v>
      </c>
      <c r="Q19" s="45"/>
      <c r="R19" s="46">
        <v>5.5</v>
      </c>
      <c r="S19" s="43">
        <f>R19</f>
        <v>5.5</v>
      </c>
      <c r="T19" s="44"/>
      <c r="U19" s="45">
        <v>15</v>
      </c>
      <c r="V19" s="45"/>
      <c r="W19" s="46">
        <v>5.5</v>
      </c>
      <c r="X19" s="43">
        <f>W19</f>
        <v>5.5</v>
      </c>
    </row>
    <row r="20" spans="1:24" ht="15">
      <c r="A20" s="45">
        <v>16</v>
      </c>
      <c r="B20" s="45"/>
      <c r="C20" s="46">
        <v>6</v>
      </c>
      <c r="D20" s="43">
        <f>C20</f>
        <v>6</v>
      </c>
      <c r="E20" s="44"/>
      <c r="F20" s="45">
        <v>16</v>
      </c>
      <c r="G20" s="45"/>
      <c r="H20" s="46">
        <v>6</v>
      </c>
      <c r="I20" s="43">
        <f>H20</f>
        <v>6</v>
      </c>
      <c r="J20" s="44"/>
      <c r="K20" s="45">
        <v>16</v>
      </c>
      <c r="L20" s="45"/>
      <c r="M20" s="46">
        <v>6</v>
      </c>
      <c r="N20" s="43">
        <f>M20</f>
        <v>6</v>
      </c>
      <c r="O20" s="44"/>
      <c r="P20" s="45">
        <v>16</v>
      </c>
      <c r="Q20" s="45"/>
      <c r="R20" s="46">
        <v>6.5</v>
      </c>
      <c r="S20" s="43">
        <f>R20</f>
        <v>6.5</v>
      </c>
      <c r="T20" s="44"/>
      <c r="U20" s="45">
        <v>16</v>
      </c>
      <c r="V20" s="45"/>
      <c r="W20" s="46">
        <v>6.5</v>
      </c>
      <c r="X20" s="43">
        <f>W20</f>
        <v>6.5</v>
      </c>
    </row>
    <row r="21" spans="1:24" ht="15">
      <c r="A21" s="45">
        <v>17</v>
      </c>
      <c r="B21" s="45"/>
      <c r="C21" s="46">
        <v>6</v>
      </c>
      <c r="D21" s="43">
        <f>C21</f>
        <v>6</v>
      </c>
      <c r="E21" s="44"/>
      <c r="F21" s="45">
        <v>17</v>
      </c>
      <c r="G21" s="45"/>
      <c r="H21" s="46">
        <v>6.5</v>
      </c>
      <c r="I21" s="43">
        <f>H21</f>
        <v>6.5</v>
      </c>
      <c r="J21" s="44"/>
      <c r="K21" s="45">
        <v>17</v>
      </c>
      <c r="L21" s="45"/>
      <c r="M21" s="46">
        <v>7</v>
      </c>
      <c r="N21" s="43">
        <f>M21</f>
        <v>7</v>
      </c>
      <c r="O21" s="44"/>
      <c r="P21" s="45">
        <v>17</v>
      </c>
      <c r="Q21" s="45"/>
      <c r="R21" s="46">
        <v>6</v>
      </c>
      <c r="S21" s="43">
        <f>R21</f>
        <v>6</v>
      </c>
      <c r="T21" s="44"/>
      <c r="U21" s="45">
        <v>17</v>
      </c>
      <c r="V21" s="45"/>
      <c r="W21" s="46">
        <v>6.5</v>
      </c>
      <c r="X21" s="43">
        <f>W21</f>
        <v>6.5</v>
      </c>
    </row>
    <row r="22" spans="1:24" ht="15">
      <c r="A22" s="47">
        <v>18</v>
      </c>
      <c r="B22" s="47">
        <v>2</v>
      </c>
      <c r="C22" s="46">
        <v>6.5</v>
      </c>
      <c r="D22" s="48">
        <f>C22*B22</f>
        <v>13</v>
      </c>
      <c r="E22" s="44"/>
      <c r="F22" s="47">
        <v>18</v>
      </c>
      <c r="G22" s="47">
        <v>2</v>
      </c>
      <c r="H22" s="46">
        <v>7</v>
      </c>
      <c r="I22" s="48">
        <f>H22*G22</f>
        <v>14</v>
      </c>
      <c r="J22" s="44"/>
      <c r="K22" s="47">
        <v>18</v>
      </c>
      <c r="L22" s="47">
        <v>2</v>
      </c>
      <c r="M22" s="46">
        <v>6.5</v>
      </c>
      <c r="N22" s="48">
        <f>M22*L22</f>
        <v>13</v>
      </c>
      <c r="O22" s="44"/>
      <c r="P22" s="47">
        <v>18</v>
      </c>
      <c r="Q22" s="47">
        <v>2</v>
      </c>
      <c r="R22" s="46">
        <v>6.5</v>
      </c>
      <c r="S22" s="48">
        <f>R22*Q22</f>
        <v>13</v>
      </c>
      <c r="T22" s="44"/>
      <c r="U22" s="47">
        <v>18</v>
      </c>
      <c r="V22" s="47">
        <v>2</v>
      </c>
      <c r="W22" s="46">
        <v>6</v>
      </c>
      <c r="X22" s="48">
        <f>W22*V22</f>
        <v>12</v>
      </c>
    </row>
    <row r="23" spans="1:24" ht="15">
      <c r="A23" s="45">
        <v>19</v>
      </c>
      <c r="B23" s="45"/>
      <c r="C23" s="46">
        <v>6</v>
      </c>
      <c r="D23" s="43">
        <f>C23</f>
        <v>6</v>
      </c>
      <c r="E23" s="44"/>
      <c r="F23" s="45">
        <v>19</v>
      </c>
      <c r="G23" s="45"/>
      <c r="H23" s="46">
        <v>7</v>
      </c>
      <c r="I23" s="43">
        <f>H23</f>
        <v>7</v>
      </c>
      <c r="J23" s="44"/>
      <c r="K23" s="45">
        <v>19</v>
      </c>
      <c r="L23" s="45"/>
      <c r="M23" s="46">
        <v>7</v>
      </c>
      <c r="N23" s="43">
        <f>M23</f>
        <v>7</v>
      </c>
      <c r="O23" s="44"/>
      <c r="P23" s="45">
        <v>19</v>
      </c>
      <c r="Q23" s="45"/>
      <c r="R23" s="46">
        <v>7</v>
      </c>
      <c r="S23" s="43">
        <f>R23</f>
        <v>7</v>
      </c>
      <c r="T23" s="44"/>
      <c r="U23" s="45">
        <v>19</v>
      </c>
      <c r="V23" s="45"/>
      <c r="W23" s="46">
        <v>6</v>
      </c>
      <c r="X23" s="43">
        <f>W23</f>
        <v>6</v>
      </c>
    </row>
    <row r="24" spans="1:24" ht="15">
      <c r="A24" s="47">
        <v>20</v>
      </c>
      <c r="B24" s="47">
        <v>2</v>
      </c>
      <c r="C24" s="46">
        <v>5</v>
      </c>
      <c r="D24" s="48">
        <f>C24*B24</f>
        <v>10</v>
      </c>
      <c r="E24" s="44"/>
      <c r="F24" s="47">
        <v>20</v>
      </c>
      <c r="G24" s="47">
        <v>2</v>
      </c>
      <c r="H24" s="46">
        <v>6.5</v>
      </c>
      <c r="I24" s="48">
        <f>H24*G24</f>
        <v>13</v>
      </c>
      <c r="J24" s="44"/>
      <c r="K24" s="47">
        <v>20</v>
      </c>
      <c r="L24" s="47">
        <v>2</v>
      </c>
      <c r="M24" s="46">
        <v>4.5</v>
      </c>
      <c r="N24" s="48">
        <f>M24*L24</f>
        <v>9</v>
      </c>
      <c r="O24" s="44"/>
      <c r="P24" s="47">
        <v>20</v>
      </c>
      <c r="Q24" s="47">
        <v>2</v>
      </c>
      <c r="R24" s="46">
        <v>6</v>
      </c>
      <c r="S24" s="48">
        <f>R24*Q24</f>
        <v>12</v>
      </c>
      <c r="T24" s="44"/>
      <c r="U24" s="47">
        <v>20</v>
      </c>
      <c r="V24" s="47">
        <v>2</v>
      </c>
      <c r="W24" s="46">
        <v>6</v>
      </c>
      <c r="X24" s="48">
        <f>W24*V24</f>
        <v>12</v>
      </c>
    </row>
    <row r="25" spans="1:24" ht="15">
      <c r="A25" s="45">
        <v>21</v>
      </c>
      <c r="B25" s="45"/>
      <c r="C25" s="46">
        <v>6</v>
      </c>
      <c r="D25" s="43">
        <f aca="true" t="shared" si="0" ref="D25:D30">C25</f>
        <v>6</v>
      </c>
      <c r="E25" s="44"/>
      <c r="F25" s="45">
        <v>21</v>
      </c>
      <c r="G25" s="45"/>
      <c r="H25" s="46">
        <v>7</v>
      </c>
      <c r="I25" s="43">
        <f aca="true" t="shared" si="1" ref="I25:I30">H25</f>
        <v>7</v>
      </c>
      <c r="J25" s="44"/>
      <c r="K25" s="45">
        <v>21</v>
      </c>
      <c r="L25" s="45"/>
      <c r="M25" s="46">
        <v>7</v>
      </c>
      <c r="N25" s="43">
        <f aca="true" t="shared" si="2" ref="N25:N30">M25</f>
        <v>7</v>
      </c>
      <c r="O25" s="44"/>
      <c r="P25" s="45">
        <v>21</v>
      </c>
      <c r="Q25" s="45"/>
      <c r="R25" s="46">
        <v>7</v>
      </c>
      <c r="S25" s="43">
        <f aca="true" t="shared" si="3" ref="S25:S30">R25</f>
        <v>7</v>
      </c>
      <c r="T25" s="44"/>
      <c r="U25" s="45">
        <v>21</v>
      </c>
      <c r="V25" s="45"/>
      <c r="W25" s="46">
        <v>6.5</v>
      </c>
      <c r="X25" s="43">
        <f aca="true" t="shared" si="4" ref="X25:X30">W25</f>
        <v>6.5</v>
      </c>
    </row>
    <row r="26" spans="1:24" ht="15">
      <c r="A26" s="45">
        <v>22</v>
      </c>
      <c r="B26" s="45"/>
      <c r="C26" s="46">
        <v>5</v>
      </c>
      <c r="D26" s="43">
        <f t="shared" si="0"/>
        <v>5</v>
      </c>
      <c r="E26" s="44"/>
      <c r="F26" s="45">
        <v>22</v>
      </c>
      <c r="G26" s="45"/>
      <c r="H26" s="46">
        <v>6.5</v>
      </c>
      <c r="I26" s="43">
        <f t="shared" si="1"/>
        <v>6.5</v>
      </c>
      <c r="J26" s="44"/>
      <c r="K26" s="45">
        <v>22</v>
      </c>
      <c r="L26" s="45"/>
      <c r="M26" s="46">
        <v>6.5</v>
      </c>
      <c r="N26" s="43">
        <f t="shared" si="2"/>
        <v>6.5</v>
      </c>
      <c r="O26" s="44"/>
      <c r="P26" s="45">
        <v>22</v>
      </c>
      <c r="Q26" s="45"/>
      <c r="R26" s="46">
        <v>6</v>
      </c>
      <c r="S26" s="43">
        <f t="shared" si="3"/>
        <v>6</v>
      </c>
      <c r="T26" s="44"/>
      <c r="U26" s="45">
        <v>22</v>
      </c>
      <c r="V26" s="45"/>
      <c r="W26" s="46">
        <v>6</v>
      </c>
      <c r="X26" s="43">
        <f t="shared" si="4"/>
        <v>6</v>
      </c>
    </row>
    <row r="27" spans="1:24" ht="15">
      <c r="A27" s="45">
        <v>23</v>
      </c>
      <c r="B27" s="45"/>
      <c r="C27" s="46">
        <v>6.5</v>
      </c>
      <c r="D27" s="43">
        <f t="shared" si="0"/>
        <v>6.5</v>
      </c>
      <c r="E27" s="44"/>
      <c r="F27" s="45">
        <v>23</v>
      </c>
      <c r="G27" s="45"/>
      <c r="H27" s="46">
        <v>7</v>
      </c>
      <c r="I27" s="43">
        <f t="shared" si="1"/>
        <v>7</v>
      </c>
      <c r="J27" s="44"/>
      <c r="K27" s="45">
        <v>23</v>
      </c>
      <c r="L27" s="45"/>
      <c r="M27" s="46">
        <v>7</v>
      </c>
      <c r="N27" s="43">
        <f t="shared" si="2"/>
        <v>7</v>
      </c>
      <c r="O27" s="44"/>
      <c r="P27" s="45">
        <v>23</v>
      </c>
      <c r="Q27" s="45"/>
      <c r="R27" s="46">
        <v>7</v>
      </c>
      <c r="S27" s="43">
        <f t="shared" si="3"/>
        <v>7</v>
      </c>
      <c r="T27" s="44"/>
      <c r="U27" s="45">
        <v>23</v>
      </c>
      <c r="V27" s="45"/>
      <c r="W27" s="46">
        <v>6.5</v>
      </c>
      <c r="X27" s="43">
        <f t="shared" si="4"/>
        <v>6.5</v>
      </c>
    </row>
    <row r="28" spans="1:24" ht="15">
      <c r="A28" s="45">
        <v>24</v>
      </c>
      <c r="B28" s="45"/>
      <c r="C28" s="46">
        <v>6.5</v>
      </c>
      <c r="D28" s="43">
        <f t="shared" si="0"/>
        <v>6.5</v>
      </c>
      <c r="E28" s="44"/>
      <c r="F28" s="45">
        <v>24</v>
      </c>
      <c r="G28" s="45"/>
      <c r="H28" s="46">
        <v>7</v>
      </c>
      <c r="I28" s="43">
        <f t="shared" si="1"/>
        <v>7</v>
      </c>
      <c r="J28" s="44"/>
      <c r="K28" s="45">
        <v>24</v>
      </c>
      <c r="L28" s="45"/>
      <c r="M28" s="46">
        <v>7</v>
      </c>
      <c r="N28" s="43">
        <f t="shared" si="2"/>
        <v>7</v>
      </c>
      <c r="O28" s="44"/>
      <c r="P28" s="45">
        <v>24</v>
      </c>
      <c r="Q28" s="45"/>
      <c r="R28" s="46">
        <v>7</v>
      </c>
      <c r="S28" s="43">
        <f t="shared" si="3"/>
        <v>7</v>
      </c>
      <c r="T28" s="44"/>
      <c r="U28" s="45">
        <v>24</v>
      </c>
      <c r="V28" s="45"/>
      <c r="W28" s="46">
        <v>7</v>
      </c>
      <c r="X28" s="43">
        <f t="shared" si="4"/>
        <v>7</v>
      </c>
    </row>
    <row r="29" spans="1:24" ht="15">
      <c r="A29" s="45">
        <v>25</v>
      </c>
      <c r="B29" s="45"/>
      <c r="C29" s="46">
        <v>7</v>
      </c>
      <c r="D29" s="43">
        <f t="shared" si="0"/>
        <v>7</v>
      </c>
      <c r="E29" s="44"/>
      <c r="F29" s="45">
        <v>25</v>
      </c>
      <c r="G29" s="45"/>
      <c r="H29" s="46">
        <v>7</v>
      </c>
      <c r="I29" s="43">
        <f t="shared" si="1"/>
        <v>7</v>
      </c>
      <c r="J29" s="44"/>
      <c r="K29" s="45">
        <v>25</v>
      </c>
      <c r="L29" s="45"/>
      <c r="M29" s="46">
        <v>7</v>
      </c>
      <c r="N29" s="43">
        <f t="shared" si="2"/>
        <v>7</v>
      </c>
      <c r="O29" s="44"/>
      <c r="P29" s="45">
        <v>25</v>
      </c>
      <c r="Q29" s="45"/>
      <c r="R29" s="46">
        <v>7</v>
      </c>
      <c r="S29" s="43">
        <f t="shared" si="3"/>
        <v>7</v>
      </c>
      <c r="T29" s="44"/>
      <c r="U29" s="45">
        <v>25</v>
      </c>
      <c r="V29" s="45"/>
      <c r="W29" s="46">
        <v>6.5</v>
      </c>
      <c r="X29" s="43">
        <f t="shared" si="4"/>
        <v>6.5</v>
      </c>
    </row>
    <row r="30" spans="1:24" ht="15">
      <c r="A30" s="45">
        <v>26</v>
      </c>
      <c r="B30" s="45"/>
      <c r="C30" s="46">
        <v>6</v>
      </c>
      <c r="D30" s="43">
        <f t="shared" si="0"/>
        <v>6</v>
      </c>
      <c r="E30" s="44"/>
      <c r="F30" s="45">
        <v>26</v>
      </c>
      <c r="G30" s="45"/>
      <c r="H30" s="46">
        <v>7</v>
      </c>
      <c r="I30" s="43">
        <f t="shared" si="1"/>
        <v>7</v>
      </c>
      <c r="J30" s="44"/>
      <c r="K30" s="45">
        <v>26</v>
      </c>
      <c r="L30" s="45"/>
      <c r="M30" s="46">
        <v>7</v>
      </c>
      <c r="N30" s="43">
        <f t="shared" si="2"/>
        <v>7</v>
      </c>
      <c r="O30" s="44"/>
      <c r="P30" s="45">
        <v>26</v>
      </c>
      <c r="Q30" s="45"/>
      <c r="R30" s="46">
        <v>7</v>
      </c>
      <c r="S30" s="43">
        <f t="shared" si="3"/>
        <v>7</v>
      </c>
      <c r="T30" s="44"/>
      <c r="U30" s="45">
        <v>26</v>
      </c>
      <c r="V30" s="45"/>
      <c r="W30" s="46">
        <v>6.5</v>
      </c>
      <c r="X30" s="43">
        <f t="shared" si="4"/>
        <v>6.5</v>
      </c>
    </row>
    <row r="31" spans="1:24" s="3" customFormat="1" ht="15">
      <c r="A31" s="60"/>
      <c r="B31" s="61"/>
      <c r="C31" s="62"/>
      <c r="D31" s="63">
        <f>SUM(D5:D30)</f>
        <v>194</v>
      </c>
      <c r="E31" s="64"/>
      <c r="F31" s="60"/>
      <c r="G31" s="61"/>
      <c r="H31" s="62"/>
      <c r="I31" s="63">
        <f>SUM(I5:I30)</f>
        <v>211.5</v>
      </c>
      <c r="J31" s="64"/>
      <c r="K31" s="60"/>
      <c r="L31" s="61"/>
      <c r="M31" s="62"/>
      <c r="N31" s="63">
        <f>SUM(N5:N30)</f>
        <v>206</v>
      </c>
      <c r="O31" s="64"/>
      <c r="P31" s="60"/>
      <c r="Q31" s="61"/>
      <c r="R31" s="62"/>
      <c r="S31" s="63">
        <f>SUM(S5:S30)</f>
        <v>210</v>
      </c>
      <c r="T31" s="64"/>
      <c r="U31" s="60"/>
      <c r="V31" s="61"/>
      <c r="W31" s="62"/>
      <c r="X31" s="63">
        <f>SUM(X5:X30)</f>
        <v>198.5</v>
      </c>
    </row>
    <row r="32" spans="1:24" ht="15">
      <c r="A32" s="45">
        <v>1</v>
      </c>
      <c r="B32" s="45">
        <v>1</v>
      </c>
      <c r="C32" s="46">
        <v>6</v>
      </c>
      <c r="D32" s="43">
        <f>C32</f>
        <v>6</v>
      </c>
      <c r="E32" s="44"/>
      <c r="F32" s="45">
        <v>1</v>
      </c>
      <c r="G32" s="45">
        <v>1</v>
      </c>
      <c r="H32" s="46">
        <v>6.5</v>
      </c>
      <c r="I32" s="43">
        <f>H32</f>
        <v>6.5</v>
      </c>
      <c r="J32" s="44"/>
      <c r="K32" s="45">
        <v>1</v>
      </c>
      <c r="L32" s="45">
        <v>1</v>
      </c>
      <c r="M32" s="46">
        <v>6.5</v>
      </c>
      <c r="N32" s="43">
        <f>M32</f>
        <v>6.5</v>
      </c>
      <c r="O32" s="44"/>
      <c r="P32" s="45">
        <v>1</v>
      </c>
      <c r="Q32" s="45">
        <v>1</v>
      </c>
      <c r="R32" s="46">
        <v>7</v>
      </c>
      <c r="S32" s="43">
        <f>R32</f>
        <v>7</v>
      </c>
      <c r="T32" s="44"/>
      <c r="U32" s="45">
        <v>1</v>
      </c>
      <c r="V32" s="45">
        <v>1</v>
      </c>
      <c r="W32" s="46">
        <v>6.5</v>
      </c>
      <c r="X32" s="43">
        <f>W32</f>
        <v>6.5</v>
      </c>
    </row>
    <row r="33" spans="1:24" ht="15">
      <c r="A33" s="45">
        <v>2</v>
      </c>
      <c r="B33" s="45">
        <v>1</v>
      </c>
      <c r="C33" s="46">
        <v>6.5</v>
      </c>
      <c r="D33" s="43">
        <f>C33</f>
        <v>6.5</v>
      </c>
      <c r="E33" s="44"/>
      <c r="F33" s="45">
        <v>2</v>
      </c>
      <c r="G33" s="45">
        <v>1</v>
      </c>
      <c r="H33" s="46">
        <v>7</v>
      </c>
      <c r="I33" s="43">
        <f>H33</f>
        <v>7</v>
      </c>
      <c r="J33" s="44"/>
      <c r="K33" s="45">
        <v>2</v>
      </c>
      <c r="L33" s="45">
        <v>1</v>
      </c>
      <c r="M33" s="46">
        <v>7</v>
      </c>
      <c r="N33" s="43">
        <f>M33</f>
        <v>7</v>
      </c>
      <c r="O33" s="44"/>
      <c r="P33" s="45">
        <v>2</v>
      </c>
      <c r="Q33" s="45">
        <v>1</v>
      </c>
      <c r="R33" s="46">
        <v>6.5</v>
      </c>
      <c r="S33" s="43">
        <f>R33</f>
        <v>6.5</v>
      </c>
      <c r="T33" s="44"/>
      <c r="U33" s="45">
        <v>2</v>
      </c>
      <c r="V33" s="45">
        <v>1</v>
      </c>
      <c r="W33" s="46">
        <v>7</v>
      </c>
      <c r="X33" s="43">
        <f>W33</f>
        <v>7</v>
      </c>
    </row>
    <row r="34" spans="1:24" ht="15">
      <c r="A34" s="65">
        <v>3</v>
      </c>
      <c r="B34" s="65">
        <v>2</v>
      </c>
      <c r="C34" s="46">
        <v>6</v>
      </c>
      <c r="D34" s="49">
        <f>C34*2</f>
        <v>12</v>
      </c>
      <c r="E34" s="44"/>
      <c r="F34" s="65">
        <v>3</v>
      </c>
      <c r="G34" s="65">
        <v>2</v>
      </c>
      <c r="H34" s="46">
        <v>7</v>
      </c>
      <c r="I34" s="49">
        <f>H34*2</f>
        <v>14</v>
      </c>
      <c r="J34" s="44"/>
      <c r="K34" s="65">
        <v>3</v>
      </c>
      <c r="L34" s="65">
        <v>2</v>
      </c>
      <c r="M34" s="46">
        <v>6.5</v>
      </c>
      <c r="N34" s="49">
        <f>M34*2</f>
        <v>13</v>
      </c>
      <c r="O34" s="44"/>
      <c r="P34" s="65">
        <v>3</v>
      </c>
      <c r="Q34" s="65">
        <v>2</v>
      </c>
      <c r="R34" s="46">
        <v>6</v>
      </c>
      <c r="S34" s="49">
        <f>R34*2</f>
        <v>12</v>
      </c>
      <c r="T34" s="44"/>
      <c r="U34" s="65">
        <v>3</v>
      </c>
      <c r="V34" s="65">
        <v>2</v>
      </c>
      <c r="W34" s="46">
        <v>6.5</v>
      </c>
      <c r="X34" s="49">
        <f>W34*2</f>
        <v>13</v>
      </c>
    </row>
    <row r="35" spans="1:24" ht="15">
      <c r="A35" s="65">
        <v>4</v>
      </c>
      <c r="B35" s="65">
        <v>2</v>
      </c>
      <c r="C35" s="46">
        <v>6.5</v>
      </c>
      <c r="D35" s="49">
        <f>C35*2</f>
        <v>13</v>
      </c>
      <c r="E35" s="44"/>
      <c r="F35" s="65">
        <v>4</v>
      </c>
      <c r="G35" s="65">
        <v>2</v>
      </c>
      <c r="H35" s="46">
        <v>7</v>
      </c>
      <c r="I35" s="49">
        <f>H35*2</f>
        <v>14</v>
      </c>
      <c r="J35" s="44"/>
      <c r="K35" s="65">
        <v>4</v>
      </c>
      <c r="L35" s="65">
        <v>2</v>
      </c>
      <c r="M35" s="46">
        <v>6.5</v>
      </c>
      <c r="N35" s="49">
        <f>M35*2</f>
        <v>13</v>
      </c>
      <c r="O35" s="44"/>
      <c r="P35" s="65">
        <v>4</v>
      </c>
      <c r="Q35" s="65">
        <v>2</v>
      </c>
      <c r="R35" s="46">
        <v>7</v>
      </c>
      <c r="S35" s="49">
        <f>R35*2</f>
        <v>14</v>
      </c>
      <c r="T35" s="44"/>
      <c r="U35" s="65">
        <v>4</v>
      </c>
      <c r="V35" s="65">
        <v>2</v>
      </c>
      <c r="W35" s="46">
        <v>7</v>
      </c>
      <c r="X35" s="49">
        <f>W35*2</f>
        <v>14</v>
      </c>
    </row>
    <row r="36" spans="1:24" s="3" customFormat="1" ht="15" customHeight="1">
      <c r="A36" s="60"/>
      <c r="B36" s="61"/>
      <c r="C36" s="66"/>
      <c r="D36" s="67">
        <f>SUM(D32:D35)</f>
        <v>37.5</v>
      </c>
      <c r="E36" s="44"/>
      <c r="F36" s="60"/>
      <c r="G36" s="61"/>
      <c r="H36" s="66"/>
      <c r="I36" s="67">
        <f>SUM(I32:I35)</f>
        <v>41.5</v>
      </c>
      <c r="J36" s="44"/>
      <c r="K36" s="60"/>
      <c r="L36" s="61"/>
      <c r="M36" s="66"/>
      <c r="N36" s="67">
        <f>SUM(N32:N35)</f>
        <v>39.5</v>
      </c>
      <c r="O36" s="64"/>
      <c r="P36" s="60"/>
      <c r="Q36" s="61"/>
      <c r="R36" s="66"/>
      <c r="S36" s="67">
        <f>SUM(S32:S35)</f>
        <v>39.5</v>
      </c>
      <c r="T36" s="44"/>
      <c r="U36" s="60"/>
      <c r="V36" s="61"/>
      <c r="W36" s="66"/>
      <c r="X36" s="67">
        <f>SUM(X32:X35)</f>
        <v>40.5</v>
      </c>
    </row>
    <row r="37" spans="1:24" ht="15">
      <c r="A37" s="43"/>
      <c r="B37" s="43"/>
      <c r="C37" s="43"/>
      <c r="D37" s="43"/>
      <c r="E37" s="44"/>
      <c r="F37" s="43"/>
      <c r="G37" s="43"/>
      <c r="H37" s="43"/>
      <c r="I37" s="43"/>
      <c r="J37" s="44"/>
      <c r="K37" s="43"/>
      <c r="L37" s="43"/>
      <c r="M37" s="43"/>
      <c r="N37" s="43"/>
      <c r="O37" s="64"/>
      <c r="P37" s="43"/>
      <c r="Q37" s="43"/>
      <c r="R37" s="43"/>
      <c r="S37" s="43"/>
      <c r="T37" s="44"/>
      <c r="U37" s="43"/>
      <c r="V37" s="43"/>
      <c r="W37" s="43"/>
      <c r="X37" s="43"/>
    </row>
    <row r="38" spans="1:24" ht="15">
      <c r="A38" s="68"/>
      <c r="B38" s="50"/>
      <c r="C38" s="69">
        <f>SUM(D31+D36)-$D40-$D41</f>
        <v>231.5</v>
      </c>
      <c r="D38" s="70">
        <f>C38*100/380</f>
        <v>60.921052631578945</v>
      </c>
      <c r="E38" s="44"/>
      <c r="F38" s="68"/>
      <c r="G38" s="50"/>
      <c r="H38" s="69">
        <f>SUM(I31+I36)-$D40-$D41</f>
        <v>253</v>
      </c>
      <c r="I38" s="70">
        <f>H38*100/380</f>
        <v>66.57894736842105</v>
      </c>
      <c r="J38" s="44"/>
      <c r="K38" s="68"/>
      <c r="L38" s="50"/>
      <c r="M38" s="69">
        <f>SUM(N31+N36)-$D40-$D41</f>
        <v>245.5</v>
      </c>
      <c r="N38" s="70">
        <f>M38*100/380</f>
        <v>64.60526315789474</v>
      </c>
      <c r="O38" s="64"/>
      <c r="P38" s="68"/>
      <c r="Q38" s="50"/>
      <c r="R38" s="69">
        <f>SUM(S31+S36)-$D40-$D41</f>
        <v>249.5</v>
      </c>
      <c r="S38" s="70">
        <f>R38*100/380</f>
        <v>65.65789473684211</v>
      </c>
      <c r="T38" s="44"/>
      <c r="U38" s="68"/>
      <c r="V38" s="50"/>
      <c r="W38" s="69">
        <f>SUM(X31+X36)-$D40-$D41</f>
        <v>239</v>
      </c>
      <c r="X38" s="70">
        <f>W38*100/380</f>
        <v>62.89473684210526</v>
      </c>
    </row>
    <row r="39" spans="1:24" ht="15">
      <c r="A39" s="38"/>
      <c r="B39" s="38"/>
      <c r="C39" s="38"/>
      <c r="D39" s="38"/>
      <c r="E39" s="39"/>
      <c r="F39" s="38"/>
      <c r="G39" s="38"/>
      <c r="H39" s="38"/>
      <c r="I39" s="38"/>
      <c r="J39" s="39"/>
      <c r="K39" s="38"/>
      <c r="L39" s="38"/>
      <c r="M39" s="38"/>
      <c r="N39" s="38"/>
      <c r="O39" s="39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5">
      <c r="A40" s="51" t="s">
        <v>6</v>
      </c>
      <c r="B40" s="38"/>
      <c r="C40" s="38"/>
      <c r="D40" s="52"/>
      <c r="E40" s="39"/>
      <c r="F40" s="51"/>
      <c r="G40" s="38"/>
      <c r="H40" s="38"/>
      <c r="I40" s="71" t="s">
        <v>9</v>
      </c>
      <c r="J40" s="71"/>
      <c r="K40" s="71"/>
      <c r="L40" s="72" t="str">
        <f>'rez '!E18</f>
        <v>Е</v>
      </c>
      <c r="M40" s="90" t="str">
        <f>'rez '!F18</f>
        <v>Ковшов Юрій</v>
      </c>
      <c r="N40" s="38"/>
      <c r="O40" s="39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>
      <c r="A41" s="51" t="s">
        <v>7</v>
      </c>
      <c r="B41" s="38"/>
      <c r="C41" s="38"/>
      <c r="D41" s="52"/>
      <c r="E41" s="54"/>
      <c r="F41" s="51"/>
      <c r="G41" s="38"/>
      <c r="H41" s="38"/>
      <c r="I41" s="53"/>
      <c r="J41" s="53"/>
      <c r="K41" s="73"/>
      <c r="L41" s="72" t="s">
        <v>29</v>
      </c>
      <c r="M41" s="90" t="str">
        <f>'rez '!F19</f>
        <v>Козіна Ірина</v>
      </c>
      <c r="N41" s="38"/>
      <c r="O41" s="39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>
      <c r="A42" s="39"/>
      <c r="B42" s="39"/>
      <c r="C42" s="39"/>
      <c r="D42" s="39"/>
      <c r="E42" s="39"/>
      <c r="F42" s="39"/>
      <c r="G42" s="39"/>
      <c r="H42" s="39"/>
      <c r="I42" s="53"/>
      <c r="J42" s="53"/>
      <c r="K42" s="73"/>
      <c r="L42" s="72" t="str">
        <f>'rez '!E20</f>
        <v>С</v>
      </c>
      <c r="M42" s="54" t="str">
        <f>'rez '!F20</f>
        <v>Кириченко Віра</v>
      </c>
      <c r="N42" s="38"/>
      <c r="O42" s="54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21" customHeight="1">
      <c r="A43" s="74" t="s">
        <v>8</v>
      </c>
      <c r="B43" s="75"/>
      <c r="C43" s="76"/>
      <c r="D43" s="77">
        <f>C38+H38+M38+R38+W38</f>
        <v>1218.5</v>
      </c>
      <c r="E43" s="55"/>
      <c r="F43" s="53"/>
      <c r="G43" s="53"/>
      <c r="H43" s="55"/>
      <c r="I43" s="38"/>
      <c r="J43" s="38"/>
      <c r="K43" s="38"/>
      <c r="L43" s="72" t="str">
        <f>'rez '!E21</f>
        <v>М</v>
      </c>
      <c r="M43" s="55" t="str">
        <f>'rez '!F21</f>
        <v>Джумаджук Марія</v>
      </c>
      <c r="N43" s="55"/>
      <c r="O43" s="53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20.25" customHeight="1">
      <c r="A44" s="74" t="s">
        <v>10</v>
      </c>
      <c r="B44" s="75"/>
      <c r="C44" s="76"/>
      <c r="D44" s="78">
        <f>(D38+I38+N38+S38+X38)/5</f>
        <v>64.13157894736842</v>
      </c>
      <c r="E44" s="53"/>
      <c r="F44" s="53"/>
      <c r="G44" s="53"/>
      <c r="H44" s="53"/>
      <c r="I44" s="38"/>
      <c r="J44" s="38"/>
      <c r="K44" s="38"/>
      <c r="L44" s="72" t="s">
        <v>30</v>
      </c>
      <c r="M44" s="55" t="str">
        <f>'rez '!F22</f>
        <v>Шкіптань Тетяна</v>
      </c>
      <c r="N44" s="53"/>
      <c r="O44" s="53"/>
      <c r="P44" s="38"/>
      <c r="Q44" s="38"/>
      <c r="R44" s="38"/>
      <c r="S44" s="38"/>
      <c r="T44" s="38"/>
      <c r="U44" s="38"/>
      <c r="V44" s="38"/>
      <c r="W44" s="38"/>
      <c r="X44" s="38"/>
    </row>
    <row r="45" spans="1:24" s="4" customFormat="1" ht="15">
      <c r="A45" s="79"/>
      <c r="B45" s="80"/>
      <c r="C45" s="80"/>
      <c r="D45" s="81"/>
      <c r="E45" s="53"/>
      <c r="F45" s="53"/>
      <c r="G45" s="53"/>
      <c r="H45" s="53"/>
      <c r="I45" s="39"/>
      <c r="J45" s="39"/>
      <c r="K45" s="39"/>
      <c r="L45" s="39"/>
      <c r="M45" s="55"/>
      <c r="N45" s="53"/>
      <c r="O45" s="53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>
      <c r="A46" s="56"/>
      <c r="B46" s="53"/>
      <c r="C46" s="57"/>
      <c r="D46" s="39"/>
      <c r="E46" s="39"/>
      <c r="F46" s="38"/>
      <c r="G46" s="38"/>
      <c r="H46" s="38"/>
      <c r="I46" s="38"/>
      <c r="J46" s="39"/>
      <c r="K46" s="82"/>
      <c r="L46" s="72"/>
      <c r="M46" s="38"/>
      <c r="N46" s="38"/>
      <c r="O46" s="39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36" customHeight="1">
      <c r="A47" s="83" t="s">
        <v>11</v>
      </c>
      <c r="B47" s="38"/>
      <c r="C47" s="38"/>
      <c r="D47" s="146" t="str">
        <f>'rez '!F13</f>
        <v>Elly Roksу, 1999, коб., гн., УВП, Rim-Estetika, 756836, Валентин Гусаров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39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5">
      <c r="A48" s="83" t="s">
        <v>12</v>
      </c>
      <c r="B48" s="38"/>
      <c r="C48" s="38"/>
      <c r="D48" s="57" t="str">
        <f>'rez '!C13</f>
        <v>Дяченко Анна</v>
      </c>
      <c r="E48" s="57"/>
      <c r="F48" s="57"/>
      <c r="G48" s="57"/>
      <c r="H48" s="57"/>
      <c r="I48" s="57"/>
      <c r="J48" s="39"/>
      <c r="K48" s="38"/>
      <c r="L48" s="38"/>
      <c r="M48" s="38"/>
      <c r="N48" s="38"/>
      <c r="O48" s="39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>
      <c r="A49" s="83" t="s">
        <v>4</v>
      </c>
      <c r="B49" s="38"/>
      <c r="C49" s="38"/>
      <c r="D49" s="84" t="str">
        <f>'rez '!G13</f>
        <v>Ювелірний завод "Діамант 13", м. Київ</v>
      </c>
      <c r="E49" s="84"/>
      <c r="F49" s="84"/>
      <c r="G49" s="84"/>
      <c r="H49" s="84"/>
      <c r="I49" s="84"/>
      <c r="J49" s="39"/>
      <c r="K49" s="38"/>
      <c r="L49" s="38"/>
      <c r="M49" s="144">
        <f>'rez '!C4</f>
        <v>41810</v>
      </c>
      <c r="N49" s="144"/>
      <c r="O49" s="39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>
      <c r="A50" s="38"/>
      <c r="B50" s="38"/>
      <c r="C50" s="38"/>
      <c r="D50" s="38"/>
      <c r="E50" s="39"/>
      <c r="F50" s="38"/>
      <c r="G50" s="38"/>
      <c r="H50" s="38"/>
      <c r="I50" s="38"/>
      <c r="J50" s="39"/>
      <c r="K50" s="38"/>
      <c r="L50" s="38"/>
      <c r="M50" s="38"/>
      <c r="N50" s="38"/>
      <c r="O50" s="39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36" customHeight="1">
      <c r="A51" s="141" t="str">
        <f>'rez '!A1:U1</f>
        <v>ВІДКРИТІ ВСЕУКРАЇНСЬКІ ЗМАГАННЯ З КІННОГО СПОРТУ (ВИЇЗДКА) ІІ етап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85"/>
      <c r="P51" s="38"/>
      <c r="Q51" s="38"/>
      <c r="R51" s="38"/>
      <c r="S51" s="38"/>
      <c r="T51" s="38"/>
      <c r="U51" s="38"/>
      <c r="V51" s="38"/>
      <c r="W51" s="38"/>
      <c r="X51" s="38"/>
    </row>
  </sheetData>
  <sheetProtection/>
  <mergeCells count="8">
    <mergeCell ref="U3:X3"/>
    <mergeCell ref="D47:N47"/>
    <mergeCell ref="M49:N49"/>
    <mergeCell ref="A51:N51"/>
    <mergeCell ref="A3:D3"/>
    <mergeCell ref="F3:I3"/>
    <mergeCell ref="K3:N3"/>
    <mergeCell ref="P3:S3"/>
  </mergeCells>
  <printOptions/>
  <pageMargins left="0.15748031496062992" right="0.15748031496062992" top="0.3937007874015748" bottom="0.1968503937007874" header="0.5118110236220472" footer="0.5118110236220472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X51"/>
  <sheetViews>
    <sheetView zoomScalePageLayoutView="0" workbookViewId="0" topLeftCell="A25">
      <selection activeCell="H44" sqref="H44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38"/>
      <c r="B1" s="38"/>
      <c r="C1" s="38"/>
      <c r="D1" s="38"/>
      <c r="E1" s="39"/>
      <c r="F1" s="38"/>
      <c r="G1" s="38"/>
      <c r="H1" s="38"/>
      <c r="I1" s="38"/>
      <c r="J1" s="39"/>
      <c r="K1" s="38"/>
      <c r="L1" s="38"/>
      <c r="M1" s="38"/>
      <c r="N1" s="38"/>
      <c r="O1" s="39"/>
      <c r="P1" s="38"/>
      <c r="Q1" s="38"/>
      <c r="R1" s="38"/>
      <c r="S1" s="38"/>
      <c r="T1" s="38"/>
      <c r="U1" s="38"/>
      <c r="V1" s="38"/>
      <c r="W1" s="38"/>
      <c r="X1" s="38"/>
    </row>
    <row r="2" spans="1:24" ht="24" customHeight="1">
      <c r="A2" s="38"/>
      <c r="B2" s="58"/>
      <c r="C2" s="58"/>
      <c r="D2" s="58"/>
      <c r="E2" s="58"/>
      <c r="F2" s="58"/>
      <c r="G2" s="58"/>
      <c r="H2" s="58"/>
      <c r="I2" s="58"/>
      <c r="J2" s="58"/>
      <c r="K2" s="86" t="str">
        <f>'rez '!A3</f>
        <v>Малий Приз</v>
      </c>
      <c r="L2" s="58"/>
      <c r="M2" s="58"/>
      <c r="N2" s="58"/>
      <c r="O2" s="58"/>
      <c r="P2" s="38"/>
      <c r="Q2" s="38"/>
      <c r="R2" s="38"/>
      <c r="S2" s="38"/>
      <c r="T2" s="38"/>
      <c r="U2" s="38"/>
      <c r="V2" s="38"/>
      <c r="W2" s="38"/>
      <c r="X2" s="38"/>
    </row>
    <row r="3" spans="1:24" s="2" customFormat="1" ht="15.75" customHeight="1">
      <c r="A3" s="143" t="str">
        <f>'rez '!E18</f>
        <v>Е</v>
      </c>
      <c r="B3" s="143"/>
      <c r="C3" s="143"/>
      <c r="D3" s="143"/>
      <c r="E3" s="40"/>
      <c r="F3" s="143" t="str">
        <f>'rez '!E19</f>
        <v>Н</v>
      </c>
      <c r="G3" s="143"/>
      <c r="H3" s="143"/>
      <c r="I3" s="143"/>
      <c r="J3" s="40"/>
      <c r="K3" s="145" t="str">
        <f>'rez '!E20</f>
        <v>С</v>
      </c>
      <c r="L3" s="143"/>
      <c r="M3" s="143"/>
      <c r="N3" s="143"/>
      <c r="O3" s="40"/>
      <c r="P3" s="143" t="str">
        <f>'rez '!E21</f>
        <v>М</v>
      </c>
      <c r="Q3" s="143"/>
      <c r="R3" s="143"/>
      <c r="S3" s="143"/>
      <c r="T3" s="40"/>
      <c r="U3" s="143" t="str">
        <f>'rez '!E22</f>
        <v>В</v>
      </c>
      <c r="V3" s="143"/>
      <c r="W3" s="143"/>
      <c r="X3" s="143"/>
    </row>
    <row r="4" spans="1:24" ht="27.75" customHeight="1">
      <c r="A4" s="59" t="s">
        <v>5</v>
      </c>
      <c r="B4" s="59"/>
      <c r="C4" s="59"/>
      <c r="D4" s="41"/>
      <c r="E4" s="42"/>
      <c r="F4" s="59" t="s">
        <v>5</v>
      </c>
      <c r="G4" s="59"/>
      <c r="H4" s="59"/>
      <c r="I4" s="41"/>
      <c r="J4" s="42"/>
      <c r="K4" s="59" t="s">
        <v>5</v>
      </c>
      <c r="L4" s="59"/>
      <c r="M4" s="59"/>
      <c r="N4" s="43"/>
      <c r="O4" s="44"/>
      <c r="P4" s="59" t="s">
        <v>5</v>
      </c>
      <c r="Q4" s="59"/>
      <c r="R4" s="59"/>
      <c r="S4" s="41"/>
      <c r="T4" s="42"/>
      <c r="U4" s="59" t="s">
        <v>5</v>
      </c>
      <c r="V4" s="59"/>
      <c r="W4" s="59"/>
      <c r="X4" s="43"/>
    </row>
    <row r="5" spans="1:24" ht="15">
      <c r="A5" s="45">
        <v>1</v>
      </c>
      <c r="B5" s="45"/>
      <c r="C5" s="46">
        <v>6</v>
      </c>
      <c r="D5" s="43">
        <f>C5</f>
        <v>6</v>
      </c>
      <c r="E5" s="44"/>
      <c r="F5" s="45">
        <v>1</v>
      </c>
      <c r="G5" s="45"/>
      <c r="H5" s="46">
        <v>7</v>
      </c>
      <c r="I5" s="43">
        <f>H5</f>
        <v>7</v>
      </c>
      <c r="J5" s="44"/>
      <c r="K5" s="45">
        <v>1</v>
      </c>
      <c r="L5" s="45"/>
      <c r="M5" s="46">
        <v>6.5</v>
      </c>
      <c r="N5" s="43">
        <f>M5</f>
        <v>6.5</v>
      </c>
      <c r="O5" s="44"/>
      <c r="P5" s="45">
        <v>1</v>
      </c>
      <c r="Q5" s="45"/>
      <c r="R5" s="46">
        <v>7</v>
      </c>
      <c r="S5" s="43">
        <f>R5</f>
        <v>7</v>
      </c>
      <c r="T5" s="44"/>
      <c r="U5" s="45">
        <v>1</v>
      </c>
      <c r="V5" s="45"/>
      <c r="W5" s="46">
        <v>6</v>
      </c>
      <c r="X5" s="43">
        <f>W5</f>
        <v>6</v>
      </c>
    </row>
    <row r="6" spans="1:24" ht="15">
      <c r="A6" s="45">
        <v>2</v>
      </c>
      <c r="B6" s="45"/>
      <c r="C6" s="46">
        <v>6.5</v>
      </c>
      <c r="D6" s="43">
        <f>C6</f>
        <v>6.5</v>
      </c>
      <c r="E6" s="44"/>
      <c r="F6" s="45">
        <v>2</v>
      </c>
      <c r="G6" s="45"/>
      <c r="H6" s="46">
        <v>7</v>
      </c>
      <c r="I6" s="43">
        <f>H6</f>
        <v>7</v>
      </c>
      <c r="J6" s="44"/>
      <c r="K6" s="45">
        <v>2</v>
      </c>
      <c r="L6" s="45"/>
      <c r="M6" s="46">
        <v>6.5</v>
      </c>
      <c r="N6" s="43">
        <f>M6</f>
        <v>6.5</v>
      </c>
      <c r="O6" s="44"/>
      <c r="P6" s="45">
        <v>2</v>
      </c>
      <c r="Q6" s="45"/>
      <c r="R6" s="46">
        <v>7</v>
      </c>
      <c r="S6" s="43">
        <f>R6</f>
        <v>7</v>
      </c>
      <c r="T6" s="44"/>
      <c r="U6" s="45">
        <v>2</v>
      </c>
      <c r="V6" s="45"/>
      <c r="W6" s="46">
        <v>6.5</v>
      </c>
      <c r="X6" s="43">
        <f>W6</f>
        <v>6.5</v>
      </c>
    </row>
    <row r="7" spans="1:24" ht="15">
      <c r="A7" s="45">
        <v>3</v>
      </c>
      <c r="B7" s="45"/>
      <c r="C7" s="46">
        <v>6.5</v>
      </c>
      <c r="D7" s="43">
        <f>C7</f>
        <v>6.5</v>
      </c>
      <c r="E7" s="44"/>
      <c r="F7" s="45">
        <v>3</v>
      </c>
      <c r="G7" s="45"/>
      <c r="H7" s="46">
        <v>6</v>
      </c>
      <c r="I7" s="43">
        <f>H7</f>
        <v>6</v>
      </c>
      <c r="J7" s="44"/>
      <c r="K7" s="45">
        <v>3</v>
      </c>
      <c r="L7" s="45"/>
      <c r="M7" s="46">
        <v>6.5</v>
      </c>
      <c r="N7" s="43">
        <f>M7</f>
        <v>6.5</v>
      </c>
      <c r="O7" s="44"/>
      <c r="P7" s="45">
        <v>3</v>
      </c>
      <c r="Q7" s="45"/>
      <c r="R7" s="46">
        <v>7</v>
      </c>
      <c r="S7" s="43">
        <f>R7</f>
        <v>7</v>
      </c>
      <c r="T7" s="44"/>
      <c r="U7" s="45">
        <v>3</v>
      </c>
      <c r="V7" s="45"/>
      <c r="W7" s="46">
        <v>6.5</v>
      </c>
      <c r="X7" s="43">
        <f>W7</f>
        <v>6.5</v>
      </c>
    </row>
    <row r="8" spans="1:24" ht="15">
      <c r="A8" s="45">
        <v>4</v>
      </c>
      <c r="B8" s="45"/>
      <c r="C8" s="46">
        <v>5.5</v>
      </c>
      <c r="D8" s="43">
        <f>C8</f>
        <v>5.5</v>
      </c>
      <c r="E8" s="44"/>
      <c r="F8" s="45">
        <v>4</v>
      </c>
      <c r="G8" s="45"/>
      <c r="H8" s="46">
        <v>7</v>
      </c>
      <c r="I8" s="43">
        <f>H8</f>
        <v>7</v>
      </c>
      <c r="J8" s="44"/>
      <c r="K8" s="45">
        <v>4</v>
      </c>
      <c r="L8" s="45"/>
      <c r="M8" s="46">
        <v>6.5</v>
      </c>
      <c r="N8" s="43">
        <f>M8</f>
        <v>6.5</v>
      </c>
      <c r="O8" s="44"/>
      <c r="P8" s="45">
        <v>4</v>
      </c>
      <c r="Q8" s="45"/>
      <c r="R8" s="46">
        <v>7</v>
      </c>
      <c r="S8" s="43">
        <f>R8</f>
        <v>7</v>
      </c>
      <c r="T8" s="44"/>
      <c r="U8" s="45">
        <v>4</v>
      </c>
      <c r="V8" s="45"/>
      <c r="W8" s="46">
        <v>6.5</v>
      </c>
      <c r="X8" s="43">
        <f>W8</f>
        <v>6.5</v>
      </c>
    </row>
    <row r="9" spans="1:24" ht="15">
      <c r="A9" s="47">
        <v>5</v>
      </c>
      <c r="B9" s="47">
        <v>2</v>
      </c>
      <c r="C9" s="46">
        <v>6.5</v>
      </c>
      <c r="D9" s="48">
        <f>C9*B9</f>
        <v>13</v>
      </c>
      <c r="E9" s="44"/>
      <c r="F9" s="47">
        <v>5</v>
      </c>
      <c r="G9" s="47">
        <v>2</v>
      </c>
      <c r="H9" s="46">
        <v>6.5</v>
      </c>
      <c r="I9" s="48">
        <f>H9*G9</f>
        <v>13</v>
      </c>
      <c r="J9" s="44"/>
      <c r="K9" s="47">
        <v>5</v>
      </c>
      <c r="L9" s="47">
        <v>2</v>
      </c>
      <c r="M9" s="46">
        <v>6</v>
      </c>
      <c r="N9" s="48">
        <f>M9*L9</f>
        <v>12</v>
      </c>
      <c r="O9" s="44"/>
      <c r="P9" s="47">
        <v>5</v>
      </c>
      <c r="Q9" s="47">
        <v>2</v>
      </c>
      <c r="R9" s="46">
        <v>7</v>
      </c>
      <c r="S9" s="48">
        <f>R9*Q9</f>
        <v>14</v>
      </c>
      <c r="T9" s="44"/>
      <c r="U9" s="47">
        <v>5</v>
      </c>
      <c r="V9" s="47">
        <v>2</v>
      </c>
      <c r="W9" s="46">
        <v>6</v>
      </c>
      <c r="X9" s="48">
        <f>W9*V9</f>
        <v>12</v>
      </c>
    </row>
    <row r="10" spans="1:24" ht="15">
      <c r="A10" s="45">
        <v>6</v>
      </c>
      <c r="B10" s="45"/>
      <c r="C10" s="46">
        <v>6</v>
      </c>
      <c r="D10" s="43">
        <f>C10</f>
        <v>6</v>
      </c>
      <c r="E10" s="44"/>
      <c r="F10" s="45">
        <v>6</v>
      </c>
      <c r="G10" s="45"/>
      <c r="H10" s="46">
        <v>7</v>
      </c>
      <c r="I10" s="43">
        <f>H10</f>
        <v>7</v>
      </c>
      <c r="J10" s="44"/>
      <c r="K10" s="45">
        <v>6</v>
      </c>
      <c r="L10" s="45"/>
      <c r="M10" s="46">
        <v>6.5</v>
      </c>
      <c r="N10" s="43">
        <f>M10</f>
        <v>6.5</v>
      </c>
      <c r="O10" s="44"/>
      <c r="P10" s="45">
        <v>6</v>
      </c>
      <c r="Q10" s="45"/>
      <c r="R10" s="46">
        <v>7</v>
      </c>
      <c r="S10" s="43">
        <f>R10</f>
        <v>7</v>
      </c>
      <c r="T10" s="44"/>
      <c r="U10" s="45">
        <v>6</v>
      </c>
      <c r="V10" s="45"/>
      <c r="W10" s="46">
        <v>7</v>
      </c>
      <c r="X10" s="43">
        <f>W10</f>
        <v>7</v>
      </c>
    </row>
    <row r="11" spans="1:24" ht="15">
      <c r="A11" s="45">
        <v>7</v>
      </c>
      <c r="B11" s="45"/>
      <c r="C11" s="46">
        <v>6.5</v>
      </c>
      <c r="D11" s="43">
        <f>C11</f>
        <v>6.5</v>
      </c>
      <c r="E11" s="44"/>
      <c r="F11" s="45">
        <v>7</v>
      </c>
      <c r="G11" s="45"/>
      <c r="H11" s="46">
        <v>7</v>
      </c>
      <c r="I11" s="43">
        <f>H11</f>
        <v>7</v>
      </c>
      <c r="J11" s="44"/>
      <c r="K11" s="45">
        <v>7</v>
      </c>
      <c r="L11" s="45"/>
      <c r="M11" s="46">
        <v>6.5</v>
      </c>
      <c r="N11" s="43">
        <f>M11</f>
        <v>6.5</v>
      </c>
      <c r="O11" s="44"/>
      <c r="P11" s="45">
        <v>7</v>
      </c>
      <c r="Q11" s="45"/>
      <c r="R11" s="46">
        <v>7</v>
      </c>
      <c r="S11" s="43">
        <f>R11</f>
        <v>7</v>
      </c>
      <c r="T11" s="44"/>
      <c r="U11" s="45">
        <v>7</v>
      </c>
      <c r="V11" s="45"/>
      <c r="W11" s="46">
        <v>7</v>
      </c>
      <c r="X11" s="43">
        <f>W11</f>
        <v>7</v>
      </c>
    </row>
    <row r="12" spans="1:24" ht="15">
      <c r="A12" s="45">
        <v>8</v>
      </c>
      <c r="B12" s="45"/>
      <c r="C12" s="46">
        <v>6.5</v>
      </c>
      <c r="D12" s="43">
        <f>C12</f>
        <v>6.5</v>
      </c>
      <c r="E12" s="44"/>
      <c r="F12" s="45">
        <v>8</v>
      </c>
      <c r="G12" s="45"/>
      <c r="H12" s="46">
        <v>6</v>
      </c>
      <c r="I12" s="43">
        <f>H12</f>
        <v>6</v>
      </c>
      <c r="J12" s="44"/>
      <c r="K12" s="45">
        <v>8</v>
      </c>
      <c r="L12" s="45"/>
      <c r="M12" s="46">
        <v>6.5</v>
      </c>
      <c r="N12" s="43">
        <f>M12</f>
        <v>6.5</v>
      </c>
      <c r="O12" s="44"/>
      <c r="P12" s="45">
        <v>8</v>
      </c>
      <c r="Q12" s="45"/>
      <c r="R12" s="46">
        <v>6.5</v>
      </c>
      <c r="S12" s="43">
        <f>R12</f>
        <v>6.5</v>
      </c>
      <c r="T12" s="44"/>
      <c r="U12" s="45">
        <v>8</v>
      </c>
      <c r="V12" s="45"/>
      <c r="W12" s="46">
        <v>6.5</v>
      </c>
      <c r="X12" s="43">
        <f>W12</f>
        <v>6.5</v>
      </c>
    </row>
    <row r="13" spans="1:24" ht="15">
      <c r="A13" s="45">
        <v>9</v>
      </c>
      <c r="B13" s="45"/>
      <c r="C13" s="46">
        <v>6</v>
      </c>
      <c r="D13" s="43">
        <f>C13</f>
        <v>6</v>
      </c>
      <c r="E13" s="44"/>
      <c r="F13" s="45">
        <v>9</v>
      </c>
      <c r="G13" s="45"/>
      <c r="H13" s="46">
        <v>6.5</v>
      </c>
      <c r="I13" s="43">
        <f>H13</f>
        <v>6.5</v>
      </c>
      <c r="J13" s="44"/>
      <c r="K13" s="45">
        <v>9</v>
      </c>
      <c r="L13" s="45"/>
      <c r="M13" s="46">
        <v>6.5</v>
      </c>
      <c r="N13" s="43">
        <f>M13</f>
        <v>6.5</v>
      </c>
      <c r="O13" s="44"/>
      <c r="P13" s="45">
        <v>9</v>
      </c>
      <c r="Q13" s="45"/>
      <c r="R13" s="46">
        <v>7</v>
      </c>
      <c r="S13" s="43">
        <f>R13</f>
        <v>7</v>
      </c>
      <c r="T13" s="44"/>
      <c r="U13" s="45">
        <v>9</v>
      </c>
      <c r="V13" s="45"/>
      <c r="W13" s="46">
        <v>6.5</v>
      </c>
      <c r="X13" s="43">
        <f>W13</f>
        <v>6.5</v>
      </c>
    </row>
    <row r="14" spans="1:24" ht="15">
      <c r="A14" s="47">
        <v>10</v>
      </c>
      <c r="B14" s="47">
        <v>2</v>
      </c>
      <c r="C14" s="46">
        <v>7</v>
      </c>
      <c r="D14" s="48">
        <f>C14*B14</f>
        <v>14</v>
      </c>
      <c r="E14" s="44"/>
      <c r="F14" s="47">
        <v>10</v>
      </c>
      <c r="G14" s="47">
        <v>2</v>
      </c>
      <c r="H14" s="46">
        <v>6.5</v>
      </c>
      <c r="I14" s="48">
        <f>H14*G14</f>
        <v>13</v>
      </c>
      <c r="J14" s="44"/>
      <c r="K14" s="47">
        <v>10</v>
      </c>
      <c r="L14" s="47">
        <v>2</v>
      </c>
      <c r="M14" s="46">
        <v>6.5</v>
      </c>
      <c r="N14" s="48">
        <f>M14*L14</f>
        <v>13</v>
      </c>
      <c r="O14" s="44"/>
      <c r="P14" s="47">
        <v>10</v>
      </c>
      <c r="Q14" s="47">
        <v>2</v>
      </c>
      <c r="R14" s="46">
        <v>7</v>
      </c>
      <c r="S14" s="48">
        <f>R14*Q14</f>
        <v>14</v>
      </c>
      <c r="T14" s="44"/>
      <c r="U14" s="47">
        <v>10</v>
      </c>
      <c r="V14" s="47">
        <v>2</v>
      </c>
      <c r="W14" s="46">
        <v>6.5</v>
      </c>
      <c r="X14" s="48">
        <f>W14*V14</f>
        <v>13</v>
      </c>
    </row>
    <row r="15" spans="1:24" ht="15">
      <c r="A15" s="45">
        <v>11</v>
      </c>
      <c r="B15" s="45"/>
      <c r="C15" s="46">
        <v>6.5</v>
      </c>
      <c r="D15" s="43">
        <f>C15</f>
        <v>6.5</v>
      </c>
      <c r="E15" s="44"/>
      <c r="F15" s="45">
        <v>11</v>
      </c>
      <c r="G15" s="45"/>
      <c r="H15" s="46">
        <v>7</v>
      </c>
      <c r="I15" s="43">
        <f>H15</f>
        <v>7</v>
      </c>
      <c r="J15" s="44"/>
      <c r="K15" s="45">
        <v>11</v>
      </c>
      <c r="L15" s="45"/>
      <c r="M15" s="46">
        <v>6</v>
      </c>
      <c r="N15" s="43">
        <f>M15</f>
        <v>6</v>
      </c>
      <c r="O15" s="44"/>
      <c r="P15" s="45">
        <v>11</v>
      </c>
      <c r="Q15" s="45"/>
      <c r="R15" s="46">
        <v>7.5</v>
      </c>
      <c r="S15" s="43">
        <f>R15</f>
        <v>7.5</v>
      </c>
      <c r="T15" s="44"/>
      <c r="U15" s="45">
        <v>11</v>
      </c>
      <c r="V15" s="45"/>
      <c r="W15" s="46">
        <v>6.5</v>
      </c>
      <c r="X15" s="43">
        <f>W15</f>
        <v>6.5</v>
      </c>
    </row>
    <row r="16" spans="1:24" ht="15">
      <c r="A16" s="45">
        <v>12</v>
      </c>
      <c r="B16" s="45"/>
      <c r="C16" s="46">
        <v>5.5</v>
      </c>
      <c r="D16" s="43">
        <f>C16</f>
        <v>5.5</v>
      </c>
      <c r="E16" s="44"/>
      <c r="F16" s="45">
        <v>12</v>
      </c>
      <c r="G16" s="45"/>
      <c r="H16" s="46">
        <v>6</v>
      </c>
      <c r="I16" s="43">
        <f>H16</f>
        <v>6</v>
      </c>
      <c r="J16" s="44"/>
      <c r="K16" s="45">
        <v>12</v>
      </c>
      <c r="L16" s="45"/>
      <c r="M16" s="46">
        <v>7</v>
      </c>
      <c r="N16" s="43">
        <f>M16</f>
        <v>7</v>
      </c>
      <c r="O16" s="44"/>
      <c r="P16" s="45">
        <v>12</v>
      </c>
      <c r="Q16" s="45"/>
      <c r="R16" s="46">
        <v>7.5</v>
      </c>
      <c r="S16" s="43">
        <f>R16</f>
        <v>7.5</v>
      </c>
      <c r="T16" s="44"/>
      <c r="U16" s="45">
        <v>12</v>
      </c>
      <c r="V16" s="45"/>
      <c r="W16" s="46">
        <v>6.5</v>
      </c>
      <c r="X16" s="43">
        <f>W16</f>
        <v>6.5</v>
      </c>
    </row>
    <row r="17" spans="1:24" ht="15">
      <c r="A17" s="47">
        <v>13</v>
      </c>
      <c r="B17" s="47">
        <v>2</v>
      </c>
      <c r="C17" s="46">
        <v>6</v>
      </c>
      <c r="D17" s="48">
        <f>C17*B17</f>
        <v>12</v>
      </c>
      <c r="E17" s="44"/>
      <c r="F17" s="47">
        <v>13</v>
      </c>
      <c r="G17" s="47">
        <v>2</v>
      </c>
      <c r="H17" s="46">
        <v>6</v>
      </c>
      <c r="I17" s="48">
        <f>H17*G17</f>
        <v>12</v>
      </c>
      <c r="J17" s="44"/>
      <c r="K17" s="47">
        <v>13</v>
      </c>
      <c r="L17" s="47">
        <v>2</v>
      </c>
      <c r="M17" s="46">
        <v>6.5</v>
      </c>
      <c r="N17" s="48">
        <f>M17*L17</f>
        <v>13</v>
      </c>
      <c r="O17" s="44"/>
      <c r="P17" s="47">
        <v>13</v>
      </c>
      <c r="Q17" s="47">
        <v>2</v>
      </c>
      <c r="R17" s="46">
        <v>7</v>
      </c>
      <c r="S17" s="48">
        <f>R17*Q17</f>
        <v>14</v>
      </c>
      <c r="T17" s="44"/>
      <c r="U17" s="47">
        <v>13</v>
      </c>
      <c r="V17" s="47">
        <v>2</v>
      </c>
      <c r="W17" s="46">
        <v>6</v>
      </c>
      <c r="X17" s="48">
        <f>W17*V17</f>
        <v>12</v>
      </c>
    </row>
    <row r="18" spans="1:24" ht="15">
      <c r="A18" s="47">
        <v>14</v>
      </c>
      <c r="B18" s="47">
        <v>2</v>
      </c>
      <c r="C18" s="46">
        <v>7</v>
      </c>
      <c r="D18" s="48">
        <f>C18*B18</f>
        <v>14</v>
      </c>
      <c r="E18" s="44"/>
      <c r="F18" s="47">
        <v>14</v>
      </c>
      <c r="G18" s="47">
        <v>2</v>
      </c>
      <c r="H18" s="46">
        <v>7</v>
      </c>
      <c r="I18" s="48">
        <f>H18*G18</f>
        <v>14</v>
      </c>
      <c r="J18" s="44"/>
      <c r="K18" s="47">
        <v>14</v>
      </c>
      <c r="L18" s="47">
        <v>2</v>
      </c>
      <c r="M18" s="46">
        <v>6</v>
      </c>
      <c r="N18" s="48">
        <f>M18*L18</f>
        <v>12</v>
      </c>
      <c r="O18" s="44"/>
      <c r="P18" s="47">
        <v>14</v>
      </c>
      <c r="Q18" s="47">
        <v>2</v>
      </c>
      <c r="R18" s="46">
        <v>7</v>
      </c>
      <c r="S18" s="48">
        <f>R18*Q18</f>
        <v>14</v>
      </c>
      <c r="T18" s="44"/>
      <c r="U18" s="47">
        <v>14</v>
      </c>
      <c r="V18" s="47">
        <v>2</v>
      </c>
      <c r="W18" s="46">
        <v>8</v>
      </c>
      <c r="X18" s="48">
        <f>W18*V18</f>
        <v>16</v>
      </c>
    </row>
    <row r="19" spans="1:24" ht="15">
      <c r="A19" s="45">
        <v>15</v>
      </c>
      <c r="B19" s="45"/>
      <c r="C19" s="46">
        <v>6</v>
      </c>
      <c r="D19" s="43">
        <f>C19</f>
        <v>6</v>
      </c>
      <c r="E19" s="44"/>
      <c r="F19" s="45">
        <v>15</v>
      </c>
      <c r="G19" s="45"/>
      <c r="H19" s="46">
        <v>7</v>
      </c>
      <c r="I19" s="43">
        <f>H19</f>
        <v>7</v>
      </c>
      <c r="J19" s="44"/>
      <c r="K19" s="45">
        <v>15</v>
      </c>
      <c r="L19" s="45"/>
      <c r="M19" s="46">
        <v>7</v>
      </c>
      <c r="N19" s="43">
        <f>M19</f>
        <v>7</v>
      </c>
      <c r="O19" s="44"/>
      <c r="P19" s="45">
        <v>15</v>
      </c>
      <c r="Q19" s="45"/>
      <c r="R19" s="46">
        <v>6.5</v>
      </c>
      <c r="S19" s="43">
        <f>R19</f>
        <v>6.5</v>
      </c>
      <c r="T19" s="44"/>
      <c r="U19" s="45">
        <v>15</v>
      </c>
      <c r="V19" s="45"/>
      <c r="W19" s="46">
        <v>7</v>
      </c>
      <c r="X19" s="43">
        <f>W19</f>
        <v>7</v>
      </c>
    </row>
    <row r="20" spans="1:24" ht="15">
      <c r="A20" s="45">
        <v>16</v>
      </c>
      <c r="B20" s="45"/>
      <c r="C20" s="46">
        <v>7</v>
      </c>
      <c r="D20" s="43">
        <f>C20</f>
        <v>7</v>
      </c>
      <c r="E20" s="44"/>
      <c r="F20" s="45">
        <v>16</v>
      </c>
      <c r="G20" s="45"/>
      <c r="H20" s="46">
        <v>6.5</v>
      </c>
      <c r="I20" s="43">
        <f>H20</f>
        <v>6.5</v>
      </c>
      <c r="J20" s="44"/>
      <c r="K20" s="45">
        <v>16</v>
      </c>
      <c r="L20" s="45"/>
      <c r="M20" s="46">
        <v>6.5</v>
      </c>
      <c r="N20" s="43">
        <f>M20</f>
        <v>6.5</v>
      </c>
      <c r="O20" s="44"/>
      <c r="P20" s="45">
        <v>16</v>
      </c>
      <c r="Q20" s="45"/>
      <c r="R20" s="46">
        <v>7</v>
      </c>
      <c r="S20" s="43">
        <f>R20</f>
        <v>7</v>
      </c>
      <c r="T20" s="44"/>
      <c r="U20" s="45">
        <v>16</v>
      </c>
      <c r="V20" s="45"/>
      <c r="W20" s="46">
        <v>6.5</v>
      </c>
      <c r="X20" s="43">
        <f>W20</f>
        <v>6.5</v>
      </c>
    </row>
    <row r="21" spans="1:24" ht="15">
      <c r="A21" s="45">
        <v>17</v>
      </c>
      <c r="B21" s="45"/>
      <c r="C21" s="46">
        <v>7</v>
      </c>
      <c r="D21" s="43">
        <f>C21</f>
        <v>7</v>
      </c>
      <c r="E21" s="44"/>
      <c r="F21" s="45">
        <v>17</v>
      </c>
      <c r="G21" s="45"/>
      <c r="H21" s="46">
        <v>6.5</v>
      </c>
      <c r="I21" s="43">
        <f>H21</f>
        <v>6.5</v>
      </c>
      <c r="J21" s="44"/>
      <c r="K21" s="45">
        <v>17</v>
      </c>
      <c r="L21" s="45"/>
      <c r="M21" s="46">
        <v>6.5</v>
      </c>
      <c r="N21" s="43">
        <f>M21</f>
        <v>6.5</v>
      </c>
      <c r="O21" s="44"/>
      <c r="P21" s="45">
        <v>17</v>
      </c>
      <c r="Q21" s="45"/>
      <c r="R21" s="46">
        <v>7</v>
      </c>
      <c r="S21" s="43">
        <f>R21</f>
        <v>7</v>
      </c>
      <c r="T21" s="44"/>
      <c r="U21" s="45">
        <v>17</v>
      </c>
      <c r="V21" s="45"/>
      <c r="W21" s="46">
        <v>6.5</v>
      </c>
      <c r="X21" s="43">
        <f>W21</f>
        <v>6.5</v>
      </c>
    </row>
    <row r="22" spans="1:24" ht="15">
      <c r="A22" s="47">
        <v>18</v>
      </c>
      <c r="B22" s="47">
        <v>2</v>
      </c>
      <c r="C22" s="46">
        <v>6.5</v>
      </c>
      <c r="D22" s="48">
        <f>C22*B22</f>
        <v>13</v>
      </c>
      <c r="E22" s="44"/>
      <c r="F22" s="47">
        <v>18</v>
      </c>
      <c r="G22" s="47">
        <v>2</v>
      </c>
      <c r="H22" s="46">
        <v>6.5</v>
      </c>
      <c r="I22" s="48">
        <f>H22*G22</f>
        <v>13</v>
      </c>
      <c r="J22" s="44"/>
      <c r="K22" s="47">
        <v>18</v>
      </c>
      <c r="L22" s="47">
        <v>2</v>
      </c>
      <c r="M22" s="46">
        <v>6</v>
      </c>
      <c r="N22" s="48">
        <f>M22*L22</f>
        <v>12</v>
      </c>
      <c r="O22" s="44"/>
      <c r="P22" s="47">
        <v>18</v>
      </c>
      <c r="Q22" s="47">
        <v>2</v>
      </c>
      <c r="R22" s="46">
        <v>7.5</v>
      </c>
      <c r="S22" s="48">
        <f>R22*Q22</f>
        <v>15</v>
      </c>
      <c r="T22" s="44"/>
      <c r="U22" s="47">
        <v>18</v>
      </c>
      <c r="V22" s="47">
        <v>2</v>
      </c>
      <c r="W22" s="46">
        <v>6.5</v>
      </c>
      <c r="X22" s="48">
        <f>W22*V22</f>
        <v>13</v>
      </c>
    </row>
    <row r="23" spans="1:24" ht="15">
      <c r="A23" s="45">
        <v>19</v>
      </c>
      <c r="B23" s="45"/>
      <c r="C23" s="46">
        <v>6</v>
      </c>
      <c r="D23" s="43">
        <f>C23</f>
        <v>6</v>
      </c>
      <c r="E23" s="44"/>
      <c r="F23" s="45">
        <v>19</v>
      </c>
      <c r="G23" s="45"/>
      <c r="H23" s="46">
        <v>7</v>
      </c>
      <c r="I23" s="43">
        <f>H23</f>
        <v>7</v>
      </c>
      <c r="J23" s="44"/>
      <c r="K23" s="45">
        <v>19</v>
      </c>
      <c r="L23" s="45"/>
      <c r="M23" s="46">
        <v>7</v>
      </c>
      <c r="N23" s="43">
        <f>M23</f>
        <v>7</v>
      </c>
      <c r="O23" s="44"/>
      <c r="P23" s="45">
        <v>19</v>
      </c>
      <c r="Q23" s="45"/>
      <c r="R23" s="46">
        <v>7</v>
      </c>
      <c r="S23" s="43">
        <f>R23</f>
        <v>7</v>
      </c>
      <c r="T23" s="44"/>
      <c r="U23" s="45">
        <v>19</v>
      </c>
      <c r="V23" s="45"/>
      <c r="W23" s="46">
        <v>7</v>
      </c>
      <c r="X23" s="43">
        <f>W23</f>
        <v>7</v>
      </c>
    </row>
    <row r="24" spans="1:24" ht="15">
      <c r="A24" s="47">
        <v>20</v>
      </c>
      <c r="B24" s="47">
        <v>2</v>
      </c>
      <c r="C24" s="46">
        <v>5</v>
      </c>
      <c r="D24" s="48">
        <f>C24*B24</f>
        <v>10</v>
      </c>
      <c r="E24" s="44"/>
      <c r="F24" s="47">
        <v>20</v>
      </c>
      <c r="G24" s="47">
        <v>2</v>
      </c>
      <c r="H24" s="46">
        <v>6</v>
      </c>
      <c r="I24" s="48">
        <f>H24*G24</f>
        <v>12</v>
      </c>
      <c r="J24" s="44"/>
      <c r="K24" s="47">
        <v>20</v>
      </c>
      <c r="L24" s="47">
        <v>2</v>
      </c>
      <c r="M24" s="46">
        <v>6.5</v>
      </c>
      <c r="N24" s="48">
        <f>M24*L24</f>
        <v>13</v>
      </c>
      <c r="O24" s="44"/>
      <c r="P24" s="47">
        <v>20</v>
      </c>
      <c r="Q24" s="47">
        <v>2</v>
      </c>
      <c r="R24" s="46">
        <v>6</v>
      </c>
      <c r="S24" s="48">
        <f>R24*Q24</f>
        <v>12</v>
      </c>
      <c r="T24" s="44"/>
      <c r="U24" s="47">
        <v>20</v>
      </c>
      <c r="V24" s="47">
        <v>2</v>
      </c>
      <c r="W24" s="46">
        <v>6</v>
      </c>
      <c r="X24" s="48">
        <f>W24*V24</f>
        <v>12</v>
      </c>
    </row>
    <row r="25" spans="1:24" ht="15">
      <c r="A25" s="45">
        <v>21</v>
      </c>
      <c r="B25" s="45"/>
      <c r="C25" s="46">
        <v>6.5</v>
      </c>
      <c r="D25" s="43">
        <f aca="true" t="shared" si="0" ref="D25:D30">C25</f>
        <v>6.5</v>
      </c>
      <c r="E25" s="44"/>
      <c r="F25" s="45">
        <v>21</v>
      </c>
      <c r="G25" s="45"/>
      <c r="H25" s="46">
        <v>6.5</v>
      </c>
      <c r="I25" s="43">
        <f aca="true" t="shared" si="1" ref="I25:I30">H25</f>
        <v>6.5</v>
      </c>
      <c r="J25" s="44"/>
      <c r="K25" s="45">
        <v>21</v>
      </c>
      <c r="L25" s="45"/>
      <c r="M25" s="46">
        <v>6.5</v>
      </c>
      <c r="N25" s="43">
        <f aca="true" t="shared" si="2" ref="N25:N30">M25</f>
        <v>6.5</v>
      </c>
      <c r="O25" s="44"/>
      <c r="P25" s="45">
        <v>21</v>
      </c>
      <c r="Q25" s="45"/>
      <c r="R25" s="46">
        <v>7</v>
      </c>
      <c r="S25" s="43">
        <f aca="true" t="shared" si="3" ref="S25:S30">R25</f>
        <v>7</v>
      </c>
      <c r="T25" s="44"/>
      <c r="U25" s="45">
        <v>21</v>
      </c>
      <c r="V25" s="45"/>
      <c r="W25" s="46">
        <v>6.5</v>
      </c>
      <c r="X25" s="43">
        <f aca="true" t="shared" si="4" ref="X25:X30">W25</f>
        <v>6.5</v>
      </c>
    </row>
    <row r="26" spans="1:24" ht="15">
      <c r="A26" s="45">
        <v>22</v>
      </c>
      <c r="B26" s="45"/>
      <c r="C26" s="46">
        <v>7</v>
      </c>
      <c r="D26" s="43">
        <f t="shared" si="0"/>
        <v>7</v>
      </c>
      <c r="E26" s="44"/>
      <c r="F26" s="45">
        <v>22</v>
      </c>
      <c r="G26" s="45"/>
      <c r="H26" s="46">
        <v>7</v>
      </c>
      <c r="I26" s="43">
        <f t="shared" si="1"/>
        <v>7</v>
      </c>
      <c r="J26" s="44"/>
      <c r="K26" s="45">
        <v>22</v>
      </c>
      <c r="L26" s="45"/>
      <c r="M26" s="46">
        <v>7</v>
      </c>
      <c r="N26" s="43">
        <f t="shared" si="2"/>
        <v>7</v>
      </c>
      <c r="O26" s="44"/>
      <c r="P26" s="45">
        <v>22</v>
      </c>
      <c r="Q26" s="45"/>
      <c r="R26" s="46">
        <v>7</v>
      </c>
      <c r="S26" s="43">
        <f t="shared" si="3"/>
        <v>7</v>
      </c>
      <c r="T26" s="44"/>
      <c r="U26" s="45">
        <v>22</v>
      </c>
      <c r="V26" s="45"/>
      <c r="W26" s="46">
        <v>7</v>
      </c>
      <c r="X26" s="43">
        <f t="shared" si="4"/>
        <v>7</v>
      </c>
    </row>
    <row r="27" spans="1:24" ht="15">
      <c r="A27" s="45">
        <v>23</v>
      </c>
      <c r="B27" s="45"/>
      <c r="C27" s="46">
        <v>7</v>
      </c>
      <c r="D27" s="43">
        <f t="shared" si="0"/>
        <v>7</v>
      </c>
      <c r="E27" s="44"/>
      <c r="F27" s="45">
        <v>23</v>
      </c>
      <c r="G27" s="45"/>
      <c r="H27" s="46">
        <v>7</v>
      </c>
      <c r="I27" s="43">
        <f t="shared" si="1"/>
        <v>7</v>
      </c>
      <c r="J27" s="44"/>
      <c r="K27" s="45">
        <v>23</v>
      </c>
      <c r="L27" s="45"/>
      <c r="M27" s="46">
        <v>6.5</v>
      </c>
      <c r="N27" s="43">
        <f t="shared" si="2"/>
        <v>6.5</v>
      </c>
      <c r="O27" s="44"/>
      <c r="P27" s="45">
        <v>23</v>
      </c>
      <c r="Q27" s="45"/>
      <c r="R27" s="46">
        <v>7</v>
      </c>
      <c r="S27" s="43">
        <f t="shared" si="3"/>
        <v>7</v>
      </c>
      <c r="T27" s="44"/>
      <c r="U27" s="45">
        <v>23</v>
      </c>
      <c r="V27" s="45"/>
      <c r="W27" s="46">
        <v>7</v>
      </c>
      <c r="X27" s="43">
        <f t="shared" si="4"/>
        <v>7</v>
      </c>
    </row>
    <row r="28" spans="1:24" ht="15">
      <c r="A28" s="45">
        <v>24</v>
      </c>
      <c r="B28" s="45"/>
      <c r="C28" s="46">
        <v>6.5</v>
      </c>
      <c r="D28" s="43">
        <f t="shared" si="0"/>
        <v>6.5</v>
      </c>
      <c r="E28" s="44"/>
      <c r="F28" s="45">
        <v>24</v>
      </c>
      <c r="G28" s="45"/>
      <c r="H28" s="46">
        <v>6.5</v>
      </c>
      <c r="I28" s="43">
        <f t="shared" si="1"/>
        <v>6.5</v>
      </c>
      <c r="J28" s="44"/>
      <c r="K28" s="45">
        <v>24</v>
      </c>
      <c r="L28" s="45"/>
      <c r="M28" s="46">
        <v>6.5</v>
      </c>
      <c r="N28" s="43">
        <f t="shared" si="2"/>
        <v>6.5</v>
      </c>
      <c r="O28" s="44"/>
      <c r="P28" s="45">
        <v>24</v>
      </c>
      <c r="Q28" s="45"/>
      <c r="R28" s="46">
        <v>7</v>
      </c>
      <c r="S28" s="43">
        <f t="shared" si="3"/>
        <v>7</v>
      </c>
      <c r="T28" s="44"/>
      <c r="U28" s="45">
        <v>24</v>
      </c>
      <c r="V28" s="45"/>
      <c r="W28" s="46">
        <v>6.5</v>
      </c>
      <c r="X28" s="43">
        <f t="shared" si="4"/>
        <v>6.5</v>
      </c>
    </row>
    <row r="29" spans="1:24" ht="15">
      <c r="A29" s="45">
        <v>25</v>
      </c>
      <c r="B29" s="45"/>
      <c r="C29" s="46">
        <v>7</v>
      </c>
      <c r="D29" s="43">
        <f t="shared" si="0"/>
        <v>7</v>
      </c>
      <c r="E29" s="44"/>
      <c r="F29" s="45">
        <v>25</v>
      </c>
      <c r="G29" s="45"/>
      <c r="H29" s="46">
        <v>7</v>
      </c>
      <c r="I29" s="43">
        <f t="shared" si="1"/>
        <v>7</v>
      </c>
      <c r="J29" s="44"/>
      <c r="K29" s="45">
        <v>25</v>
      </c>
      <c r="L29" s="45"/>
      <c r="M29" s="46">
        <v>7</v>
      </c>
      <c r="N29" s="43">
        <f t="shared" si="2"/>
        <v>7</v>
      </c>
      <c r="O29" s="44"/>
      <c r="P29" s="45">
        <v>25</v>
      </c>
      <c r="Q29" s="45"/>
      <c r="R29" s="46">
        <v>7</v>
      </c>
      <c r="S29" s="43">
        <f t="shared" si="3"/>
        <v>7</v>
      </c>
      <c r="T29" s="44"/>
      <c r="U29" s="45">
        <v>25</v>
      </c>
      <c r="V29" s="45"/>
      <c r="W29" s="46">
        <v>6.5</v>
      </c>
      <c r="X29" s="43">
        <f t="shared" si="4"/>
        <v>6.5</v>
      </c>
    </row>
    <row r="30" spans="1:24" ht="15">
      <c r="A30" s="45">
        <v>26</v>
      </c>
      <c r="B30" s="45"/>
      <c r="C30" s="46">
        <v>6</v>
      </c>
      <c r="D30" s="43">
        <f t="shared" si="0"/>
        <v>6</v>
      </c>
      <c r="E30" s="44"/>
      <c r="F30" s="45">
        <v>26</v>
      </c>
      <c r="G30" s="45"/>
      <c r="H30" s="46">
        <v>7</v>
      </c>
      <c r="I30" s="43">
        <f t="shared" si="1"/>
        <v>7</v>
      </c>
      <c r="J30" s="44"/>
      <c r="K30" s="45">
        <v>26</v>
      </c>
      <c r="L30" s="45"/>
      <c r="M30" s="46">
        <v>7</v>
      </c>
      <c r="N30" s="43">
        <f t="shared" si="2"/>
        <v>7</v>
      </c>
      <c r="O30" s="44"/>
      <c r="P30" s="45">
        <v>26</v>
      </c>
      <c r="Q30" s="45"/>
      <c r="R30" s="46">
        <v>7.5</v>
      </c>
      <c r="S30" s="43">
        <f t="shared" si="3"/>
        <v>7.5</v>
      </c>
      <c r="T30" s="44"/>
      <c r="U30" s="45">
        <v>26</v>
      </c>
      <c r="V30" s="45"/>
      <c r="W30" s="46">
        <v>6.5</v>
      </c>
      <c r="X30" s="43">
        <f t="shared" si="4"/>
        <v>6.5</v>
      </c>
    </row>
    <row r="31" spans="1:24" s="3" customFormat="1" ht="15">
      <c r="A31" s="60"/>
      <c r="B31" s="61"/>
      <c r="C31" s="62"/>
      <c r="D31" s="63">
        <f>SUM(D5:D30)</f>
        <v>203.5</v>
      </c>
      <c r="E31" s="64"/>
      <c r="F31" s="60"/>
      <c r="G31" s="61"/>
      <c r="H31" s="62"/>
      <c r="I31" s="63">
        <f>SUM(I5:I30)</f>
        <v>211.5</v>
      </c>
      <c r="J31" s="64"/>
      <c r="K31" s="60"/>
      <c r="L31" s="61"/>
      <c r="M31" s="62"/>
      <c r="N31" s="63">
        <f>SUM(N5:N30)</f>
        <v>207.5</v>
      </c>
      <c r="O31" s="64"/>
      <c r="P31" s="60"/>
      <c r="Q31" s="61"/>
      <c r="R31" s="62"/>
      <c r="S31" s="63">
        <f>SUM(S5:S30)</f>
        <v>223.5</v>
      </c>
      <c r="T31" s="64"/>
      <c r="U31" s="60"/>
      <c r="V31" s="61"/>
      <c r="W31" s="62"/>
      <c r="X31" s="63">
        <f>SUM(X5:X30)</f>
        <v>210.5</v>
      </c>
    </row>
    <row r="32" spans="1:24" ht="15">
      <c r="A32" s="45">
        <v>1</v>
      </c>
      <c r="B32" s="45">
        <v>1</v>
      </c>
      <c r="C32" s="46">
        <v>6.5</v>
      </c>
      <c r="D32" s="43">
        <f>C32</f>
        <v>6.5</v>
      </c>
      <c r="E32" s="44"/>
      <c r="F32" s="45">
        <v>1</v>
      </c>
      <c r="G32" s="45">
        <v>1</v>
      </c>
      <c r="H32" s="46">
        <v>7</v>
      </c>
      <c r="I32" s="43">
        <f>H32</f>
        <v>7</v>
      </c>
      <c r="J32" s="44"/>
      <c r="K32" s="45">
        <v>1</v>
      </c>
      <c r="L32" s="45">
        <v>1</v>
      </c>
      <c r="M32" s="46">
        <v>6.5</v>
      </c>
      <c r="N32" s="43">
        <f>M32</f>
        <v>6.5</v>
      </c>
      <c r="O32" s="44"/>
      <c r="P32" s="45">
        <v>1</v>
      </c>
      <c r="Q32" s="45">
        <v>1</v>
      </c>
      <c r="R32" s="46">
        <v>7</v>
      </c>
      <c r="S32" s="43">
        <f>R32</f>
        <v>7</v>
      </c>
      <c r="T32" s="44"/>
      <c r="U32" s="45">
        <v>1</v>
      </c>
      <c r="V32" s="45">
        <v>1</v>
      </c>
      <c r="W32" s="46">
        <v>7</v>
      </c>
      <c r="X32" s="43">
        <f>W32</f>
        <v>7</v>
      </c>
    </row>
    <row r="33" spans="1:24" ht="15">
      <c r="A33" s="45">
        <v>2</v>
      </c>
      <c r="B33" s="45">
        <v>1</v>
      </c>
      <c r="C33" s="46">
        <v>6.5</v>
      </c>
      <c r="D33" s="43">
        <f>C33</f>
        <v>6.5</v>
      </c>
      <c r="E33" s="44"/>
      <c r="F33" s="45">
        <v>2</v>
      </c>
      <c r="G33" s="45">
        <v>1</v>
      </c>
      <c r="H33" s="46">
        <v>6.5</v>
      </c>
      <c r="I33" s="43">
        <f>H33</f>
        <v>6.5</v>
      </c>
      <c r="J33" s="44"/>
      <c r="K33" s="45">
        <v>2</v>
      </c>
      <c r="L33" s="45">
        <v>1</v>
      </c>
      <c r="M33" s="46">
        <v>6.5</v>
      </c>
      <c r="N33" s="43">
        <f>M33</f>
        <v>6.5</v>
      </c>
      <c r="O33" s="44"/>
      <c r="P33" s="45">
        <v>2</v>
      </c>
      <c r="Q33" s="45">
        <v>1</v>
      </c>
      <c r="R33" s="46">
        <v>7</v>
      </c>
      <c r="S33" s="43">
        <f>R33</f>
        <v>7</v>
      </c>
      <c r="T33" s="44"/>
      <c r="U33" s="45">
        <v>2</v>
      </c>
      <c r="V33" s="45">
        <v>1</v>
      </c>
      <c r="W33" s="46">
        <v>7</v>
      </c>
      <c r="X33" s="43">
        <f>W33</f>
        <v>7</v>
      </c>
    </row>
    <row r="34" spans="1:24" ht="15">
      <c r="A34" s="65">
        <v>3</v>
      </c>
      <c r="B34" s="65">
        <v>2</v>
      </c>
      <c r="C34" s="46">
        <v>6</v>
      </c>
      <c r="D34" s="49">
        <f>C34*2</f>
        <v>12</v>
      </c>
      <c r="E34" s="44"/>
      <c r="F34" s="65">
        <v>3</v>
      </c>
      <c r="G34" s="65">
        <v>2</v>
      </c>
      <c r="H34" s="46">
        <v>7</v>
      </c>
      <c r="I34" s="49">
        <f>H34*2</f>
        <v>14</v>
      </c>
      <c r="J34" s="44"/>
      <c r="K34" s="65">
        <v>3</v>
      </c>
      <c r="L34" s="65">
        <v>2</v>
      </c>
      <c r="M34" s="46">
        <v>6.5</v>
      </c>
      <c r="N34" s="49">
        <f>M34*2</f>
        <v>13</v>
      </c>
      <c r="O34" s="44"/>
      <c r="P34" s="65">
        <v>3</v>
      </c>
      <c r="Q34" s="65">
        <v>2</v>
      </c>
      <c r="R34" s="46">
        <v>6</v>
      </c>
      <c r="S34" s="49">
        <f>R34*2</f>
        <v>12</v>
      </c>
      <c r="T34" s="44"/>
      <c r="U34" s="65">
        <v>3</v>
      </c>
      <c r="V34" s="65">
        <v>2</v>
      </c>
      <c r="W34" s="46">
        <v>6.5</v>
      </c>
      <c r="X34" s="49">
        <f>W34*2</f>
        <v>13</v>
      </c>
    </row>
    <row r="35" spans="1:24" ht="15">
      <c r="A35" s="65">
        <v>4</v>
      </c>
      <c r="B35" s="65">
        <v>2</v>
      </c>
      <c r="C35" s="46">
        <v>6.5</v>
      </c>
      <c r="D35" s="49">
        <f>C35*2</f>
        <v>13</v>
      </c>
      <c r="E35" s="44"/>
      <c r="F35" s="65">
        <v>4</v>
      </c>
      <c r="G35" s="65">
        <v>2</v>
      </c>
      <c r="H35" s="46">
        <v>7</v>
      </c>
      <c r="I35" s="49">
        <f>H35*2</f>
        <v>14</v>
      </c>
      <c r="J35" s="44"/>
      <c r="K35" s="65">
        <v>4</v>
      </c>
      <c r="L35" s="65">
        <v>2</v>
      </c>
      <c r="M35" s="46">
        <v>7</v>
      </c>
      <c r="N35" s="49">
        <f>M35*2</f>
        <v>14</v>
      </c>
      <c r="O35" s="44"/>
      <c r="P35" s="65">
        <v>4</v>
      </c>
      <c r="Q35" s="65">
        <v>2</v>
      </c>
      <c r="R35" s="46">
        <v>7</v>
      </c>
      <c r="S35" s="49">
        <f>R35*2</f>
        <v>14</v>
      </c>
      <c r="T35" s="44"/>
      <c r="U35" s="65">
        <v>4</v>
      </c>
      <c r="V35" s="65">
        <v>2</v>
      </c>
      <c r="W35" s="46">
        <v>7.5</v>
      </c>
      <c r="X35" s="49">
        <f>W35*2</f>
        <v>15</v>
      </c>
    </row>
    <row r="36" spans="1:24" s="3" customFormat="1" ht="15" customHeight="1">
      <c r="A36" s="60"/>
      <c r="B36" s="61"/>
      <c r="C36" s="66"/>
      <c r="D36" s="67">
        <f>SUM(D32:D35)</f>
        <v>38</v>
      </c>
      <c r="E36" s="44"/>
      <c r="F36" s="60"/>
      <c r="G36" s="61"/>
      <c r="H36" s="66"/>
      <c r="I36" s="67">
        <f>SUM(I32:I35)</f>
        <v>41.5</v>
      </c>
      <c r="J36" s="44"/>
      <c r="K36" s="60"/>
      <c r="L36" s="61"/>
      <c r="M36" s="66"/>
      <c r="N36" s="67">
        <f>SUM(N32:N35)</f>
        <v>40</v>
      </c>
      <c r="O36" s="64"/>
      <c r="P36" s="60"/>
      <c r="Q36" s="61"/>
      <c r="R36" s="66"/>
      <c r="S36" s="67">
        <f>SUM(S32:S35)</f>
        <v>40</v>
      </c>
      <c r="T36" s="44"/>
      <c r="U36" s="60"/>
      <c r="V36" s="61"/>
      <c r="W36" s="66"/>
      <c r="X36" s="67">
        <f>SUM(X32:X35)</f>
        <v>42</v>
      </c>
    </row>
    <row r="37" spans="1:24" ht="15">
      <c r="A37" s="43"/>
      <c r="B37" s="43"/>
      <c r="C37" s="43"/>
      <c r="D37" s="43"/>
      <c r="E37" s="44"/>
      <c r="F37" s="43"/>
      <c r="G37" s="43"/>
      <c r="H37" s="43"/>
      <c r="I37" s="43"/>
      <c r="J37" s="44"/>
      <c r="K37" s="43"/>
      <c r="L37" s="43"/>
      <c r="M37" s="43"/>
      <c r="N37" s="43"/>
      <c r="O37" s="64"/>
      <c r="P37" s="43"/>
      <c r="Q37" s="43"/>
      <c r="R37" s="43"/>
      <c r="S37" s="43"/>
      <c r="T37" s="44"/>
      <c r="U37" s="43"/>
      <c r="V37" s="43"/>
      <c r="W37" s="43"/>
      <c r="X37" s="43"/>
    </row>
    <row r="38" spans="1:24" ht="15">
      <c r="A38" s="68"/>
      <c r="B38" s="50"/>
      <c r="C38" s="69">
        <f>SUM(D31+D36)-$D40-$D41</f>
        <v>241.5</v>
      </c>
      <c r="D38" s="70">
        <f>C38*100/380</f>
        <v>63.55263157894737</v>
      </c>
      <c r="E38" s="44"/>
      <c r="F38" s="68"/>
      <c r="G38" s="50"/>
      <c r="H38" s="69">
        <f>SUM(I31+I36)-$D40-$D41</f>
        <v>253</v>
      </c>
      <c r="I38" s="70">
        <f>H38*100/380</f>
        <v>66.57894736842105</v>
      </c>
      <c r="J38" s="44"/>
      <c r="K38" s="68"/>
      <c r="L38" s="50"/>
      <c r="M38" s="69">
        <f>SUM(N31+N36)-$D40-$D41</f>
        <v>247.5</v>
      </c>
      <c r="N38" s="70">
        <f>M38*100/380</f>
        <v>65.13157894736842</v>
      </c>
      <c r="O38" s="64"/>
      <c r="P38" s="68"/>
      <c r="Q38" s="50"/>
      <c r="R38" s="69">
        <f>SUM(S31+S36)-$D40-$D41</f>
        <v>263.5</v>
      </c>
      <c r="S38" s="70">
        <f>R38*100/380</f>
        <v>69.34210526315789</v>
      </c>
      <c r="T38" s="44"/>
      <c r="U38" s="68"/>
      <c r="V38" s="50"/>
      <c r="W38" s="69">
        <f>SUM(X31+X36)-$D40-$D41</f>
        <v>252.5</v>
      </c>
      <c r="X38" s="70">
        <f>W38*100/380</f>
        <v>66.44736842105263</v>
      </c>
    </row>
    <row r="39" spans="1:24" ht="15">
      <c r="A39" s="38"/>
      <c r="B39" s="38"/>
      <c r="C39" s="38"/>
      <c r="D39" s="38"/>
      <c r="E39" s="39"/>
      <c r="F39" s="38"/>
      <c r="G39" s="38"/>
      <c r="H39" s="38"/>
      <c r="I39" s="38"/>
      <c r="J39" s="39"/>
      <c r="K39" s="38"/>
      <c r="L39" s="38"/>
      <c r="M39" s="38"/>
      <c r="N39" s="38"/>
      <c r="O39" s="39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5">
      <c r="A40" s="51" t="s">
        <v>6</v>
      </c>
      <c r="B40" s="38"/>
      <c r="C40" s="38"/>
      <c r="D40" s="52"/>
      <c r="E40" s="39"/>
      <c r="F40" s="51"/>
      <c r="G40" s="38"/>
      <c r="H40" s="38"/>
      <c r="I40" s="71" t="s">
        <v>9</v>
      </c>
      <c r="J40" s="71"/>
      <c r="K40" s="71"/>
      <c r="L40" s="72" t="str">
        <f>'rez '!E18</f>
        <v>Е</v>
      </c>
      <c r="M40" s="90" t="str">
        <f>'rez '!F18</f>
        <v>Ковшов Юрій</v>
      </c>
      <c r="N40" s="38"/>
      <c r="O40" s="39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>
      <c r="A41" s="51" t="s">
        <v>7</v>
      </c>
      <c r="B41" s="38"/>
      <c r="C41" s="38"/>
      <c r="D41" s="52"/>
      <c r="E41" s="54"/>
      <c r="F41" s="51"/>
      <c r="G41" s="38"/>
      <c r="H41" s="38"/>
      <c r="I41" s="53"/>
      <c r="J41" s="53"/>
      <c r="K41" s="73"/>
      <c r="L41" s="72" t="s">
        <v>29</v>
      </c>
      <c r="M41" s="90" t="str">
        <f>'rez '!F19</f>
        <v>Козіна Ірина</v>
      </c>
      <c r="N41" s="38"/>
      <c r="O41" s="39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>
      <c r="A42" s="39"/>
      <c r="B42" s="39"/>
      <c r="C42" s="39"/>
      <c r="D42" s="39"/>
      <c r="E42" s="39"/>
      <c r="F42" s="39"/>
      <c r="G42" s="39"/>
      <c r="H42" s="39"/>
      <c r="I42" s="53"/>
      <c r="J42" s="53"/>
      <c r="K42" s="73"/>
      <c r="L42" s="72" t="str">
        <f>'rez '!E20</f>
        <v>С</v>
      </c>
      <c r="M42" s="54" t="str">
        <f>'rez '!F20</f>
        <v>Кириченко Віра</v>
      </c>
      <c r="N42" s="38"/>
      <c r="O42" s="54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21" customHeight="1">
      <c r="A43" s="74" t="s">
        <v>8</v>
      </c>
      <c r="B43" s="75"/>
      <c r="C43" s="76"/>
      <c r="D43" s="77">
        <f>C38+H38+M38+R38+W38</f>
        <v>1258</v>
      </c>
      <c r="E43" s="55"/>
      <c r="F43" s="53"/>
      <c r="G43" s="53"/>
      <c r="H43" s="55"/>
      <c r="I43" s="38"/>
      <c r="J43" s="38"/>
      <c r="K43" s="38"/>
      <c r="L43" s="72" t="str">
        <f>'rez '!E21</f>
        <v>М</v>
      </c>
      <c r="M43" s="55" t="str">
        <f>'rez '!F21</f>
        <v>Джумаджук Марія</v>
      </c>
      <c r="N43" s="55"/>
      <c r="O43" s="53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20.25" customHeight="1">
      <c r="A44" s="74" t="s">
        <v>10</v>
      </c>
      <c r="B44" s="75"/>
      <c r="C44" s="76"/>
      <c r="D44" s="78">
        <f>(D38+I38+N38+S38+X38)/5</f>
        <v>66.21052631578948</v>
      </c>
      <c r="E44" s="53"/>
      <c r="F44" s="53"/>
      <c r="G44" s="53"/>
      <c r="H44" s="53"/>
      <c r="I44" s="38"/>
      <c r="J44" s="38"/>
      <c r="K44" s="38"/>
      <c r="L44" s="72" t="s">
        <v>30</v>
      </c>
      <c r="M44" s="55" t="str">
        <f>'rez '!F22</f>
        <v>Шкіптань Тетяна</v>
      </c>
      <c r="N44" s="53"/>
      <c r="O44" s="53"/>
      <c r="P44" s="38"/>
      <c r="Q44" s="38"/>
      <c r="R44" s="38"/>
      <c r="S44" s="38"/>
      <c r="T44" s="38"/>
      <c r="U44" s="38"/>
      <c r="V44" s="38"/>
      <c r="W44" s="38"/>
      <c r="X44" s="38"/>
    </row>
    <row r="45" spans="1:24" s="4" customFormat="1" ht="15">
      <c r="A45" s="79"/>
      <c r="B45" s="80"/>
      <c r="C45" s="80"/>
      <c r="D45" s="81"/>
      <c r="E45" s="53"/>
      <c r="F45" s="53"/>
      <c r="G45" s="53"/>
      <c r="H45" s="53"/>
      <c r="I45" s="39"/>
      <c r="J45" s="39"/>
      <c r="K45" s="39"/>
      <c r="L45" s="39"/>
      <c r="M45" s="55"/>
      <c r="N45" s="53"/>
      <c r="O45" s="53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>
      <c r="A46" s="56"/>
      <c r="B46" s="53"/>
      <c r="C46" s="57"/>
      <c r="D46" s="39"/>
      <c r="E46" s="39"/>
      <c r="F46" s="38"/>
      <c r="G46" s="38"/>
      <c r="H46" s="38"/>
      <c r="I46" s="38"/>
      <c r="J46" s="39"/>
      <c r="K46" s="82"/>
      <c r="L46" s="72"/>
      <c r="M46" s="38"/>
      <c r="N46" s="38"/>
      <c r="O46" s="39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36" customHeight="1">
      <c r="A47" s="83" t="s">
        <v>11</v>
      </c>
      <c r="B47" s="38"/>
      <c r="C47" s="38"/>
      <c r="D47" s="146" t="str">
        <f>'rez '!F14</f>
        <v>Енріко, 2005, мер., гн., вестф.,  Enrintusc-Layti, 702850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39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5">
      <c r="A48" s="83" t="s">
        <v>12</v>
      </c>
      <c r="B48" s="38"/>
      <c r="C48" s="38"/>
      <c r="D48" s="57" t="str">
        <f>'rez '!C14</f>
        <v>Гусарова Оксана</v>
      </c>
      <c r="E48" s="57"/>
      <c r="F48" s="57"/>
      <c r="G48" s="57"/>
      <c r="H48" s="57"/>
      <c r="I48" s="57"/>
      <c r="J48" s="39"/>
      <c r="K48" s="38"/>
      <c r="L48" s="38"/>
      <c r="M48" s="38"/>
      <c r="N48" s="38"/>
      <c r="O48" s="39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>
      <c r="A49" s="83" t="s">
        <v>4</v>
      </c>
      <c r="B49" s="38"/>
      <c r="C49" s="38"/>
      <c r="D49" s="84" t="str">
        <f>'rez '!G14</f>
        <v>м. Київ</v>
      </c>
      <c r="E49" s="84"/>
      <c r="F49" s="84"/>
      <c r="G49" s="84"/>
      <c r="H49" s="84"/>
      <c r="I49" s="84"/>
      <c r="J49" s="39"/>
      <c r="K49" s="38"/>
      <c r="L49" s="38"/>
      <c r="M49" s="144">
        <f>'rez '!C4</f>
        <v>41810</v>
      </c>
      <c r="N49" s="144"/>
      <c r="O49" s="39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>
      <c r="A50" s="38"/>
      <c r="B50" s="38"/>
      <c r="C50" s="38"/>
      <c r="D50" s="38"/>
      <c r="E50" s="39"/>
      <c r="F50" s="38"/>
      <c r="G50" s="38"/>
      <c r="H50" s="38"/>
      <c r="I50" s="38"/>
      <c r="J50" s="39"/>
      <c r="K50" s="38"/>
      <c r="L50" s="38"/>
      <c r="M50" s="38"/>
      <c r="N50" s="38"/>
      <c r="O50" s="39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36" customHeight="1">
      <c r="A51" s="141" t="str">
        <f>'rez '!A1:U1</f>
        <v>ВІДКРИТІ ВСЕУКРАЇНСЬКІ ЗМАГАННЯ З КІННОГО СПОРТУ (ВИЇЗДКА) ІІ етап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85"/>
      <c r="P51" s="38"/>
      <c r="Q51" s="38"/>
      <c r="R51" s="38"/>
      <c r="S51" s="38"/>
      <c r="T51" s="38"/>
      <c r="U51" s="38"/>
      <c r="V51" s="38"/>
      <c r="W51" s="38"/>
      <c r="X51" s="38"/>
    </row>
  </sheetData>
  <sheetProtection/>
  <mergeCells count="8">
    <mergeCell ref="U3:X3"/>
    <mergeCell ref="D47:N47"/>
    <mergeCell ref="M49:N49"/>
    <mergeCell ref="A51:N51"/>
    <mergeCell ref="A3:D3"/>
    <mergeCell ref="F3:I3"/>
    <mergeCell ref="K3:N3"/>
    <mergeCell ref="P3:S3"/>
  </mergeCells>
  <printOptions/>
  <pageMargins left="0.15748031496062992" right="0.15748031496062992" top="0.3937007874015748" bottom="0.1968503937007874" header="0.5118110236220472" footer="0.5118110236220472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X51"/>
  <sheetViews>
    <sheetView zoomScalePageLayoutView="0" workbookViewId="0" topLeftCell="A25">
      <selection activeCell="H43" sqref="H43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38"/>
      <c r="B1" s="38"/>
      <c r="C1" s="38"/>
      <c r="D1" s="38"/>
      <c r="E1" s="39"/>
      <c r="F1" s="38"/>
      <c r="G1" s="38"/>
      <c r="H1" s="38"/>
      <c r="I1" s="38"/>
      <c r="J1" s="39"/>
      <c r="K1" s="38"/>
      <c r="L1" s="38"/>
      <c r="M1" s="38"/>
      <c r="N1" s="38"/>
      <c r="O1" s="39"/>
      <c r="P1" s="38"/>
      <c r="Q1" s="38"/>
      <c r="R1" s="38"/>
      <c r="S1" s="38"/>
      <c r="T1" s="38"/>
      <c r="U1" s="38"/>
      <c r="V1" s="38"/>
      <c r="W1" s="38"/>
      <c r="X1" s="38"/>
    </row>
    <row r="2" spans="1:24" ht="24" customHeight="1">
      <c r="A2" s="38"/>
      <c r="B2" s="58"/>
      <c r="C2" s="58"/>
      <c r="D2" s="58"/>
      <c r="E2" s="58"/>
      <c r="F2" s="58"/>
      <c r="G2" s="58"/>
      <c r="H2" s="58"/>
      <c r="I2" s="58"/>
      <c r="J2" s="58"/>
      <c r="K2" s="86" t="str">
        <f>'rez '!A3</f>
        <v>Малий Приз</v>
      </c>
      <c r="L2" s="58"/>
      <c r="M2" s="58"/>
      <c r="N2" s="58"/>
      <c r="O2" s="58"/>
      <c r="P2" s="38"/>
      <c r="Q2" s="38"/>
      <c r="R2" s="38"/>
      <c r="S2" s="38"/>
      <c r="T2" s="38"/>
      <c r="U2" s="38"/>
      <c r="V2" s="38"/>
      <c r="W2" s="38"/>
      <c r="X2" s="38"/>
    </row>
    <row r="3" spans="1:24" s="2" customFormat="1" ht="15.75" customHeight="1">
      <c r="A3" s="143" t="str">
        <f>'rez '!E18</f>
        <v>Е</v>
      </c>
      <c r="B3" s="143"/>
      <c r="C3" s="143"/>
      <c r="D3" s="143"/>
      <c r="E3" s="40"/>
      <c r="F3" s="143" t="str">
        <f>'rez '!E19</f>
        <v>Н</v>
      </c>
      <c r="G3" s="143"/>
      <c r="H3" s="143"/>
      <c r="I3" s="143"/>
      <c r="J3" s="40"/>
      <c r="K3" s="145" t="str">
        <f>'rez '!E20</f>
        <v>С</v>
      </c>
      <c r="L3" s="143"/>
      <c r="M3" s="143"/>
      <c r="N3" s="143"/>
      <c r="O3" s="40"/>
      <c r="P3" s="143" t="str">
        <f>'rez '!E21</f>
        <v>М</v>
      </c>
      <c r="Q3" s="143"/>
      <c r="R3" s="143"/>
      <c r="S3" s="143"/>
      <c r="T3" s="40"/>
      <c r="U3" s="143" t="str">
        <f>'rez '!E22</f>
        <v>В</v>
      </c>
      <c r="V3" s="143"/>
      <c r="W3" s="143"/>
      <c r="X3" s="143"/>
    </row>
    <row r="4" spans="1:24" ht="27.75" customHeight="1">
      <c r="A4" s="59" t="s">
        <v>5</v>
      </c>
      <c r="B4" s="59"/>
      <c r="C4" s="59"/>
      <c r="D4" s="41"/>
      <c r="E4" s="42"/>
      <c r="F4" s="59" t="s">
        <v>5</v>
      </c>
      <c r="G4" s="59"/>
      <c r="H4" s="59"/>
      <c r="I4" s="41"/>
      <c r="J4" s="42"/>
      <c r="K4" s="59" t="s">
        <v>5</v>
      </c>
      <c r="L4" s="59"/>
      <c r="M4" s="59"/>
      <c r="N4" s="43"/>
      <c r="O4" s="44"/>
      <c r="P4" s="59" t="s">
        <v>5</v>
      </c>
      <c r="Q4" s="59"/>
      <c r="R4" s="59"/>
      <c r="S4" s="41"/>
      <c r="T4" s="42"/>
      <c r="U4" s="59" t="s">
        <v>5</v>
      </c>
      <c r="V4" s="59"/>
      <c r="W4" s="59"/>
      <c r="X4" s="43"/>
    </row>
    <row r="5" spans="1:24" ht="15">
      <c r="A5" s="45">
        <v>1</v>
      </c>
      <c r="B5" s="45"/>
      <c r="C5" s="46">
        <v>5.5</v>
      </c>
      <c r="D5" s="43">
        <f>C5</f>
        <v>5.5</v>
      </c>
      <c r="E5" s="44"/>
      <c r="F5" s="45">
        <v>1</v>
      </c>
      <c r="G5" s="45"/>
      <c r="H5" s="46">
        <v>6.5</v>
      </c>
      <c r="I5" s="43">
        <f>H5</f>
        <v>6.5</v>
      </c>
      <c r="J5" s="44"/>
      <c r="K5" s="45">
        <v>1</v>
      </c>
      <c r="L5" s="45"/>
      <c r="M5" s="46">
        <v>6</v>
      </c>
      <c r="N5" s="43">
        <f>M5</f>
        <v>6</v>
      </c>
      <c r="O5" s="44"/>
      <c r="P5" s="45">
        <v>1</v>
      </c>
      <c r="Q5" s="45"/>
      <c r="R5" s="46">
        <v>7</v>
      </c>
      <c r="S5" s="43">
        <f>R5</f>
        <v>7</v>
      </c>
      <c r="T5" s="44"/>
      <c r="U5" s="45">
        <v>1</v>
      </c>
      <c r="V5" s="45"/>
      <c r="W5" s="46">
        <v>6</v>
      </c>
      <c r="X5" s="43">
        <f>W5</f>
        <v>6</v>
      </c>
    </row>
    <row r="6" spans="1:24" ht="15">
      <c r="A6" s="45">
        <v>2</v>
      </c>
      <c r="B6" s="45"/>
      <c r="C6" s="46">
        <v>6</v>
      </c>
      <c r="D6" s="43">
        <f>C6</f>
        <v>6</v>
      </c>
      <c r="E6" s="44"/>
      <c r="F6" s="45">
        <v>2</v>
      </c>
      <c r="G6" s="45"/>
      <c r="H6" s="46">
        <v>6</v>
      </c>
      <c r="I6" s="43">
        <f>H6</f>
        <v>6</v>
      </c>
      <c r="J6" s="44"/>
      <c r="K6" s="45">
        <v>2</v>
      </c>
      <c r="L6" s="45"/>
      <c r="M6" s="46">
        <v>6</v>
      </c>
      <c r="N6" s="43">
        <f>M6</f>
        <v>6</v>
      </c>
      <c r="O6" s="44"/>
      <c r="P6" s="45">
        <v>2</v>
      </c>
      <c r="Q6" s="45"/>
      <c r="R6" s="46">
        <v>6</v>
      </c>
      <c r="S6" s="43">
        <f>R6</f>
        <v>6</v>
      </c>
      <c r="T6" s="44"/>
      <c r="U6" s="45">
        <v>2</v>
      </c>
      <c r="V6" s="45"/>
      <c r="W6" s="46">
        <v>6</v>
      </c>
      <c r="X6" s="43">
        <f>W6</f>
        <v>6</v>
      </c>
    </row>
    <row r="7" spans="1:24" ht="15">
      <c r="A7" s="45">
        <v>3</v>
      </c>
      <c r="B7" s="45"/>
      <c r="C7" s="46">
        <v>6</v>
      </c>
      <c r="D7" s="43">
        <f>C7</f>
        <v>6</v>
      </c>
      <c r="E7" s="44"/>
      <c r="F7" s="45">
        <v>3</v>
      </c>
      <c r="G7" s="45"/>
      <c r="H7" s="46">
        <v>6.5</v>
      </c>
      <c r="I7" s="43">
        <f>H7</f>
        <v>6.5</v>
      </c>
      <c r="J7" s="44"/>
      <c r="K7" s="45">
        <v>3</v>
      </c>
      <c r="L7" s="45"/>
      <c r="M7" s="46">
        <v>6.5</v>
      </c>
      <c r="N7" s="43">
        <f>M7</f>
        <v>6.5</v>
      </c>
      <c r="O7" s="44"/>
      <c r="P7" s="45">
        <v>3</v>
      </c>
      <c r="Q7" s="45"/>
      <c r="R7" s="46">
        <v>6</v>
      </c>
      <c r="S7" s="43">
        <f>R7</f>
        <v>6</v>
      </c>
      <c r="T7" s="44"/>
      <c r="U7" s="45">
        <v>3</v>
      </c>
      <c r="V7" s="45"/>
      <c r="W7" s="46">
        <v>6.5</v>
      </c>
      <c r="X7" s="43">
        <f>W7</f>
        <v>6.5</v>
      </c>
    </row>
    <row r="8" spans="1:24" ht="15">
      <c r="A8" s="45">
        <v>4</v>
      </c>
      <c r="B8" s="45"/>
      <c r="C8" s="46">
        <v>6</v>
      </c>
      <c r="D8" s="43">
        <f>C8</f>
        <v>6</v>
      </c>
      <c r="E8" s="44"/>
      <c r="F8" s="45">
        <v>4</v>
      </c>
      <c r="G8" s="45"/>
      <c r="H8" s="46">
        <v>6.5</v>
      </c>
      <c r="I8" s="43">
        <f>H8</f>
        <v>6.5</v>
      </c>
      <c r="J8" s="44"/>
      <c r="K8" s="45">
        <v>4</v>
      </c>
      <c r="L8" s="45"/>
      <c r="M8" s="46">
        <v>6</v>
      </c>
      <c r="N8" s="43">
        <f>M8</f>
        <v>6</v>
      </c>
      <c r="O8" s="44"/>
      <c r="P8" s="45">
        <v>4</v>
      </c>
      <c r="Q8" s="45"/>
      <c r="R8" s="46">
        <v>6</v>
      </c>
      <c r="S8" s="43">
        <f>R8</f>
        <v>6</v>
      </c>
      <c r="T8" s="44"/>
      <c r="U8" s="45">
        <v>4</v>
      </c>
      <c r="V8" s="45"/>
      <c r="W8" s="46">
        <v>6.5</v>
      </c>
      <c r="X8" s="43">
        <f>W8</f>
        <v>6.5</v>
      </c>
    </row>
    <row r="9" spans="1:24" ht="15">
      <c r="A9" s="47">
        <v>5</v>
      </c>
      <c r="B9" s="47">
        <v>2</v>
      </c>
      <c r="C9" s="46">
        <v>6</v>
      </c>
      <c r="D9" s="48">
        <f>C9*B9</f>
        <v>12</v>
      </c>
      <c r="E9" s="44"/>
      <c r="F9" s="47">
        <v>5</v>
      </c>
      <c r="G9" s="47">
        <v>2</v>
      </c>
      <c r="H9" s="46">
        <v>6.5</v>
      </c>
      <c r="I9" s="48">
        <f>H9*G9</f>
        <v>13</v>
      </c>
      <c r="J9" s="44"/>
      <c r="K9" s="47">
        <v>5</v>
      </c>
      <c r="L9" s="47">
        <v>2</v>
      </c>
      <c r="M9" s="46">
        <v>6.5</v>
      </c>
      <c r="N9" s="48">
        <f>M9*L9</f>
        <v>13</v>
      </c>
      <c r="O9" s="44"/>
      <c r="P9" s="47">
        <v>5</v>
      </c>
      <c r="Q9" s="47">
        <v>2</v>
      </c>
      <c r="R9" s="46">
        <v>6</v>
      </c>
      <c r="S9" s="48">
        <f>R9*Q9</f>
        <v>12</v>
      </c>
      <c r="T9" s="44"/>
      <c r="U9" s="47">
        <v>5</v>
      </c>
      <c r="V9" s="47">
        <v>2</v>
      </c>
      <c r="W9" s="46">
        <v>6</v>
      </c>
      <c r="X9" s="48">
        <f>W9*V9</f>
        <v>12</v>
      </c>
    </row>
    <row r="10" spans="1:24" ht="15">
      <c r="A10" s="45">
        <v>6</v>
      </c>
      <c r="B10" s="45"/>
      <c r="C10" s="46">
        <v>6</v>
      </c>
      <c r="D10" s="43">
        <f>C10</f>
        <v>6</v>
      </c>
      <c r="E10" s="44"/>
      <c r="F10" s="45">
        <v>6</v>
      </c>
      <c r="G10" s="45"/>
      <c r="H10" s="46">
        <v>6.5</v>
      </c>
      <c r="I10" s="43">
        <f>H10</f>
        <v>6.5</v>
      </c>
      <c r="J10" s="44"/>
      <c r="K10" s="45">
        <v>6</v>
      </c>
      <c r="L10" s="45"/>
      <c r="M10" s="46">
        <v>5.5</v>
      </c>
      <c r="N10" s="43">
        <f>M10</f>
        <v>5.5</v>
      </c>
      <c r="O10" s="44"/>
      <c r="P10" s="45">
        <v>6</v>
      </c>
      <c r="Q10" s="45"/>
      <c r="R10" s="46">
        <v>6</v>
      </c>
      <c r="S10" s="43">
        <f>R10</f>
        <v>6</v>
      </c>
      <c r="T10" s="44"/>
      <c r="U10" s="45">
        <v>6</v>
      </c>
      <c r="V10" s="45"/>
      <c r="W10" s="46">
        <v>6</v>
      </c>
      <c r="X10" s="43">
        <f>W10</f>
        <v>6</v>
      </c>
    </row>
    <row r="11" spans="1:24" ht="15">
      <c r="A11" s="45">
        <v>7</v>
      </c>
      <c r="B11" s="45"/>
      <c r="C11" s="46">
        <v>6.5</v>
      </c>
      <c r="D11" s="43">
        <f>C11</f>
        <v>6.5</v>
      </c>
      <c r="E11" s="44"/>
      <c r="F11" s="45">
        <v>7</v>
      </c>
      <c r="G11" s="45"/>
      <c r="H11" s="46">
        <v>6</v>
      </c>
      <c r="I11" s="43">
        <f>H11</f>
        <v>6</v>
      </c>
      <c r="J11" s="44"/>
      <c r="K11" s="45">
        <v>7</v>
      </c>
      <c r="L11" s="45"/>
      <c r="M11" s="46">
        <v>6</v>
      </c>
      <c r="N11" s="43">
        <f>M11</f>
        <v>6</v>
      </c>
      <c r="O11" s="44"/>
      <c r="P11" s="45">
        <v>7</v>
      </c>
      <c r="Q11" s="45"/>
      <c r="R11" s="46">
        <v>6.5</v>
      </c>
      <c r="S11" s="43">
        <f>R11</f>
        <v>6.5</v>
      </c>
      <c r="T11" s="44"/>
      <c r="U11" s="45">
        <v>7</v>
      </c>
      <c r="V11" s="45"/>
      <c r="W11" s="46">
        <v>6</v>
      </c>
      <c r="X11" s="43">
        <f>W11</f>
        <v>6</v>
      </c>
    </row>
    <row r="12" spans="1:24" ht="15">
      <c r="A12" s="45">
        <v>8</v>
      </c>
      <c r="B12" s="45"/>
      <c r="C12" s="46">
        <v>6</v>
      </c>
      <c r="D12" s="43">
        <f>C12</f>
        <v>6</v>
      </c>
      <c r="E12" s="44"/>
      <c r="F12" s="45">
        <v>8</v>
      </c>
      <c r="G12" s="45"/>
      <c r="H12" s="46">
        <v>6</v>
      </c>
      <c r="I12" s="43">
        <f>H12</f>
        <v>6</v>
      </c>
      <c r="J12" s="44"/>
      <c r="K12" s="45">
        <v>8</v>
      </c>
      <c r="L12" s="45"/>
      <c r="M12" s="46">
        <v>6.5</v>
      </c>
      <c r="N12" s="43">
        <f>M12</f>
        <v>6.5</v>
      </c>
      <c r="O12" s="44"/>
      <c r="P12" s="45">
        <v>8</v>
      </c>
      <c r="Q12" s="45"/>
      <c r="R12" s="46">
        <v>7</v>
      </c>
      <c r="S12" s="43">
        <f>R12</f>
        <v>7</v>
      </c>
      <c r="T12" s="44"/>
      <c r="U12" s="45">
        <v>8</v>
      </c>
      <c r="V12" s="45"/>
      <c r="W12" s="46">
        <v>6.5</v>
      </c>
      <c r="X12" s="43">
        <f>W12</f>
        <v>6.5</v>
      </c>
    </row>
    <row r="13" spans="1:24" ht="15">
      <c r="A13" s="45">
        <v>9</v>
      </c>
      <c r="B13" s="45"/>
      <c r="C13" s="46">
        <v>6</v>
      </c>
      <c r="D13" s="43">
        <f>C13</f>
        <v>6</v>
      </c>
      <c r="E13" s="44"/>
      <c r="F13" s="45">
        <v>9</v>
      </c>
      <c r="G13" s="45"/>
      <c r="H13" s="46">
        <v>6.5</v>
      </c>
      <c r="I13" s="43">
        <f>H13</f>
        <v>6.5</v>
      </c>
      <c r="J13" s="44"/>
      <c r="K13" s="45">
        <v>9</v>
      </c>
      <c r="L13" s="45"/>
      <c r="M13" s="46">
        <v>6</v>
      </c>
      <c r="N13" s="43">
        <f>M13</f>
        <v>6</v>
      </c>
      <c r="O13" s="44"/>
      <c r="P13" s="45">
        <v>9</v>
      </c>
      <c r="Q13" s="45"/>
      <c r="R13" s="46">
        <v>6</v>
      </c>
      <c r="S13" s="43">
        <f>R13</f>
        <v>6</v>
      </c>
      <c r="T13" s="44"/>
      <c r="U13" s="45">
        <v>9</v>
      </c>
      <c r="V13" s="45"/>
      <c r="W13" s="46">
        <v>6.5</v>
      </c>
      <c r="X13" s="43">
        <f>W13</f>
        <v>6.5</v>
      </c>
    </row>
    <row r="14" spans="1:24" ht="15">
      <c r="A14" s="47">
        <v>10</v>
      </c>
      <c r="B14" s="47">
        <v>2</v>
      </c>
      <c r="C14" s="46">
        <v>6.5</v>
      </c>
      <c r="D14" s="48">
        <f>C14*B14</f>
        <v>13</v>
      </c>
      <c r="E14" s="44"/>
      <c r="F14" s="47">
        <v>10</v>
      </c>
      <c r="G14" s="47">
        <v>2</v>
      </c>
      <c r="H14" s="46">
        <v>7</v>
      </c>
      <c r="I14" s="48">
        <f>H14*G14</f>
        <v>14</v>
      </c>
      <c r="J14" s="44"/>
      <c r="K14" s="47">
        <v>10</v>
      </c>
      <c r="L14" s="47">
        <v>2</v>
      </c>
      <c r="M14" s="46">
        <v>6</v>
      </c>
      <c r="N14" s="48">
        <f>M14*L14</f>
        <v>12</v>
      </c>
      <c r="O14" s="44"/>
      <c r="P14" s="47">
        <v>10</v>
      </c>
      <c r="Q14" s="47">
        <v>2</v>
      </c>
      <c r="R14" s="46">
        <v>6</v>
      </c>
      <c r="S14" s="48">
        <f>R14*Q14</f>
        <v>12</v>
      </c>
      <c r="T14" s="44"/>
      <c r="U14" s="47">
        <v>10</v>
      </c>
      <c r="V14" s="47">
        <v>2</v>
      </c>
      <c r="W14" s="46">
        <v>6.5</v>
      </c>
      <c r="X14" s="48">
        <f>W14*V14</f>
        <v>13</v>
      </c>
    </row>
    <row r="15" spans="1:24" ht="15">
      <c r="A15" s="45">
        <v>11</v>
      </c>
      <c r="B15" s="45"/>
      <c r="C15" s="46">
        <v>6.5</v>
      </c>
      <c r="D15" s="43">
        <f>C15</f>
        <v>6.5</v>
      </c>
      <c r="E15" s="44"/>
      <c r="F15" s="45">
        <v>11</v>
      </c>
      <c r="G15" s="45"/>
      <c r="H15" s="46">
        <v>6</v>
      </c>
      <c r="I15" s="43">
        <f>H15</f>
        <v>6</v>
      </c>
      <c r="J15" s="44"/>
      <c r="K15" s="45">
        <v>11</v>
      </c>
      <c r="L15" s="45"/>
      <c r="M15" s="46">
        <v>6.5</v>
      </c>
      <c r="N15" s="43">
        <f>M15</f>
        <v>6.5</v>
      </c>
      <c r="O15" s="44"/>
      <c r="P15" s="45">
        <v>11</v>
      </c>
      <c r="Q15" s="45"/>
      <c r="R15" s="46">
        <v>7.5</v>
      </c>
      <c r="S15" s="43">
        <f>R15</f>
        <v>7.5</v>
      </c>
      <c r="T15" s="44"/>
      <c r="U15" s="45">
        <v>11</v>
      </c>
      <c r="V15" s="45"/>
      <c r="W15" s="46">
        <v>6</v>
      </c>
      <c r="X15" s="43">
        <f>W15</f>
        <v>6</v>
      </c>
    </row>
    <row r="16" spans="1:24" ht="15">
      <c r="A16" s="45">
        <v>12</v>
      </c>
      <c r="B16" s="45"/>
      <c r="C16" s="46">
        <v>6</v>
      </c>
      <c r="D16" s="43">
        <f>C16</f>
        <v>6</v>
      </c>
      <c r="E16" s="44"/>
      <c r="F16" s="45">
        <v>12</v>
      </c>
      <c r="G16" s="45"/>
      <c r="H16" s="46">
        <v>6</v>
      </c>
      <c r="I16" s="43">
        <f>H16</f>
        <v>6</v>
      </c>
      <c r="J16" s="44"/>
      <c r="K16" s="45">
        <v>12</v>
      </c>
      <c r="L16" s="45"/>
      <c r="M16" s="46">
        <v>5.5</v>
      </c>
      <c r="N16" s="43">
        <f>M16</f>
        <v>5.5</v>
      </c>
      <c r="O16" s="44"/>
      <c r="P16" s="45">
        <v>12</v>
      </c>
      <c r="Q16" s="45"/>
      <c r="R16" s="46">
        <v>6</v>
      </c>
      <c r="S16" s="43">
        <f>R16</f>
        <v>6</v>
      </c>
      <c r="T16" s="44"/>
      <c r="U16" s="45">
        <v>12</v>
      </c>
      <c r="V16" s="45"/>
      <c r="W16" s="46">
        <v>5.5</v>
      </c>
      <c r="X16" s="43">
        <f>W16</f>
        <v>5.5</v>
      </c>
    </row>
    <row r="17" spans="1:24" ht="15">
      <c r="A17" s="47">
        <v>13</v>
      </c>
      <c r="B17" s="47">
        <v>2</v>
      </c>
      <c r="C17" s="46">
        <v>6</v>
      </c>
      <c r="D17" s="48">
        <f>C17*B17</f>
        <v>12</v>
      </c>
      <c r="E17" s="44"/>
      <c r="F17" s="47">
        <v>13</v>
      </c>
      <c r="G17" s="47">
        <v>2</v>
      </c>
      <c r="H17" s="46">
        <v>6.5</v>
      </c>
      <c r="I17" s="48">
        <f>H17*G17</f>
        <v>13</v>
      </c>
      <c r="J17" s="44"/>
      <c r="K17" s="47">
        <v>13</v>
      </c>
      <c r="L17" s="47">
        <v>2</v>
      </c>
      <c r="M17" s="46">
        <v>6.5</v>
      </c>
      <c r="N17" s="48">
        <f>M17*L17</f>
        <v>13</v>
      </c>
      <c r="O17" s="44"/>
      <c r="P17" s="47">
        <v>13</v>
      </c>
      <c r="Q17" s="47">
        <v>2</v>
      </c>
      <c r="R17" s="46">
        <v>7</v>
      </c>
      <c r="S17" s="48">
        <f>R17*Q17</f>
        <v>14</v>
      </c>
      <c r="T17" s="44"/>
      <c r="U17" s="47">
        <v>13</v>
      </c>
      <c r="V17" s="47">
        <v>2</v>
      </c>
      <c r="W17" s="46">
        <v>6.5</v>
      </c>
      <c r="X17" s="48">
        <f>W17*V17</f>
        <v>13</v>
      </c>
    </row>
    <row r="18" spans="1:24" ht="15">
      <c r="A18" s="47">
        <v>14</v>
      </c>
      <c r="B18" s="47">
        <v>2</v>
      </c>
      <c r="C18" s="46">
        <v>7</v>
      </c>
      <c r="D18" s="48">
        <f>C18*B18</f>
        <v>14</v>
      </c>
      <c r="E18" s="44"/>
      <c r="F18" s="47">
        <v>14</v>
      </c>
      <c r="G18" s="47">
        <v>2</v>
      </c>
      <c r="H18" s="46">
        <v>6</v>
      </c>
      <c r="I18" s="48">
        <f>H18*G18</f>
        <v>12</v>
      </c>
      <c r="J18" s="44"/>
      <c r="K18" s="47">
        <v>14</v>
      </c>
      <c r="L18" s="47">
        <v>2</v>
      </c>
      <c r="M18" s="46">
        <v>6.5</v>
      </c>
      <c r="N18" s="48">
        <f>M18*L18</f>
        <v>13</v>
      </c>
      <c r="O18" s="44"/>
      <c r="P18" s="47">
        <v>14</v>
      </c>
      <c r="Q18" s="47">
        <v>2</v>
      </c>
      <c r="R18" s="46">
        <v>6</v>
      </c>
      <c r="S18" s="48">
        <f>R18*Q18</f>
        <v>12</v>
      </c>
      <c r="T18" s="44"/>
      <c r="U18" s="47">
        <v>14</v>
      </c>
      <c r="V18" s="47">
        <v>2</v>
      </c>
      <c r="W18" s="46">
        <v>6</v>
      </c>
      <c r="X18" s="48">
        <f>W18*V18</f>
        <v>12</v>
      </c>
    </row>
    <row r="19" spans="1:24" ht="15">
      <c r="A19" s="45">
        <v>15</v>
      </c>
      <c r="B19" s="45"/>
      <c r="C19" s="46">
        <v>6</v>
      </c>
      <c r="D19" s="43">
        <f>C19</f>
        <v>6</v>
      </c>
      <c r="E19" s="44"/>
      <c r="F19" s="45">
        <v>15</v>
      </c>
      <c r="G19" s="45"/>
      <c r="H19" s="46">
        <v>6</v>
      </c>
      <c r="I19" s="43">
        <f>H19</f>
        <v>6</v>
      </c>
      <c r="J19" s="44"/>
      <c r="K19" s="45">
        <v>15</v>
      </c>
      <c r="L19" s="45"/>
      <c r="M19" s="46">
        <v>6.5</v>
      </c>
      <c r="N19" s="43">
        <f>M19</f>
        <v>6.5</v>
      </c>
      <c r="O19" s="44"/>
      <c r="P19" s="45">
        <v>15</v>
      </c>
      <c r="Q19" s="45"/>
      <c r="R19" s="46">
        <v>7</v>
      </c>
      <c r="S19" s="43">
        <f>R19</f>
        <v>7</v>
      </c>
      <c r="T19" s="44"/>
      <c r="U19" s="45">
        <v>15</v>
      </c>
      <c r="V19" s="45"/>
      <c r="W19" s="46">
        <v>6.5</v>
      </c>
      <c r="X19" s="43">
        <f>W19</f>
        <v>6.5</v>
      </c>
    </row>
    <row r="20" spans="1:24" ht="15">
      <c r="A20" s="45">
        <v>16</v>
      </c>
      <c r="B20" s="45"/>
      <c r="C20" s="46">
        <v>6</v>
      </c>
      <c r="D20" s="43">
        <f>C20</f>
        <v>6</v>
      </c>
      <c r="E20" s="44"/>
      <c r="F20" s="45">
        <v>16</v>
      </c>
      <c r="G20" s="45"/>
      <c r="H20" s="46">
        <v>6.5</v>
      </c>
      <c r="I20" s="43">
        <f>H20</f>
        <v>6.5</v>
      </c>
      <c r="J20" s="44"/>
      <c r="K20" s="45">
        <v>16</v>
      </c>
      <c r="L20" s="45"/>
      <c r="M20" s="46">
        <v>5.5</v>
      </c>
      <c r="N20" s="43">
        <f>M20</f>
        <v>5.5</v>
      </c>
      <c r="O20" s="44"/>
      <c r="P20" s="45">
        <v>16</v>
      </c>
      <c r="Q20" s="45"/>
      <c r="R20" s="46">
        <v>6</v>
      </c>
      <c r="S20" s="43">
        <f>R20</f>
        <v>6</v>
      </c>
      <c r="T20" s="44"/>
      <c r="U20" s="45">
        <v>16</v>
      </c>
      <c r="V20" s="45"/>
      <c r="W20" s="46">
        <v>6</v>
      </c>
      <c r="X20" s="43">
        <f>W20</f>
        <v>6</v>
      </c>
    </row>
    <row r="21" spans="1:24" ht="15">
      <c r="A21" s="45">
        <v>17</v>
      </c>
      <c r="B21" s="45"/>
      <c r="C21" s="46">
        <v>6</v>
      </c>
      <c r="D21" s="43">
        <f>C21</f>
        <v>6</v>
      </c>
      <c r="E21" s="44"/>
      <c r="F21" s="45">
        <v>17</v>
      </c>
      <c r="G21" s="45"/>
      <c r="H21" s="46">
        <v>6</v>
      </c>
      <c r="I21" s="43">
        <f>H21</f>
        <v>6</v>
      </c>
      <c r="J21" s="44"/>
      <c r="K21" s="45">
        <v>17</v>
      </c>
      <c r="L21" s="45"/>
      <c r="M21" s="46">
        <v>6</v>
      </c>
      <c r="N21" s="43">
        <f>M21</f>
        <v>6</v>
      </c>
      <c r="O21" s="44"/>
      <c r="P21" s="45">
        <v>17</v>
      </c>
      <c r="Q21" s="45"/>
      <c r="R21" s="46">
        <v>6</v>
      </c>
      <c r="S21" s="43">
        <f>R21</f>
        <v>6</v>
      </c>
      <c r="T21" s="44"/>
      <c r="U21" s="45">
        <v>17</v>
      </c>
      <c r="V21" s="45"/>
      <c r="W21" s="46">
        <v>6.5</v>
      </c>
      <c r="X21" s="43">
        <f>W21</f>
        <v>6.5</v>
      </c>
    </row>
    <row r="22" spans="1:24" ht="15">
      <c r="A22" s="47">
        <v>18</v>
      </c>
      <c r="B22" s="47">
        <v>2</v>
      </c>
      <c r="C22" s="46">
        <v>5.5</v>
      </c>
      <c r="D22" s="48">
        <f>C22*B22</f>
        <v>11</v>
      </c>
      <c r="E22" s="44"/>
      <c r="F22" s="47">
        <v>18</v>
      </c>
      <c r="G22" s="47">
        <v>2</v>
      </c>
      <c r="H22" s="46">
        <v>6</v>
      </c>
      <c r="I22" s="48">
        <f>H22*G22</f>
        <v>12</v>
      </c>
      <c r="J22" s="44"/>
      <c r="K22" s="47">
        <v>18</v>
      </c>
      <c r="L22" s="47">
        <v>2</v>
      </c>
      <c r="M22" s="46">
        <v>5</v>
      </c>
      <c r="N22" s="48">
        <f>M22*L22</f>
        <v>10</v>
      </c>
      <c r="O22" s="44"/>
      <c r="P22" s="47">
        <v>18</v>
      </c>
      <c r="Q22" s="47">
        <v>2</v>
      </c>
      <c r="R22" s="46">
        <v>6</v>
      </c>
      <c r="S22" s="48">
        <f>R22*Q22</f>
        <v>12</v>
      </c>
      <c r="T22" s="44"/>
      <c r="U22" s="47">
        <v>18</v>
      </c>
      <c r="V22" s="47">
        <v>2</v>
      </c>
      <c r="W22" s="46">
        <v>5</v>
      </c>
      <c r="X22" s="48">
        <f>W22*V22</f>
        <v>10</v>
      </c>
    </row>
    <row r="23" spans="1:24" ht="15">
      <c r="A23" s="45">
        <v>19</v>
      </c>
      <c r="B23" s="45"/>
      <c r="C23" s="46">
        <v>6</v>
      </c>
      <c r="D23" s="43">
        <f>C23</f>
        <v>6</v>
      </c>
      <c r="E23" s="44"/>
      <c r="F23" s="45">
        <v>19</v>
      </c>
      <c r="G23" s="45"/>
      <c r="H23" s="46">
        <v>6</v>
      </c>
      <c r="I23" s="43">
        <f>H23</f>
        <v>6</v>
      </c>
      <c r="J23" s="44"/>
      <c r="K23" s="45">
        <v>19</v>
      </c>
      <c r="L23" s="45"/>
      <c r="M23" s="46">
        <v>6.5</v>
      </c>
      <c r="N23" s="43">
        <f>M23</f>
        <v>6.5</v>
      </c>
      <c r="O23" s="44"/>
      <c r="P23" s="45">
        <v>19</v>
      </c>
      <c r="Q23" s="45"/>
      <c r="R23" s="46">
        <v>7</v>
      </c>
      <c r="S23" s="43">
        <f>R23</f>
        <v>7</v>
      </c>
      <c r="T23" s="44"/>
      <c r="U23" s="45">
        <v>19</v>
      </c>
      <c r="V23" s="45"/>
      <c r="W23" s="46">
        <v>6</v>
      </c>
      <c r="X23" s="43">
        <f>W23</f>
        <v>6</v>
      </c>
    </row>
    <row r="24" spans="1:24" ht="15">
      <c r="A24" s="47">
        <v>20</v>
      </c>
      <c r="B24" s="47">
        <v>2</v>
      </c>
      <c r="C24" s="46">
        <v>5</v>
      </c>
      <c r="D24" s="48">
        <f>C24*B24</f>
        <v>10</v>
      </c>
      <c r="E24" s="44"/>
      <c r="F24" s="47">
        <v>20</v>
      </c>
      <c r="G24" s="47">
        <v>2</v>
      </c>
      <c r="H24" s="46">
        <v>6.5</v>
      </c>
      <c r="I24" s="48">
        <f>H24*G24</f>
        <v>13</v>
      </c>
      <c r="J24" s="44"/>
      <c r="K24" s="47">
        <v>20</v>
      </c>
      <c r="L24" s="47">
        <v>2</v>
      </c>
      <c r="M24" s="46">
        <v>3</v>
      </c>
      <c r="N24" s="48">
        <f>M24*L24</f>
        <v>6</v>
      </c>
      <c r="O24" s="44"/>
      <c r="P24" s="47">
        <v>20</v>
      </c>
      <c r="Q24" s="47">
        <v>2</v>
      </c>
      <c r="R24" s="46">
        <v>5</v>
      </c>
      <c r="S24" s="48">
        <f>R24*Q24</f>
        <v>10</v>
      </c>
      <c r="T24" s="44"/>
      <c r="U24" s="47">
        <v>20</v>
      </c>
      <c r="V24" s="47">
        <v>2</v>
      </c>
      <c r="W24" s="46">
        <v>5</v>
      </c>
      <c r="X24" s="48">
        <f>W24*V24</f>
        <v>10</v>
      </c>
    </row>
    <row r="25" spans="1:24" ht="15">
      <c r="A25" s="45">
        <v>21</v>
      </c>
      <c r="B25" s="45"/>
      <c r="C25" s="46">
        <v>6</v>
      </c>
      <c r="D25" s="43">
        <f aca="true" t="shared" si="0" ref="D25:D30">C25</f>
        <v>6</v>
      </c>
      <c r="E25" s="44"/>
      <c r="F25" s="45">
        <v>21</v>
      </c>
      <c r="G25" s="45"/>
      <c r="H25" s="46">
        <v>6</v>
      </c>
      <c r="I25" s="43">
        <f aca="true" t="shared" si="1" ref="I25:I30">H25</f>
        <v>6</v>
      </c>
      <c r="J25" s="44"/>
      <c r="K25" s="45">
        <v>21</v>
      </c>
      <c r="L25" s="45"/>
      <c r="M25" s="46">
        <v>6.5</v>
      </c>
      <c r="N25" s="43">
        <f aca="true" t="shared" si="2" ref="N25:N30">M25</f>
        <v>6.5</v>
      </c>
      <c r="O25" s="44"/>
      <c r="P25" s="45">
        <v>21</v>
      </c>
      <c r="Q25" s="45"/>
      <c r="R25" s="46">
        <v>6</v>
      </c>
      <c r="S25" s="43">
        <f aca="true" t="shared" si="3" ref="S25:S30">R25</f>
        <v>6</v>
      </c>
      <c r="T25" s="44"/>
      <c r="U25" s="45">
        <v>21</v>
      </c>
      <c r="V25" s="45"/>
      <c r="W25" s="46">
        <v>6</v>
      </c>
      <c r="X25" s="43">
        <f aca="true" t="shared" si="4" ref="X25:X30">W25</f>
        <v>6</v>
      </c>
    </row>
    <row r="26" spans="1:24" ht="15">
      <c r="A26" s="45">
        <v>22</v>
      </c>
      <c r="B26" s="45"/>
      <c r="C26" s="46">
        <v>4</v>
      </c>
      <c r="D26" s="43">
        <f t="shared" si="0"/>
        <v>4</v>
      </c>
      <c r="E26" s="44"/>
      <c r="F26" s="45">
        <v>22</v>
      </c>
      <c r="G26" s="45"/>
      <c r="H26" s="46">
        <v>4</v>
      </c>
      <c r="I26" s="43">
        <f t="shared" si="1"/>
        <v>4</v>
      </c>
      <c r="J26" s="44"/>
      <c r="K26" s="45">
        <v>22</v>
      </c>
      <c r="L26" s="45"/>
      <c r="M26" s="46">
        <v>3</v>
      </c>
      <c r="N26" s="43">
        <f t="shared" si="2"/>
        <v>3</v>
      </c>
      <c r="O26" s="44"/>
      <c r="P26" s="45">
        <v>22</v>
      </c>
      <c r="Q26" s="45"/>
      <c r="R26" s="46">
        <v>4</v>
      </c>
      <c r="S26" s="43">
        <f t="shared" si="3"/>
        <v>4</v>
      </c>
      <c r="T26" s="44"/>
      <c r="U26" s="45">
        <v>22</v>
      </c>
      <c r="V26" s="45"/>
      <c r="W26" s="46">
        <v>4</v>
      </c>
      <c r="X26" s="43">
        <f t="shared" si="4"/>
        <v>4</v>
      </c>
    </row>
    <row r="27" spans="1:24" ht="15">
      <c r="A27" s="45">
        <v>23</v>
      </c>
      <c r="B27" s="45"/>
      <c r="C27" s="46">
        <v>4</v>
      </c>
      <c r="D27" s="43">
        <f t="shared" si="0"/>
        <v>4</v>
      </c>
      <c r="E27" s="44"/>
      <c r="F27" s="45">
        <v>23</v>
      </c>
      <c r="G27" s="45"/>
      <c r="H27" s="46">
        <v>4</v>
      </c>
      <c r="I27" s="43">
        <f t="shared" si="1"/>
        <v>4</v>
      </c>
      <c r="J27" s="44"/>
      <c r="K27" s="45">
        <v>23</v>
      </c>
      <c r="L27" s="45"/>
      <c r="M27" s="46">
        <v>3</v>
      </c>
      <c r="N27" s="43">
        <f t="shared" si="2"/>
        <v>3</v>
      </c>
      <c r="O27" s="44"/>
      <c r="P27" s="45">
        <v>23</v>
      </c>
      <c r="Q27" s="45"/>
      <c r="R27" s="46">
        <v>4</v>
      </c>
      <c r="S27" s="43">
        <f t="shared" si="3"/>
        <v>4</v>
      </c>
      <c r="T27" s="44"/>
      <c r="U27" s="45">
        <v>23</v>
      </c>
      <c r="V27" s="45"/>
      <c r="W27" s="46">
        <v>4</v>
      </c>
      <c r="X27" s="43">
        <f t="shared" si="4"/>
        <v>4</v>
      </c>
    </row>
    <row r="28" spans="1:24" ht="15">
      <c r="A28" s="45">
        <v>24</v>
      </c>
      <c r="B28" s="45"/>
      <c r="C28" s="46">
        <v>6</v>
      </c>
      <c r="D28" s="43">
        <f t="shared" si="0"/>
        <v>6</v>
      </c>
      <c r="E28" s="44"/>
      <c r="F28" s="45">
        <v>24</v>
      </c>
      <c r="G28" s="45"/>
      <c r="H28" s="46">
        <v>6</v>
      </c>
      <c r="I28" s="43">
        <f t="shared" si="1"/>
        <v>6</v>
      </c>
      <c r="J28" s="44"/>
      <c r="K28" s="45">
        <v>24</v>
      </c>
      <c r="L28" s="45"/>
      <c r="M28" s="46">
        <v>6</v>
      </c>
      <c r="N28" s="43">
        <f t="shared" si="2"/>
        <v>6</v>
      </c>
      <c r="O28" s="44"/>
      <c r="P28" s="45">
        <v>24</v>
      </c>
      <c r="Q28" s="45"/>
      <c r="R28" s="46">
        <v>7</v>
      </c>
      <c r="S28" s="43">
        <f t="shared" si="3"/>
        <v>7</v>
      </c>
      <c r="T28" s="44"/>
      <c r="U28" s="45">
        <v>24</v>
      </c>
      <c r="V28" s="45"/>
      <c r="W28" s="46">
        <v>7</v>
      </c>
      <c r="X28" s="43">
        <f t="shared" si="4"/>
        <v>7</v>
      </c>
    </row>
    <row r="29" spans="1:24" ht="15">
      <c r="A29" s="45">
        <v>25</v>
      </c>
      <c r="B29" s="45"/>
      <c r="C29" s="46">
        <v>6</v>
      </c>
      <c r="D29" s="43">
        <f t="shared" si="0"/>
        <v>6</v>
      </c>
      <c r="E29" s="44"/>
      <c r="F29" s="45">
        <v>25</v>
      </c>
      <c r="G29" s="45"/>
      <c r="H29" s="46">
        <v>6</v>
      </c>
      <c r="I29" s="43">
        <f t="shared" si="1"/>
        <v>6</v>
      </c>
      <c r="J29" s="44"/>
      <c r="K29" s="45">
        <v>25</v>
      </c>
      <c r="L29" s="45"/>
      <c r="M29" s="46">
        <v>6</v>
      </c>
      <c r="N29" s="43">
        <f t="shared" si="2"/>
        <v>6</v>
      </c>
      <c r="O29" s="44"/>
      <c r="P29" s="45">
        <v>25</v>
      </c>
      <c r="Q29" s="45"/>
      <c r="R29" s="46">
        <v>7</v>
      </c>
      <c r="S29" s="43">
        <f t="shared" si="3"/>
        <v>7</v>
      </c>
      <c r="T29" s="44"/>
      <c r="U29" s="45">
        <v>25</v>
      </c>
      <c r="V29" s="45"/>
      <c r="W29" s="46">
        <v>6.5</v>
      </c>
      <c r="X29" s="43">
        <f t="shared" si="4"/>
        <v>6.5</v>
      </c>
    </row>
    <row r="30" spans="1:24" ht="15">
      <c r="A30" s="45">
        <v>26</v>
      </c>
      <c r="B30" s="45"/>
      <c r="C30" s="46">
        <v>6</v>
      </c>
      <c r="D30" s="43">
        <f t="shared" si="0"/>
        <v>6</v>
      </c>
      <c r="E30" s="44"/>
      <c r="F30" s="45">
        <v>26</v>
      </c>
      <c r="G30" s="45"/>
      <c r="H30" s="46">
        <v>6.5</v>
      </c>
      <c r="I30" s="43">
        <f t="shared" si="1"/>
        <v>6.5</v>
      </c>
      <c r="J30" s="44"/>
      <c r="K30" s="45">
        <v>26</v>
      </c>
      <c r="L30" s="45"/>
      <c r="M30" s="46">
        <v>6.5</v>
      </c>
      <c r="N30" s="43">
        <f t="shared" si="2"/>
        <v>6.5</v>
      </c>
      <c r="O30" s="44"/>
      <c r="P30" s="45">
        <v>26</v>
      </c>
      <c r="Q30" s="45"/>
      <c r="R30" s="46">
        <v>6</v>
      </c>
      <c r="S30" s="43">
        <f t="shared" si="3"/>
        <v>6</v>
      </c>
      <c r="T30" s="44"/>
      <c r="U30" s="45">
        <v>26</v>
      </c>
      <c r="V30" s="45"/>
      <c r="W30" s="46">
        <v>6.5</v>
      </c>
      <c r="X30" s="43">
        <f t="shared" si="4"/>
        <v>6.5</v>
      </c>
    </row>
    <row r="31" spans="1:24" s="3" customFormat="1" ht="15">
      <c r="A31" s="60"/>
      <c r="B31" s="61"/>
      <c r="C31" s="62"/>
      <c r="D31" s="63">
        <f>SUM(D5:D30)</f>
        <v>188.5</v>
      </c>
      <c r="E31" s="64"/>
      <c r="F31" s="60"/>
      <c r="G31" s="61"/>
      <c r="H31" s="62"/>
      <c r="I31" s="63">
        <f>SUM(I5:I30)</f>
        <v>196.5</v>
      </c>
      <c r="J31" s="64"/>
      <c r="K31" s="60"/>
      <c r="L31" s="61"/>
      <c r="M31" s="62"/>
      <c r="N31" s="63">
        <f>SUM(N5:N30)</f>
        <v>183</v>
      </c>
      <c r="O31" s="64"/>
      <c r="P31" s="60"/>
      <c r="Q31" s="61"/>
      <c r="R31" s="62"/>
      <c r="S31" s="63">
        <f>SUM(S5:S30)</f>
        <v>196</v>
      </c>
      <c r="T31" s="64"/>
      <c r="U31" s="60"/>
      <c r="V31" s="61"/>
      <c r="W31" s="62"/>
      <c r="X31" s="63">
        <f>SUM(X5:X30)</f>
        <v>190.5</v>
      </c>
    </row>
    <row r="32" spans="1:24" ht="15">
      <c r="A32" s="45">
        <v>1</v>
      </c>
      <c r="B32" s="45">
        <v>1</v>
      </c>
      <c r="C32" s="46">
        <v>5.5</v>
      </c>
      <c r="D32" s="43">
        <f>C32</f>
        <v>5.5</v>
      </c>
      <c r="E32" s="44"/>
      <c r="F32" s="45">
        <v>1</v>
      </c>
      <c r="G32" s="45">
        <v>1</v>
      </c>
      <c r="H32" s="46">
        <v>6</v>
      </c>
      <c r="I32" s="43">
        <f>H32</f>
        <v>6</v>
      </c>
      <c r="J32" s="44"/>
      <c r="K32" s="45">
        <v>1</v>
      </c>
      <c r="L32" s="45">
        <v>1</v>
      </c>
      <c r="M32" s="46">
        <v>6</v>
      </c>
      <c r="N32" s="43">
        <f>M32</f>
        <v>6</v>
      </c>
      <c r="O32" s="44"/>
      <c r="P32" s="45">
        <v>1</v>
      </c>
      <c r="Q32" s="45">
        <v>1</v>
      </c>
      <c r="R32" s="46">
        <v>7</v>
      </c>
      <c r="S32" s="43">
        <f>R32</f>
        <v>7</v>
      </c>
      <c r="T32" s="44"/>
      <c r="U32" s="45">
        <v>1</v>
      </c>
      <c r="V32" s="45">
        <v>1</v>
      </c>
      <c r="W32" s="46">
        <v>6.5</v>
      </c>
      <c r="X32" s="43">
        <f>W32</f>
        <v>6.5</v>
      </c>
    </row>
    <row r="33" spans="1:24" ht="15">
      <c r="A33" s="45">
        <v>2</v>
      </c>
      <c r="B33" s="45">
        <v>1</v>
      </c>
      <c r="C33" s="46">
        <v>6</v>
      </c>
      <c r="D33" s="43">
        <f>C33</f>
        <v>6</v>
      </c>
      <c r="E33" s="44"/>
      <c r="F33" s="45">
        <v>2</v>
      </c>
      <c r="G33" s="45">
        <v>1</v>
      </c>
      <c r="H33" s="46">
        <v>5</v>
      </c>
      <c r="I33" s="43">
        <f>H33</f>
        <v>5</v>
      </c>
      <c r="J33" s="44"/>
      <c r="K33" s="45">
        <v>2</v>
      </c>
      <c r="L33" s="45">
        <v>1</v>
      </c>
      <c r="M33" s="46">
        <v>6.5</v>
      </c>
      <c r="N33" s="43">
        <f>M33</f>
        <v>6.5</v>
      </c>
      <c r="O33" s="44"/>
      <c r="P33" s="45">
        <v>2</v>
      </c>
      <c r="Q33" s="45">
        <v>1</v>
      </c>
      <c r="R33" s="46">
        <v>6.5</v>
      </c>
      <c r="S33" s="43">
        <f>R33</f>
        <v>6.5</v>
      </c>
      <c r="T33" s="44"/>
      <c r="U33" s="45">
        <v>2</v>
      </c>
      <c r="V33" s="45">
        <v>1</v>
      </c>
      <c r="W33" s="46">
        <v>7</v>
      </c>
      <c r="X33" s="43">
        <f>W33</f>
        <v>7</v>
      </c>
    </row>
    <row r="34" spans="1:24" ht="15">
      <c r="A34" s="65">
        <v>3</v>
      </c>
      <c r="B34" s="65">
        <v>2</v>
      </c>
      <c r="C34" s="46">
        <v>5.5</v>
      </c>
      <c r="D34" s="49">
        <f>C34*2</f>
        <v>11</v>
      </c>
      <c r="E34" s="44"/>
      <c r="F34" s="65">
        <v>3</v>
      </c>
      <c r="G34" s="65">
        <v>2</v>
      </c>
      <c r="H34" s="46">
        <v>5</v>
      </c>
      <c r="I34" s="49">
        <f>H34*2</f>
        <v>10</v>
      </c>
      <c r="J34" s="44"/>
      <c r="K34" s="65">
        <v>3</v>
      </c>
      <c r="L34" s="65">
        <v>2</v>
      </c>
      <c r="M34" s="46">
        <v>6.5</v>
      </c>
      <c r="N34" s="49">
        <f>M34*2</f>
        <v>13</v>
      </c>
      <c r="O34" s="44"/>
      <c r="P34" s="65">
        <v>3</v>
      </c>
      <c r="Q34" s="65">
        <v>2</v>
      </c>
      <c r="R34" s="46">
        <v>6</v>
      </c>
      <c r="S34" s="49">
        <f>R34*2</f>
        <v>12</v>
      </c>
      <c r="T34" s="44"/>
      <c r="U34" s="65">
        <v>3</v>
      </c>
      <c r="V34" s="65">
        <v>2</v>
      </c>
      <c r="W34" s="46">
        <v>6</v>
      </c>
      <c r="X34" s="49">
        <f>W34*2</f>
        <v>12</v>
      </c>
    </row>
    <row r="35" spans="1:24" ht="15">
      <c r="A35" s="65">
        <v>4</v>
      </c>
      <c r="B35" s="65">
        <v>2</v>
      </c>
      <c r="C35" s="46">
        <v>6</v>
      </c>
      <c r="D35" s="49">
        <f>C35*2</f>
        <v>12</v>
      </c>
      <c r="E35" s="44"/>
      <c r="F35" s="65">
        <v>4</v>
      </c>
      <c r="G35" s="65">
        <v>2</v>
      </c>
      <c r="H35" s="46">
        <v>6</v>
      </c>
      <c r="I35" s="49">
        <f>H35*2</f>
        <v>12</v>
      </c>
      <c r="J35" s="44"/>
      <c r="K35" s="65">
        <v>4</v>
      </c>
      <c r="L35" s="65">
        <v>2</v>
      </c>
      <c r="M35" s="46">
        <v>6</v>
      </c>
      <c r="N35" s="49">
        <f>M35*2</f>
        <v>12</v>
      </c>
      <c r="O35" s="44"/>
      <c r="P35" s="65">
        <v>4</v>
      </c>
      <c r="Q35" s="65">
        <v>2</v>
      </c>
      <c r="R35" s="46">
        <v>6.5</v>
      </c>
      <c r="S35" s="49">
        <f>R35*2</f>
        <v>13</v>
      </c>
      <c r="T35" s="44"/>
      <c r="U35" s="65">
        <v>4</v>
      </c>
      <c r="V35" s="65">
        <v>2</v>
      </c>
      <c r="W35" s="46">
        <v>7</v>
      </c>
      <c r="X35" s="49">
        <f>W35*2</f>
        <v>14</v>
      </c>
    </row>
    <row r="36" spans="1:24" s="3" customFormat="1" ht="15" customHeight="1">
      <c r="A36" s="60"/>
      <c r="B36" s="61"/>
      <c r="C36" s="66"/>
      <c r="D36" s="67">
        <f>SUM(D32:D35)</f>
        <v>34.5</v>
      </c>
      <c r="E36" s="44"/>
      <c r="F36" s="60"/>
      <c r="G36" s="61"/>
      <c r="H36" s="66"/>
      <c r="I36" s="67">
        <f>SUM(I32:I35)</f>
        <v>33</v>
      </c>
      <c r="J36" s="44"/>
      <c r="K36" s="60"/>
      <c r="L36" s="61"/>
      <c r="M36" s="66"/>
      <c r="N36" s="67">
        <f>SUM(N32:N35)</f>
        <v>37.5</v>
      </c>
      <c r="O36" s="64"/>
      <c r="P36" s="60"/>
      <c r="Q36" s="61"/>
      <c r="R36" s="66"/>
      <c r="S36" s="67">
        <f>SUM(S32:S35)</f>
        <v>38.5</v>
      </c>
      <c r="T36" s="44"/>
      <c r="U36" s="60"/>
      <c r="V36" s="61"/>
      <c r="W36" s="66"/>
      <c r="X36" s="67">
        <f>SUM(X32:X35)</f>
        <v>39.5</v>
      </c>
    </row>
    <row r="37" spans="1:24" ht="15">
      <c r="A37" s="43"/>
      <c r="B37" s="43"/>
      <c r="C37" s="43"/>
      <c r="D37" s="43"/>
      <c r="E37" s="44"/>
      <c r="F37" s="43"/>
      <c r="G37" s="43"/>
      <c r="H37" s="43"/>
      <c r="I37" s="43"/>
      <c r="J37" s="44"/>
      <c r="K37" s="43"/>
      <c r="L37" s="43"/>
      <c r="M37" s="43"/>
      <c r="N37" s="43"/>
      <c r="O37" s="64"/>
      <c r="P37" s="43"/>
      <c r="Q37" s="43"/>
      <c r="R37" s="43"/>
      <c r="S37" s="43"/>
      <c r="T37" s="44"/>
      <c r="U37" s="43"/>
      <c r="V37" s="43"/>
      <c r="W37" s="43"/>
      <c r="X37" s="43"/>
    </row>
    <row r="38" spans="1:24" ht="15">
      <c r="A38" s="68"/>
      <c r="B38" s="50"/>
      <c r="C38" s="69">
        <f>SUM(D31+D36)-$D40-$D41</f>
        <v>223</v>
      </c>
      <c r="D38" s="70">
        <f>C38*100/380</f>
        <v>58.68421052631579</v>
      </c>
      <c r="E38" s="44"/>
      <c r="F38" s="68"/>
      <c r="G38" s="50"/>
      <c r="H38" s="69">
        <f>SUM(I31+I36)-$D40-$D41</f>
        <v>229.5</v>
      </c>
      <c r="I38" s="70">
        <f>H38*100/380</f>
        <v>60.39473684210526</v>
      </c>
      <c r="J38" s="44"/>
      <c r="K38" s="68"/>
      <c r="L38" s="50"/>
      <c r="M38" s="69">
        <f>SUM(N31+N36)-$D40-$D41</f>
        <v>220.5</v>
      </c>
      <c r="N38" s="70">
        <f>M38*100/380</f>
        <v>58.026315789473685</v>
      </c>
      <c r="O38" s="64"/>
      <c r="P38" s="68"/>
      <c r="Q38" s="50"/>
      <c r="R38" s="69">
        <f>SUM(S31+S36)-$D40-$D41</f>
        <v>234.5</v>
      </c>
      <c r="S38" s="70">
        <f>R38*100/380</f>
        <v>61.71052631578947</v>
      </c>
      <c r="T38" s="44"/>
      <c r="U38" s="68"/>
      <c r="V38" s="50"/>
      <c r="W38" s="69">
        <f>SUM(X31+X36)-$D40-$D41</f>
        <v>230</v>
      </c>
      <c r="X38" s="70">
        <f>W38*100/380</f>
        <v>60.526315789473685</v>
      </c>
    </row>
    <row r="39" spans="1:24" ht="15">
      <c r="A39" s="38"/>
      <c r="B39" s="38"/>
      <c r="C39" s="38"/>
      <c r="D39" s="38"/>
      <c r="E39" s="39"/>
      <c r="F39" s="38"/>
      <c r="G39" s="38"/>
      <c r="H39" s="38"/>
      <c r="I39" s="38"/>
      <c r="J39" s="39"/>
      <c r="K39" s="38"/>
      <c r="L39" s="38"/>
      <c r="M39" s="38"/>
      <c r="N39" s="38"/>
      <c r="O39" s="39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5">
      <c r="A40" s="51" t="s">
        <v>6</v>
      </c>
      <c r="B40" s="38"/>
      <c r="C40" s="38"/>
      <c r="D40" s="52"/>
      <c r="E40" s="39"/>
      <c r="F40" s="51"/>
      <c r="G40" s="38"/>
      <c r="H40" s="38"/>
      <c r="I40" s="71" t="s">
        <v>9</v>
      </c>
      <c r="J40" s="71"/>
      <c r="K40" s="71"/>
      <c r="L40" s="72" t="str">
        <f>'rez '!E18</f>
        <v>Е</v>
      </c>
      <c r="M40" s="90" t="str">
        <f>'rez '!F18</f>
        <v>Ковшов Юрій</v>
      </c>
      <c r="N40" s="38"/>
      <c r="O40" s="39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>
      <c r="A41" s="51" t="s">
        <v>7</v>
      </c>
      <c r="B41" s="38"/>
      <c r="C41" s="38"/>
      <c r="D41" s="52"/>
      <c r="E41" s="54"/>
      <c r="F41" s="51"/>
      <c r="G41" s="38"/>
      <c r="H41" s="38"/>
      <c r="I41" s="53"/>
      <c r="J41" s="53"/>
      <c r="K41" s="73"/>
      <c r="L41" s="72" t="s">
        <v>29</v>
      </c>
      <c r="M41" s="90" t="str">
        <f>'rez '!F19</f>
        <v>Козіна Ірина</v>
      </c>
      <c r="N41" s="38"/>
      <c r="O41" s="39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>
      <c r="A42" s="39"/>
      <c r="B42" s="39"/>
      <c r="C42" s="39"/>
      <c r="D42" s="39"/>
      <c r="E42" s="39"/>
      <c r="F42" s="39"/>
      <c r="G42" s="39"/>
      <c r="H42" s="39"/>
      <c r="I42" s="53"/>
      <c r="J42" s="53"/>
      <c r="K42" s="73"/>
      <c r="L42" s="72" t="str">
        <f>'rez '!E20</f>
        <v>С</v>
      </c>
      <c r="M42" s="54" t="str">
        <f>'rez '!F20</f>
        <v>Кириченко Віра</v>
      </c>
      <c r="N42" s="38"/>
      <c r="O42" s="54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21" customHeight="1">
      <c r="A43" s="74" t="s">
        <v>8</v>
      </c>
      <c r="B43" s="75"/>
      <c r="C43" s="76"/>
      <c r="D43" s="77">
        <f>C38+H38+M38+R38+W38</f>
        <v>1137.5</v>
      </c>
      <c r="E43" s="55"/>
      <c r="F43" s="53"/>
      <c r="G43" s="53"/>
      <c r="H43" s="55"/>
      <c r="I43" s="38"/>
      <c r="J43" s="38"/>
      <c r="K43" s="38"/>
      <c r="L43" s="72" t="str">
        <f>'rez '!E21</f>
        <v>М</v>
      </c>
      <c r="M43" s="55" t="str">
        <f>'rez '!F21</f>
        <v>Джумаджук Марія</v>
      </c>
      <c r="N43" s="55"/>
      <c r="O43" s="53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20.25" customHeight="1">
      <c r="A44" s="74" t="s">
        <v>10</v>
      </c>
      <c r="B44" s="75"/>
      <c r="C44" s="76"/>
      <c r="D44" s="78">
        <f>(D38+I38+N38+S38+X38)/5</f>
        <v>59.86842105263158</v>
      </c>
      <c r="E44" s="53"/>
      <c r="F44" s="53"/>
      <c r="G44" s="53"/>
      <c r="H44" s="53"/>
      <c r="I44" s="38"/>
      <c r="J44" s="38"/>
      <c r="K44" s="38"/>
      <c r="L44" s="72" t="s">
        <v>30</v>
      </c>
      <c r="M44" s="55" t="str">
        <f>'rez '!F22</f>
        <v>Шкіптань Тетяна</v>
      </c>
      <c r="N44" s="53"/>
      <c r="O44" s="53"/>
      <c r="P44" s="38"/>
      <c r="Q44" s="38"/>
      <c r="R44" s="38"/>
      <c r="S44" s="38"/>
      <c r="T44" s="38"/>
      <c r="U44" s="38"/>
      <c r="V44" s="38"/>
      <c r="W44" s="38"/>
      <c r="X44" s="38"/>
    </row>
    <row r="45" spans="1:24" s="4" customFormat="1" ht="15">
      <c r="A45" s="79"/>
      <c r="B45" s="80"/>
      <c r="C45" s="80"/>
      <c r="D45" s="81"/>
      <c r="E45" s="53"/>
      <c r="F45" s="53"/>
      <c r="G45" s="53"/>
      <c r="H45" s="53"/>
      <c r="I45" s="39"/>
      <c r="J45" s="39"/>
      <c r="K45" s="39"/>
      <c r="L45" s="39"/>
      <c r="M45" s="55"/>
      <c r="N45" s="53"/>
      <c r="O45" s="53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>
      <c r="A46" s="56"/>
      <c r="B46" s="53"/>
      <c r="C46" s="57"/>
      <c r="D46" s="39"/>
      <c r="E46" s="39"/>
      <c r="F46" s="38"/>
      <c r="G46" s="38"/>
      <c r="H46" s="38"/>
      <c r="I46" s="38"/>
      <c r="J46" s="39"/>
      <c r="K46" s="82"/>
      <c r="L46" s="72"/>
      <c r="M46" s="38"/>
      <c r="N46" s="38"/>
      <c r="O46" s="39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36" customHeight="1">
      <c r="A47" s="83" t="s">
        <v>11</v>
      </c>
      <c r="B47" s="38"/>
      <c r="C47" s="38"/>
      <c r="D47" s="146" t="str">
        <f>'rez '!F15</f>
        <v>Бакарді, 2004, мер., гн., УВП, 94Бахус-1146Копія, 702640, Плачкова Марія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39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5">
      <c r="A48" s="83" t="s">
        <v>12</v>
      </c>
      <c r="B48" s="38"/>
      <c r="C48" s="38"/>
      <c r="D48" s="57" t="str">
        <f>'rez '!C15</f>
        <v>Осипенко Людмила</v>
      </c>
      <c r="E48" s="57"/>
      <c r="F48" s="57"/>
      <c r="G48" s="57"/>
      <c r="H48" s="57"/>
      <c r="I48" s="57"/>
      <c r="J48" s="39"/>
      <c r="K48" s="38"/>
      <c r="L48" s="38"/>
      <c r="M48" s="38"/>
      <c r="N48" s="38"/>
      <c r="O48" s="39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>
      <c r="A49" s="83" t="s">
        <v>4</v>
      </c>
      <c r="B49" s="38"/>
      <c r="C49" s="38"/>
      <c r="D49" s="84" t="str">
        <f>'rez '!G15</f>
        <v>КСК "Світозар", Київська обл.</v>
      </c>
      <c r="E49" s="84"/>
      <c r="F49" s="84"/>
      <c r="G49" s="84"/>
      <c r="H49" s="84"/>
      <c r="I49" s="84"/>
      <c r="J49" s="39"/>
      <c r="K49" s="38"/>
      <c r="L49" s="38"/>
      <c r="M49" s="144">
        <f>'rez '!C4</f>
        <v>41810</v>
      </c>
      <c r="N49" s="144"/>
      <c r="O49" s="39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>
      <c r="A50" s="38"/>
      <c r="B50" s="38"/>
      <c r="C50" s="38"/>
      <c r="D50" s="38"/>
      <c r="E50" s="39"/>
      <c r="F50" s="38"/>
      <c r="G50" s="38"/>
      <c r="H50" s="38"/>
      <c r="I50" s="38"/>
      <c r="J50" s="39"/>
      <c r="K50" s="38"/>
      <c r="L50" s="38"/>
      <c r="M50" s="38"/>
      <c r="N50" s="38"/>
      <c r="O50" s="39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36" customHeight="1">
      <c r="A51" s="141" t="str">
        <f>'rez '!A1:U1</f>
        <v>ВІДКРИТІ ВСЕУКРАЇНСЬКІ ЗМАГАННЯ З КІННОГО СПОРТУ (ВИЇЗДКА) ІІ етап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85"/>
      <c r="P51" s="38"/>
      <c r="Q51" s="38"/>
      <c r="R51" s="38"/>
      <c r="S51" s="38"/>
      <c r="T51" s="38"/>
      <c r="U51" s="38"/>
      <c r="V51" s="38"/>
      <c r="W51" s="38"/>
      <c r="X51" s="38"/>
    </row>
  </sheetData>
  <sheetProtection/>
  <mergeCells count="8">
    <mergeCell ref="U3:X3"/>
    <mergeCell ref="D47:N47"/>
    <mergeCell ref="M49:N49"/>
    <mergeCell ref="A51:N51"/>
    <mergeCell ref="A3:D3"/>
    <mergeCell ref="F3:I3"/>
    <mergeCell ref="K3:N3"/>
    <mergeCell ref="P3:S3"/>
  </mergeCells>
  <printOptions/>
  <pageMargins left="0.15748031496062992" right="0.15748031496062992" top="0.3937007874015748" bottom="0.1968503937007874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Юра</cp:lastModifiedBy>
  <cp:lastPrinted>2014-06-20T17:16:21Z</cp:lastPrinted>
  <dcterms:created xsi:type="dcterms:W3CDTF">2013-07-15T14:17:14Z</dcterms:created>
  <dcterms:modified xsi:type="dcterms:W3CDTF">2014-06-23T15:20:32Z</dcterms:modified>
  <cp:category/>
  <cp:version/>
  <cp:contentType/>
  <cp:contentStatus/>
</cp:coreProperties>
</file>