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30" windowHeight="7650" tabRatio="923" activeTab="0"/>
  </bookViews>
  <sheets>
    <sheet name="ТР№1(діти 80)" sheetId="1" r:id="rId1"/>
    <sheet name="ТР№2(відкр80см)" sheetId="2" r:id="rId2"/>
    <sheet name="ТР№1А(90см)" sheetId="3" r:id="rId3"/>
    <sheet name="ТР№2А,№3(100см) " sheetId="4" r:id="rId4"/>
    <sheet name="ТР№4Д,№5(5р)(110)" sheetId="5" r:id="rId5"/>
    <sheet name="ТР№6(Ю120) " sheetId="6" r:id="rId6"/>
    <sheet name="ТР8(7р130)" sheetId="7" r:id="rId7"/>
    <sheet name="ТР№9Д,№10(ВК80)" sheetId="8" r:id="rId8"/>
    <sheet name="ТР№4А(Аматори90)" sheetId="9" r:id="rId9"/>
    <sheet name="ТР№5А(100см)" sheetId="10" r:id="rId10"/>
    <sheet name="ТР№11(ВК105)" sheetId="11" r:id="rId11"/>
    <sheet name="ТР№12(Д),№13(Коні5р 110-115)" sheetId="12" r:id="rId12"/>
    <sheet name="ТР№14Ю,№15(6р)(120-125)" sheetId="13" r:id="rId13"/>
    <sheet name="ТР16Коні 7 ст.(130)" sheetId="14" r:id="rId14"/>
    <sheet name="ТР№17Джокер(Коні 7р135)" sheetId="15" r:id="rId15"/>
    <sheet name="ТР26коні7ст(140)" sheetId="16" r:id="rId16"/>
    <sheet name="ТР№25коні7ст(130)" sheetId="17" r:id="rId17"/>
    <sheet name="ТР23юн,№24(6р)(130)" sheetId="18" r:id="rId18"/>
    <sheet name="ТР№7А(90см) " sheetId="19" r:id="rId19"/>
    <sheet name="ТР№8А(100)" sheetId="20" r:id="rId20"/>
    <sheet name="ТР№20вк(110см) " sheetId="21" r:id="rId21"/>
    <sheet name="№22коні5(115)" sheetId="22" r:id="rId22"/>
  </sheets>
  <definedNames>
    <definedName name="_xlnm.Print_Area" localSheetId="21">'№22коні5(115)'!$A$1:$N$31</definedName>
    <definedName name="_xlnm.Print_Area" localSheetId="13">'ТР16Коні 7 ст.(130)'!$A$1:$O$21</definedName>
    <definedName name="_xlnm.Print_Area" localSheetId="17">'ТР23юн,№24(6р)(130)'!$A$1:$O$20</definedName>
    <definedName name="_xlnm.Print_Area" localSheetId="15">'ТР26коні7ст(140)'!$A$1:$O$23</definedName>
    <definedName name="_xlnm.Print_Area" localSheetId="6">'ТР8(7р130)'!$A$1:$M$33</definedName>
    <definedName name="_xlnm.Print_Area" localSheetId="0">'ТР№1(діти 80)'!$A$1:$O$20</definedName>
    <definedName name="_xlnm.Print_Area" localSheetId="10">'ТР№11(ВК105)'!$A$1:$N$33</definedName>
    <definedName name="_xlnm.Print_Area" localSheetId="11">'ТР№12(Д),№13(Коні5р 110-115)'!$A$1:$O$34</definedName>
    <definedName name="_xlnm.Print_Area" localSheetId="12">'ТР№14Ю,№15(6р)(120-125)'!$A$1:$O$21</definedName>
    <definedName name="_xlnm.Print_Area" localSheetId="14">'ТР№17Джокер(Коні 7р135)'!$A$1:$L$28</definedName>
    <definedName name="_xlnm.Print_Area" localSheetId="2">'ТР№1А(90см)'!$A$1:$L$19</definedName>
    <definedName name="_xlnm.Print_Area" localSheetId="1">'ТР№2(відкр80см)'!$A$1:$L$34</definedName>
    <definedName name="_xlnm.Print_Area" localSheetId="20">'ТР№20вк(110см) '!$A$1:$N$24</definedName>
    <definedName name="_xlnm.Print_Area" localSheetId="16">'ТР№25коні7ст(130)'!$A$1:$O$23</definedName>
    <definedName name="_xlnm.Print_Area" localSheetId="3">'ТР№2А,№3(100см) '!$A$1:$L$39</definedName>
    <definedName name="_xlnm.Print_Area" localSheetId="8">'ТР№4А(Аматори90)'!$A$1:$O$22</definedName>
    <definedName name="_xlnm.Print_Area" localSheetId="4">'ТР№4Д,№5(5р)(110)'!$A$1:$N$31</definedName>
    <definedName name="_xlnm.Print_Area" localSheetId="9">'ТР№5А(100см)'!$A$1:$N$23</definedName>
    <definedName name="_xlnm.Print_Area" localSheetId="5">'ТР№6(Ю120) '!$A$1:$M$20</definedName>
    <definedName name="_xlnm.Print_Area" localSheetId="18">'ТР№7А(90см) '!$A$1:$N$41</definedName>
    <definedName name="_xlnm.Print_Area" localSheetId="19">'ТР№8А(100)'!$A$1:$O$21</definedName>
    <definedName name="_xlnm.Print_Area" localSheetId="7">'ТР№9Д,№10(ВК80)'!$A$1:$O$42</definedName>
  </definedNames>
  <calcPr fullCalcOnLoad="1"/>
</workbook>
</file>

<file path=xl/sharedStrings.xml><?xml version="1.0" encoding="utf-8"?>
<sst xmlns="http://schemas.openxmlformats.org/spreadsheetml/2006/main" count="2513" uniqueCount="501">
  <si>
    <t>Команда</t>
  </si>
  <si>
    <t>Прізвище, ім'я вершника</t>
  </si>
  <si>
    <t>Головний секретар:</t>
  </si>
  <si>
    <t>Кличка коня</t>
  </si>
  <si>
    <t>ІН</t>
  </si>
  <si>
    <t xml:space="preserve">КСК "Parade Allure" м.Жашків, вул.Артема, 6 </t>
  </si>
  <si>
    <t>Розряд</t>
  </si>
  <si>
    <t>Тренер</t>
  </si>
  <si>
    <t>Рік народж.</t>
  </si>
  <si>
    <t>КМС</t>
  </si>
  <si>
    <t>МС</t>
  </si>
  <si>
    <t>Бабенко Віктор</t>
  </si>
  <si>
    <t>А</t>
  </si>
  <si>
    <t>самостійно</t>
  </si>
  <si>
    <t>ІІ</t>
  </si>
  <si>
    <t>Відкриті Всеукраїнські змагання з кінного спорту по подоланню перешкод</t>
  </si>
  <si>
    <t xml:space="preserve">Ульянченко  Олексій </t>
  </si>
  <si>
    <t>Бучков Ельдар</t>
  </si>
  <si>
    <t>Техничні результати</t>
  </si>
  <si>
    <t>Результат</t>
  </si>
  <si>
    <t>Шт.оч</t>
  </si>
  <si>
    <t>Час</t>
  </si>
  <si>
    <t>Зайняте місце</t>
  </si>
  <si>
    <t>ІІІ</t>
  </si>
  <si>
    <t>знятий</t>
  </si>
  <si>
    <t>Шт.оч.</t>
  </si>
  <si>
    <t xml:space="preserve">Ланцелот - 07 </t>
  </si>
  <si>
    <t>Кінний клуб "ТаксіЕліт", Київськ.</t>
  </si>
  <si>
    <t>1 фаза</t>
  </si>
  <si>
    <t>11 фаза</t>
  </si>
  <si>
    <t>знята</t>
  </si>
  <si>
    <t>перестрибування</t>
  </si>
  <si>
    <t>І</t>
  </si>
  <si>
    <t>Київська обл.</t>
  </si>
  <si>
    <t>Сума           шт. оч.</t>
  </si>
  <si>
    <t>Відкриті Всеукраїнські змагання з кінного спорту по подоланню перешкод серед аматорів</t>
  </si>
  <si>
    <t>Головний суддя :</t>
  </si>
  <si>
    <t>Головний суддя:</t>
  </si>
  <si>
    <t>Тарасюк Анна</t>
  </si>
  <si>
    <t xml:space="preserve">Кирилюк Іван 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</si>
  <si>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</si>
  <si>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</si>
  <si>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t>Поліщук Артем</t>
  </si>
  <si>
    <t>б/р</t>
  </si>
  <si>
    <t>Маршрут №2 - висота 80см, Відкритий клас,  Табл.А  Ст.238.2.1</t>
  </si>
  <si>
    <t>Шевчук Максим</t>
  </si>
  <si>
    <t>Кирилюк Іван</t>
  </si>
  <si>
    <t>Маршрут №1А - Аматори , висота 90 см    Табл.А Ст.238.2.1</t>
  </si>
  <si>
    <t>Купідон /2004 /жер/  сір/WEST/ Cornet   Obolensky Cyra/ 701773/  Жашківська  КСШ</t>
  </si>
  <si>
    <t xml:space="preserve">Купідон 04 </t>
  </si>
  <si>
    <t>Сума шт.оч.</t>
  </si>
  <si>
    <t>Викон. Розряд</t>
  </si>
  <si>
    <t>Рейт. Бали</t>
  </si>
  <si>
    <t>Клименко О.В.</t>
  </si>
  <si>
    <t>Тренер                              (Прізвіще, ім'я)</t>
  </si>
  <si>
    <t xml:space="preserve">Букреєва Валерія </t>
  </si>
  <si>
    <t xml:space="preserve">Відкриті Всеукраїнські змагання з кінного спорту по подоланню перешкод </t>
  </si>
  <si>
    <t>Тренер                   (Прізвіще, ім'я)</t>
  </si>
  <si>
    <t>Тренер                                                                              (Прізвіще, ім'я)</t>
  </si>
  <si>
    <t xml:space="preserve">Фрі Флайт  09   </t>
  </si>
  <si>
    <t xml:space="preserve">М-т №4А - 90 см  Аматори Ст.274.5.6 (дві фази) </t>
  </si>
  <si>
    <t>ТЕХНІЧНІ РЕЗУЛЬТАТИ</t>
  </si>
  <si>
    <t xml:space="preserve">Місце проведення змагань:  КСК "Parade Allure" м.Жашків, вул.Артема, 6 </t>
  </si>
  <si>
    <t>Нарах. балів</t>
  </si>
  <si>
    <t>ВРЕМЯ</t>
  </si>
  <si>
    <t>Бали</t>
  </si>
  <si>
    <t>j</t>
  </si>
  <si>
    <t>ИТОГО</t>
  </si>
  <si>
    <t>штраф</t>
  </si>
  <si>
    <t>ВСЕГО</t>
  </si>
  <si>
    <t xml:space="preserve">Каваліна  07   </t>
  </si>
  <si>
    <t>Каваліна / 2007/ коб/  гнід /  WEST /Cornet Obolensky/ Wanessa /702044/ Скоморох  Ігор</t>
  </si>
  <si>
    <t>Віта 08</t>
  </si>
  <si>
    <t>маршрут</t>
  </si>
  <si>
    <t>вк</t>
  </si>
  <si>
    <t>Д</t>
  </si>
  <si>
    <t>Красун Юрій</t>
  </si>
  <si>
    <t>Перестриб.</t>
  </si>
  <si>
    <t>К-ня "Релакс-Парк Верхоли", м.Полтава</t>
  </si>
  <si>
    <t>Тренер                     (Прізвіще, ім'я)</t>
  </si>
  <si>
    <t>Ікарус 08</t>
  </si>
  <si>
    <t xml:space="preserve">Жашківський   кінний   завод, Черкаська ШВСМ , "Д" </t>
  </si>
  <si>
    <t xml:space="preserve">Поліщук Артем    </t>
  </si>
  <si>
    <t>Коротченко Тетяна</t>
  </si>
  <si>
    <t>КСК "Посейдон", м.Дунаєвці, Обл.Хмельницька</t>
  </si>
  <si>
    <t>Імпульс/2010/жер/гнід/увп/Малиш/Ірма/702036/Магер Василь</t>
  </si>
  <si>
    <t>Рак Богдан</t>
  </si>
  <si>
    <t>Акація 10</t>
  </si>
  <si>
    <t>Акація/2010/коб/сір/вестф/Атака//702035/Магера Василь</t>
  </si>
  <si>
    <t>Пономарьов Андрій</t>
  </si>
  <si>
    <t>Кадрія 11</t>
  </si>
  <si>
    <t>Лукреція  2010  коб  гнід   WESTF Lancer 3 Calgari  Жашківська КСШ</t>
  </si>
  <si>
    <t>Лурніст  /2010/ жер/гнід/Lador 3/Campari/  / Жашківська КСШ</t>
  </si>
  <si>
    <t>Ріо  Гранде/2010/коб/ гнід/ WESTF/Clinton/Ran Awey/ Жашківська КСШ</t>
  </si>
  <si>
    <t xml:space="preserve">КПШНЗ "СДЮШОР з кінного спорту " м.Дніпропетровськ </t>
  </si>
  <si>
    <t>Золін Костянтин, Максименко Віра</t>
  </si>
  <si>
    <t xml:space="preserve">Лукреція  10   </t>
  </si>
  <si>
    <t>Ріо  Гранде10</t>
  </si>
  <si>
    <t xml:space="preserve">Лурніст  10 </t>
  </si>
  <si>
    <t>Фрі Флайт / 2009/   коб/  гнід/ WEST /Captain Fire / Colini Tachor  / /Жашківська  КСШ</t>
  </si>
  <si>
    <t>Логотіп / 2008/жер/гнід /WESTF/Lancer 3/Cinderella/ 702055/Жашківська  КСШ</t>
  </si>
  <si>
    <t xml:space="preserve">Логотіп 09 </t>
  </si>
  <si>
    <t>Людвіг / 2008/жер/гнід /WESTF/Lancer 3/Cuma/Жашківська  КСШ</t>
  </si>
  <si>
    <t>Кіргізов М.І.</t>
  </si>
  <si>
    <t xml:space="preserve">Коротченко Тетяна </t>
  </si>
  <si>
    <t>М-т №16 – до 130см Коні 7р та ст. Табл.А Ст.238.2.2</t>
  </si>
  <si>
    <t>М-т №25 – 130см  Коні 7років та ст. Табл.АСт.274.5.3
Табл.А Ст.274.5.3 (дві фази)</t>
  </si>
  <si>
    <t>Кадрія /2011/коб/гнд/Coperphild/Lissabo/ /Жашківський  к/з</t>
  </si>
  <si>
    <t xml:space="preserve">Кондрашечкіна  Юлія </t>
  </si>
  <si>
    <t>Фактор  07</t>
  </si>
  <si>
    <t>Фактор /2007/ жер/ гнід/вестф/Караваджіо/Факторія/702434/ Бабенко   В</t>
  </si>
  <si>
    <t>Бабенко В.</t>
  </si>
  <si>
    <t>м.Одеса</t>
  </si>
  <si>
    <t>Ланкас 08</t>
  </si>
  <si>
    <t>Ланкас/2008/мер/гнід/вестф/Лансер ІІІ/Кассандра/702471/Самолюк</t>
  </si>
  <si>
    <t>Маршрут №8  - Коні 7 років, висота до 130см , Табл.А Ст.238.2.1</t>
  </si>
  <si>
    <t>М-т №11-105см Відкритий клас Ст.274.5.3 (дві фази)
Табл.А Ст.274.5.3 (дві фази)</t>
  </si>
  <si>
    <t>М-т №17 – до 135см   Коні 7р та ст.  Табл.А  Ст.269.2 269.5 Джокер</t>
  </si>
  <si>
    <t xml:space="preserve">М-т №26 –140см Коні 7років  та ст.  Табл.АСт.238.2.2 </t>
  </si>
  <si>
    <t>Торгонський   Ігор</t>
  </si>
  <si>
    <t>Еверест 05</t>
  </si>
  <si>
    <t>Еверест/2005/мер/гнід/увп/Аквадор/Авбея/702612/</t>
  </si>
  <si>
    <t xml:space="preserve">Галій Сергій </t>
  </si>
  <si>
    <t>Ефект/2011/жер/гнід/УВП/Капрі/Емоція (Монако)/ /Клімов А</t>
  </si>
  <si>
    <t>Вакула/2011/жер/т-гнід/н/в-на/ Капрі /Вербна (Бісквіт)// Клімов А</t>
  </si>
  <si>
    <t>КСК "Посейдон", м.Дунаєвці, обл.Хмельницька</t>
  </si>
  <si>
    <t>Кептен Фаєр /2001/жер/гнід/голшт/Контендро/Магіс Леді 2/701641/Жашквський к/з</t>
  </si>
  <si>
    <t>Жашківський   кінний   завод , Черкаська ШВСМ , "Д"</t>
  </si>
  <si>
    <t xml:space="preserve">Завертана Ірина </t>
  </si>
  <si>
    <t xml:space="preserve">Гаспаро  09  </t>
  </si>
  <si>
    <t>Гаспаро  /2009/  жер / т-гнід/  WEST/ Godolphin /Adige  /Жашківська  КСШ</t>
  </si>
  <si>
    <t xml:space="preserve">Жашківський   кінний   завод </t>
  </si>
  <si>
    <t>Кон Аморе Z PKZ 07</t>
  </si>
  <si>
    <t>Кон Аморе Z PKZ/2007/коб/гнід/Контакт/Претті Вумен/762450/Стешенко Ігор Борисович</t>
  </si>
  <si>
    <t>Фактор 07</t>
  </si>
  <si>
    <t>Джеллі 09</t>
  </si>
  <si>
    <t xml:space="preserve">Лурістан 10 </t>
  </si>
  <si>
    <t>Лурістан / 2010/жер/сір/WESTF/Lancer3/Wimette//Жашківська  КСШ</t>
  </si>
  <si>
    <t xml:space="preserve">Торгонський   Ігор </t>
  </si>
  <si>
    <t>Маршрут №2А - Аматори, Маршрут №3 - Відкритий клас , висота 100 см ,  Табл.А Ст.238.2.1</t>
  </si>
  <si>
    <t>Маршрут №6 - Юнаки , Маршрут №7 - Коні 6 років ,  висота до 120см ,  Табл.А Ст.238.2.1</t>
  </si>
  <si>
    <t>ЮНАКИ</t>
  </si>
  <si>
    <t xml:space="preserve">Проксімус Центавр  08    </t>
  </si>
  <si>
    <t>Проксімус Центавр/  2008/ жер / гнід /  WEST /Godolphin/ Carlotta/ 702802  / Жашківська  КСШ</t>
  </si>
  <si>
    <t xml:space="preserve">Голіаф  08 </t>
  </si>
  <si>
    <t>Голіаф /2008 / жер / гнід / WESTF/ Godolpin/ Cinderella //Жашківська КСШ</t>
  </si>
  <si>
    <t>М-т №14 - Юнаки , М-т №15 –  Коні 6років, (120-125см)
Табл.А Ст.274.5.3 (дві фази)</t>
  </si>
  <si>
    <t xml:space="preserve">Рак Богдан </t>
  </si>
  <si>
    <t>М-т №23- Юнаки , висота 130 Табл.А Ст.238.2.2, М-т №24 – Коні 6років,  висота - до 130см,  Табл.А Ст.238.2.2</t>
  </si>
  <si>
    <t>5-й етап</t>
  </si>
  <si>
    <t>Оксфорд 09</t>
  </si>
  <si>
    <t xml:space="preserve">Оксфорд /2009/ жер/ руд/УВП/Диплом/Огньовка/701238/КСК Вікторія  </t>
  </si>
  <si>
    <t>КСК Вікторія "Колос"  м. Львів</t>
  </si>
  <si>
    <t>Дуля Володимир</t>
  </si>
  <si>
    <t>Арабеск /2003/мер/гнід/УВП/Бісквіт /Австрія/703467/Дуля   В</t>
  </si>
  <si>
    <t>Вар Прінц 05</t>
  </si>
  <si>
    <t>Вар Прінц/2005/жер/вор/тракен/Піон/Візетта/701823/Нестерчук</t>
  </si>
  <si>
    <t>Клуб "Вільшанський двір", м.Біла Церква</t>
  </si>
  <si>
    <t>Чорний Ігор</t>
  </si>
  <si>
    <t>Афанасьєва  Олександра</t>
  </si>
  <si>
    <t>Ванафре  /2005/коб/гнід/ганов/Вазпад/Фавелія/702564/Афанасьєва О</t>
  </si>
  <si>
    <t>Щербатюк   І</t>
  </si>
  <si>
    <t>Волощук Микола</t>
  </si>
  <si>
    <t>Львов  PKZ 11</t>
  </si>
  <si>
    <t>Львів PKZ/2011/мер/сір/вестф./Ле Тод де Семіллі/Кларіссе/703305//</t>
  </si>
  <si>
    <t>Ємельянов Ігор</t>
  </si>
  <si>
    <t xml:space="preserve">Грінько Андрей  </t>
  </si>
  <si>
    <t xml:space="preserve">м.Миколаїв  КСК Золота Підкова  </t>
  </si>
  <si>
    <t>Жилкіна   К</t>
  </si>
  <si>
    <t>Жилкіна Кіра</t>
  </si>
  <si>
    <t>Бабета /2005/кобила/сіра/УВП/Атлантус  Рошев/Барел/702386/Грінько  А</t>
  </si>
  <si>
    <t xml:space="preserve">Захорова Марина </t>
  </si>
  <si>
    <t xml:space="preserve">Зароченцева Юлія  </t>
  </si>
  <si>
    <t>Ольвія  11</t>
  </si>
  <si>
    <t>Ольвія /2011/коб/вор/УВП/Лідо//Черних А</t>
  </si>
  <si>
    <t>м.Донецьк   КСК "Авангард"</t>
  </si>
  <si>
    <t>Свідерський В.</t>
  </si>
  <si>
    <t>Санта  Марія  11</t>
  </si>
  <si>
    <t>Санта Марія /2011/коб/гнід/УВП/Лік//Черних А</t>
  </si>
  <si>
    <t>Гудвін  /1999/ жер/ руд/УВП/ Гром/Трагіка /702590/Тищенко  О</t>
  </si>
  <si>
    <t>Фантазер 99</t>
  </si>
  <si>
    <t>Фантазер/1999/жер/гнід/ганов/Форт Пек -7/Варпа/701045/Бабенко В</t>
  </si>
  <si>
    <t xml:space="preserve">Рак Богдан  </t>
  </si>
  <si>
    <t>Пломбір  11</t>
  </si>
  <si>
    <t>Пломбір /2011/жер/солова/УВП/Панам/Байга/703358/Магера   В</t>
  </si>
  <si>
    <t xml:space="preserve">Ракітянська  Елеонора  </t>
  </si>
  <si>
    <t>Фабрикант-03</t>
  </si>
  <si>
    <t>Фабрикант /2003/мер/гнід/УВП/Бліндаж/Фадза/703357/Дуля Ю</t>
  </si>
  <si>
    <t xml:space="preserve">Рудий   Андрій  </t>
  </si>
  <si>
    <t>Чудотворний U 09</t>
  </si>
  <si>
    <t>К/з "Універсал"</t>
  </si>
  <si>
    <t xml:space="preserve">Рудий   Ігор </t>
  </si>
  <si>
    <t>Закал U -11 (1)</t>
  </si>
  <si>
    <t xml:space="preserve">Седова Анна </t>
  </si>
  <si>
    <t xml:space="preserve">Тітов Михайло  </t>
  </si>
  <si>
    <t xml:space="preserve">Міраж </t>
  </si>
  <si>
    <t>Лазло/2011/жер/руд/бельг/Каласка  де  Семелі/Ботаніка / /</t>
  </si>
  <si>
    <t>2011/ жер/ /вестф/Lancer 3/Cnesenka / / Жашківський  к/з</t>
  </si>
  <si>
    <t>Євтушенко Валерія</t>
  </si>
  <si>
    <t>Цезарь 11</t>
  </si>
  <si>
    <t>Цезарь/2011/жер/гнід/голшт/Трентон П/Зрвеназвезда/703412/Євтушенко Валерія</t>
  </si>
  <si>
    <t>м.Дніпропетровськ</t>
  </si>
  <si>
    <t>Козак  Ніна</t>
  </si>
  <si>
    <t>Вереск 01</t>
  </si>
  <si>
    <t>Вереск 01/жеребець/гнідий/ганновер/Вітамін/Фея/703418/Зралко Я.А./</t>
  </si>
  <si>
    <t>КСК Балатон  м. Київ</t>
  </si>
  <si>
    <t>Зралко Яна</t>
  </si>
  <si>
    <t>Флай 05</t>
  </si>
  <si>
    <t>Флай/2005/мер/гнід/бельг/Парко/Місс Z//Зралко Я.</t>
  </si>
  <si>
    <t>Вафріна 05</t>
  </si>
  <si>
    <t>Вафріна/2005/коб/т.гнід/увп/Варпад/Фінляндія/701842/Бродская Галіна</t>
  </si>
  <si>
    <t>Лапигіна Інга</t>
  </si>
  <si>
    <t>Нумізмат 10</t>
  </si>
  <si>
    <t>Нумізмат/2010/жер/гнід/УВП/Нумеро Уно/Іриска//Гріщенко А</t>
  </si>
  <si>
    <t>Лапигін А.Г.</t>
  </si>
  <si>
    <t>Хілларі 10</t>
  </si>
  <si>
    <t xml:space="preserve">Захарова Марина </t>
  </si>
  <si>
    <t>Ванафре 05</t>
  </si>
  <si>
    <t>Бабетта 05</t>
  </si>
  <si>
    <t>La Costa  11</t>
  </si>
  <si>
    <t xml:space="preserve">Закал U -11 </t>
  </si>
  <si>
    <t>Гудвін  99</t>
  </si>
  <si>
    <t>Арабеск  03</t>
  </si>
  <si>
    <t>Лазло 11</t>
  </si>
  <si>
    <t>Арабеск 03</t>
  </si>
  <si>
    <t>Сабко Олексій</t>
  </si>
  <si>
    <t>Аполон  11</t>
  </si>
  <si>
    <t>Аполон/2011/жер/руд/KWPN/Pan Am VDL /Ariesje/</t>
  </si>
  <si>
    <t xml:space="preserve">Протасов Сергій  </t>
  </si>
  <si>
    <t>Раунд 01</t>
  </si>
  <si>
    <t>Раунд  /2001/жер/руд/Буденівська/Рактнік/Атестація/701307/Протасов   С</t>
  </si>
  <si>
    <t xml:space="preserve">м.Миколаїв </t>
  </si>
  <si>
    <t xml:space="preserve">Шелім Микола </t>
  </si>
  <si>
    <t>Ведмідь Роман</t>
  </si>
  <si>
    <t>Саітгалін Руслан</t>
  </si>
  <si>
    <t xml:space="preserve">Паркер 03 </t>
  </si>
  <si>
    <t>Паркер/2003/жеребець/сірий/вестф/Корнет Оболенский/Поляна/702175/Саітгалін Р./</t>
  </si>
  <si>
    <t xml:space="preserve">Хаммер </t>
  </si>
  <si>
    <t>К-ня Погребняка</t>
  </si>
  <si>
    <t xml:space="preserve">Бабетта  </t>
  </si>
  <si>
    <t>Барбета 07</t>
  </si>
  <si>
    <t>Барбета/2007/кобила/темно-гніда/УВП/Бахус/Бірма//Гріщенко А./</t>
  </si>
  <si>
    <t xml:space="preserve">Адоніна Дарья </t>
  </si>
  <si>
    <t>Кесседі 07</t>
  </si>
  <si>
    <t>Кесседі/2007/мер/сір/ганов/Кассіні ІІ/Шалін/?/Адоніна Д.</t>
  </si>
  <si>
    <t xml:space="preserve">"Гранд Хорс", Київська обл.  М.Бровари </t>
  </si>
  <si>
    <t>Павлюченко М.</t>
  </si>
  <si>
    <t xml:space="preserve">Гордон Іван </t>
  </si>
  <si>
    <t>Хабар 09</t>
  </si>
  <si>
    <t>Хабар  -/2009/жер/руд/УВП/Бодрий /Хіва//щербатюк І</t>
  </si>
  <si>
    <t xml:space="preserve">Дуля   Володимир </t>
  </si>
  <si>
    <t>Альханта /2005/коб/руд/Скейт/Хані-Сейплак/701372</t>
  </si>
  <si>
    <t>Конкорд  07</t>
  </si>
  <si>
    <t>Конкорд/2007/мерин/сір/вестф/Каскадос/Крона /702408/Тітов М</t>
  </si>
  <si>
    <t>Ребус /2000/жер/руд/будьон/Разгадчик/Бухта/701354/Тітов  М</t>
  </si>
  <si>
    <t xml:space="preserve">Пінпонг  </t>
  </si>
  <si>
    <t>Пінг Понг /2011/жер /руд/голанд /Пан Ам/Пелеве// Магера В</t>
  </si>
  <si>
    <t xml:space="preserve">Петруха Юлія </t>
  </si>
  <si>
    <t>Квінто/2006/жер/гнід/вестф/Квідам де Ревель/Бонхойр/702144/ЖКЗ</t>
  </si>
  <si>
    <t>Шелім Микола</t>
  </si>
  <si>
    <t>Гінсбург 09</t>
  </si>
  <si>
    <t>Гінсбург   /2009/жеребець/т-гнід/УВП/Завєт/Герта (Тайнік)/?/ДП "Дркульський   кз №63</t>
  </si>
  <si>
    <t>м.Миколаїв  Філія "Південний   племконецентр" " ДП Конярство   України"</t>
  </si>
  <si>
    <t>Жолобенко   Ігор</t>
  </si>
  <si>
    <t>Слободенюк Едуард</t>
  </si>
  <si>
    <t>Гран Прі/2008/мер/сір/вестф/Годольфін/Пріма/702789/Пісаренко А.</t>
  </si>
  <si>
    <t>КСК Пісаренко</t>
  </si>
  <si>
    <t>Урупа Володимир</t>
  </si>
  <si>
    <t>Парабола 08</t>
  </si>
  <si>
    <t>Парабола/2008/коб/руд/увп/Беззаботний/Платформа/701965/Нестерчук</t>
  </si>
  <si>
    <t>Токтаренко Анатолій</t>
  </si>
  <si>
    <t>КЛ "Спорт Стейбл" , м.Київ</t>
  </si>
  <si>
    <t>Вакула U 11</t>
  </si>
  <si>
    <t xml:space="preserve">Квінто 06 </t>
  </si>
  <si>
    <t>Гран Прі 08</t>
  </si>
  <si>
    <t xml:space="preserve">Рудий  Ігор </t>
  </si>
  <si>
    <t xml:space="preserve">Ефект U-11 </t>
  </si>
  <si>
    <t xml:space="preserve">Ребус 00 </t>
  </si>
  <si>
    <t>Альханта  05</t>
  </si>
  <si>
    <t>Кальвара 04</t>
  </si>
  <si>
    <t>Кальвара/2004/коб/карак/ольденб/Кальваро/Каралінд Z/Адоніна Д.</t>
  </si>
  <si>
    <t>Мерісабель 10</t>
  </si>
  <si>
    <t>Мерісабель/2010/коб/вор/УВП/Балатон/Мата Харі/700434/Амуров Олександр/</t>
  </si>
  <si>
    <t>м. Олександрія ПВ</t>
  </si>
  <si>
    <t>Князь  PKZ 10</t>
  </si>
  <si>
    <t>Князь  PKZ/2010/мер/сір/більгійськ/Каласка де Семелі/Кларіса/703306/Галанов М.</t>
  </si>
  <si>
    <t>Імпульс 10</t>
  </si>
  <si>
    <t>Лапа Євген</t>
  </si>
  <si>
    <t>Кілогерц 10</t>
  </si>
  <si>
    <t>Кілогерц /2010/жер/гнід/вестф/Каласка де   Семелі/Вентура /703307 / Галанов   М</t>
  </si>
  <si>
    <t xml:space="preserve">Маєвська Ірина  </t>
  </si>
  <si>
    <t>м Житомір</t>
  </si>
  <si>
    <t>Ясинський Віктор</t>
  </si>
  <si>
    <t>Квінт 10</t>
  </si>
  <si>
    <t>Квінт/2010/жер/гнід/вестф/Канвас/Варіація/703008//</t>
  </si>
  <si>
    <t>Пісаренко К.</t>
  </si>
  <si>
    <t>Гермес 10</t>
  </si>
  <si>
    <t>Гермес/2010/мер/ворон/мекленбургська/Контидор/Де Долли/703170/Костенко Л.</t>
  </si>
  <si>
    <t xml:space="preserve">Амуров  Олександр </t>
  </si>
  <si>
    <t xml:space="preserve">Кронос 10 </t>
  </si>
  <si>
    <t>Гапонова Галина</t>
  </si>
  <si>
    <t>КСК "Княжичі"</t>
  </si>
  <si>
    <t>Кіщук Олег</t>
  </si>
  <si>
    <t>Соловйова  Альона</t>
  </si>
  <si>
    <t>Аура 05</t>
  </si>
  <si>
    <t>К-ня Писаренко</t>
  </si>
  <si>
    <t>Кампарі/2009/ жер/сір/BELG/Ca Star/Color Tach/702436/?</t>
  </si>
  <si>
    <t>Кареніна/2009/коб/гнід/бельг/Канвас/Вафля/703007/Бабенко В.</t>
  </si>
  <si>
    <t>Джеллі/2009/мер/сір/бельг/Diabeau/Ginette/703299/Стешенко Ігор</t>
  </si>
  <si>
    <t>Чугунова Рената</t>
  </si>
  <si>
    <t>Буланіха 09</t>
  </si>
  <si>
    <t>Буланіха/2009/коб/т.гнід/УВП/Інтелект/Бабіра/703145/Кармазіна Олександра</t>
  </si>
  <si>
    <t>СДЮШОР м.Дніпропетровськ</t>
  </si>
  <si>
    <t>Кармазіна Олександра, Рудий Андрій</t>
  </si>
  <si>
    <t>Розсоха Володимир</t>
  </si>
  <si>
    <t>Кармен 09</t>
  </si>
  <si>
    <t>Кармен/2009/коб/сір/увп/Кадет/Прінцесс/703131/НестерчукЮрій</t>
  </si>
  <si>
    <t xml:space="preserve">Кареніна 09 </t>
  </si>
  <si>
    <t xml:space="preserve">Кампарі 09 </t>
  </si>
  <si>
    <t>Картьє/2007/жер/гнід/ольденб/Капо Касіоне/Новлес/702287/Бабенко В.</t>
  </si>
  <si>
    <t>БаронPKZ/2002 /жер/гнід/Балобе/</t>
  </si>
  <si>
    <t>Кульчицький Вадим</t>
  </si>
  <si>
    <t>ІІ р</t>
  </si>
  <si>
    <t>Фрегат 04</t>
  </si>
  <si>
    <t>Фрегат/2004/жеребец/гнідий/УВП/Гром/Фатіма//Кульчитський/</t>
  </si>
  <si>
    <t>Лінкор/2008/жер/т.гнід/вестф/Ле Тот де Семіллі/Клєопатра/702792/Галанов Микола/</t>
  </si>
  <si>
    <t>Спартакус  07</t>
  </si>
  <si>
    <t>Спартакус/2007/жер/сір/вестф/Клінтон/Сільвер Рейн/702442/Галанов Микола</t>
  </si>
  <si>
    <t>Крістал Прайд 07</t>
  </si>
  <si>
    <t>Крістал Прайд/2007/мер/гнід/UKR/?/?/702385/?</t>
  </si>
  <si>
    <t xml:space="preserve">Яковлева Дарья </t>
  </si>
  <si>
    <t>Бомбей 01</t>
  </si>
  <si>
    <t>Бомбей/2001/жер/гнід/укр/Бушпріт/Бусінка/752815/Рудой І.</t>
  </si>
  <si>
    <t xml:space="preserve">Устінова Ірина </t>
  </si>
  <si>
    <t>Балу  /2005/мер/гнід/ольд /Картон/Кармен Зет/702627/Устінова  І</t>
  </si>
  <si>
    <t xml:space="preserve">м.Миколаїв  </t>
  </si>
  <si>
    <t>Жолобенко І</t>
  </si>
  <si>
    <t>КСК "Болівар", Київська обл.</t>
  </si>
  <si>
    <t>Колізей</t>
  </si>
  <si>
    <t>Шанель</t>
  </si>
  <si>
    <t>Ценіто</t>
  </si>
  <si>
    <t>Бондаренко Валерій</t>
  </si>
  <si>
    <t>Віртуоз/2008/мер/сір/увп/Ван Дей/Тополя/702870/Бондаренко В./</t>
  </si>
  <si>
    <t>КСЦ Алюр м.Житомир</t>
  </si>
  <si>
    <t>Бондаренко Євген</t>
  </si>
  <si>
    <t>Бассано 07</t>
  </si>
  <si>
    <t>Бассано/2007/жер/гнід/увп/Контер/Бренда/702556/Бондаренко В.</t>
  </si>
  <si>
    <t xml:space="preserve">Картьє 07 </t>
  </si>
  <si>
    <t xml:space="preserve">Людвіг  08 </t>
  </si>
  <si>
    <t>Балу 05</t>
  </si>
  <si>
    <t xml:space="preserve">Кептен Фаєр 01 </t>
  </si>
  <si>
    <t xml:space="preserve">Віртуоз 08 </t>
  </si>
  <si>
    <t xml:space="preserve">Барон PKZ 02 </t>
  </si>
  <si>
    <t>Чорна Валерія</t>
  </si>
  <si>
    <t>Конкордія 10</t>
  </si>
  <si>
    <t>Конкордія/2010/кобила/гніда/УВП/Каламбур/Ківа/702232/Нестерчук Ю./</t>
  </si>
  <si>
    <t>Каскара 06</t>
  </si>
  <si>
    <t>Скімбатор Сергій</t>
  </si>
  <si>
    <t>Чейндж Уотер 10</t>
  </si>
  <si>
    <t>Чейндж Уотер/2010/коб/гнід/гол/Унікум/Черемшина//Погоня Юрій</t>
  </si>
  <si>
    <t>Райтспорт - Айлєнбург м.Тіраспіль Молдова</t>
  </si>
  <si>
    <t>Погоня Ю.Г.</t>
  </si>
  <si>
    <t>Чубара 05</t>
  </si>
  <si>
    <t>Чубара/2005/коб/гнід/увп/Бекхенд/Черемшина//Погоня Юрій</t>
  </si>
  <si>
    <t xml:space="preserve">Будинська  Валерія </t>
  </si>
  <si>
    <t xml:space="preserve">Гудзоватий Олег </t>
  </si>
  <si>
    <t xml:space="preserve">Урупа Вікторія </t>
  </si>
  <si>
    <t xml:space="preserve">Жолтані   Зінаїда-Марія </t>
  </si>
  <si>
    <t xml:space="preserve">Гудзоватий Ярема </t>
  </si>
  <si>
    <t>Маршрут №1- висота 80см Діти, Табл.А Ст.274.5.6</t>
  </si>
  <si>
    <t>Левицький Анатолій</t>
  </si>
  <si>
    <t>Кон Санг 07</t>
  </si>
  <si>
    <t>Кон Санг/2007/мер/гнід/KWPN///756924/Кіщук О.</t>
  </si>
  <si>
    <t xml:space="preserve">Відкритий клас </t>
  </si>
  <si>
    <t>Аматори</t>
  </si>
  <si>
    <t>Лапигін Андрій</t>
  </si>
  <si>
    <t>Щербатюк  Ігор</t>
  </si>
  <si>
    <t xml:space="preserve">Кісельова Анна </t>
  </si>
  <si>
    <t xml:space="preserve">Гріщенко Андрій </t>
  </si>
  <si>
    <t xml:space="preserve">Саітгалін Руслан </t>
  </si>
  <si>
    <t xml:space="preserve">Ефект U 11 </t>
  </si>
  <si>
    <t>Квінто/2006/жер/гнід/вестф/Квідам де Ревель/ Бонхойр/702144/ЖКЗ</t>
  </si>
  <si>
    <t>Павлюченко Михайло</t>
  </si>
  <si>
    <t>м.Миколаїв  , Клуб "Золота  підкова"</t>
  </si>
  <si>
    <t xml:space="preserve">Кіщук Олег </t>
  </si>
  <si>
    <t xml:space="preserve">Маршрут №4 - Діти , висота 110 см , Табл.А Ст.238.2.2 , М-т №5 –  до110см   Коні 5 років   Табл.А  Ст.238.2.1
</t>
  </si>
  <si>
    <t xml:space="preserve">Альпачіно 10  </t>
  </si>
  <si>
    <t>Каваліна 07</t>
  </si>
  <si>
    <t>Діти</t>
  </si>
  <si>
    <t>Ріо Гранде10</t>
  </si>
  <si>
    <t xml:space="preserve">Соловйова  Альона </t>
  </si>
  <si>
    <t>відмов.</t>
  </si>
  <si>
    <t xml:space="preserve">Жилкіна   Кіра </t>
  </si>
  <si>
    <t>Савко Олексій</t>
  </si>
  <si>
    <t>Гуляєв Сергій</t>
  </si>
  <si>
    <t>Макомер 07</t>
  </si>
  <si>
    <t>Макомер/2007/жер/т.гнід/англ./Мадомер/Медніда/702359/Гуляєва Юлія</t>
  </si>
  <si>
    <t>КСК "Фаворіт", м.Київ</t>
  </si>
  <si>
    <t>Рудік Ігор</t>
  </si>
  <si>
    <t>Гуляєв Олег</t>
  </si>
  <si>
    <t>Дервіш 06</t>
  </si>
  <si>
    <t>Дервіш/2006/мер/карак/увп/Шаблон/Діскета/702221//</t>
  </si>
  <si>
    <t>Печорін 11</t>
  </si>
  <si>
    <t>Печорін/2011/жер/руд/гол/Панам/Черніка/703049/Ільницький Володимир</t>
  </si>
  <si>
    <t xml:space="preserve">Рефрен </t>
  </si>
  <si>
    <t xml:space="preserve">Бабетта 06 </t>
  </si>
  <si>
    <t>Пандора КОЄ 10</t>
  </si>
  <si>
    <t>Медіна Седонія КОЄ 10</t>
  </si>
  <si>
    <t>Гудвін 99</t>
  </si>
  <si>
    <t xml:space="preserve">Аполон  11 </t>
  </si>
  <si>
    <t xml:space="preserve">Пандора КОЄ 10 </t>
  </si>
  <si>
    <t>Гріщенко Андрій</t>
  </si>
  <si>
    <t>Кісельова Анна</t>
  </si>
  <si>
    <t xml:space="preserve">Медіна Седонія КОЄ 10 </t>
  </si>
  <si>
    <t>Грей Клауд 10</t>
  </si>
  <si>
    <t>Грей Клауд/2010/кобила/сіра/вест///702800/Ковальчук Олександр/</t>
  </si>
  <si>
    <t>КСК ІІС м.Київ</t>
  </si>
  <si>
    <t>Погановський Віктор</t>
  </si>
  <si>
    <t>Альпачіно  10</t>
  </si>
  <si>
    <t>Залп 10</t>
  </si>
  <si>
    <t>Залп/2010/жер/т.гнід/КВПН гол/Запатеро/Пілєвія/702037//</t>
  </si>
  <si>
    <t>Сільвер Стар 09</t>
  </si>
  <si>
    <t>Сільвер СтарЇ/2009/кобила/сіра/вестф///702801/Ковальчук О./</t>
  </si>
  <si>
    <t>Фор Джой 05</t>
  </si>
  <si>
    <t>Фор Джой/2005/жеребець/руда/весті/Фор Плезир/Риска/702628/Ковальчук Олександр/</t>
  </si>
  <si>
    <t xml:space="preserve">Ценіто </t>
  </si>
  <si>
    <t>Тарасюк А.</t>
  </si>
  <si>
    <t>Тарквіній 07</t>
  </si>
  <si>
    <t>Тарквіній/ 2007 /жер/ гнід/  UKR /Caravaggio/ Tparika / 702177/ Ковальчук  Олександр</t>
  </si>
  <si>
    <t xml:space="preserve">Проксімус Центавр  08   </t>
  </si>
  <si>
    <t>Балу  05</t>
  </si>
  <si>
    <t>Лінкор 08</t>
  </si>
  <si>
    <t xml:space="preserve">Колізей </t>
  </si>
  <si>
    <t xml:space="preserve">Зароченцева Юлія </t>
  </si>
  <si>
    <t>Соколан Діана</t>
  </si>
  <si>
    <t>5-етап</t>
  </si>
  <si>
    <t>М-т №10 - 80см  Відкритий клас  Ст.274.5.3 (дві фази), М-т №9 - 80см  Діти  Ст.274.5.6 (дві фази)   
Табл.А Ст.274.5.3 (дві фази)</t>
  </si>
  <si>
    <t>м.Донецьк   КСК "Ягуар"</t>
  </si>
  <si>
    <t>ДІТИ</t>
  </si>
  <si>
    <t>Фабрикант 03</t>
  </si>
  <si>
    <t>Усього шт. очок</t>
  </si>
  <si>
    <t>Бабета /2005/кобила/сіра/УВП/ Атлантус  Рошев /Барел/702386/Грінько  А</t>
  </si>
  <si>
    <t>Жилкіна   Кіра</t>
  </si>
  <si>
    <t>Жилкіна  Кіра</t>
  </si>
  <si>
    <r>
      <t xml:space="preserve">Зароченцева Юлія </t>
    </r>
    <r>
      <rPr>
        <b/>
        <sz val="32"/>
        <color indexed="8"/>
        <rFont val="Bookman Old Style"/>
        <family val="1"/>
      </rPr>
      <t xml:space="preserve"> </t>
    </r>
  </si>
  <si>
    <t xml:space="preserve">Гапонова Галина </t>
  </si>
  <si>
    <t xml:space="preserve">Лапигіна Інга </t>
  </si>
  <si>
    <t>Помпея 04</t>
  </si>
  <si>
    <t>Помпея/2004/</t>
  </si>
  <si>
    <t>Маршрут №5А - 100 см Аматори Табл.А Ст.238.2.2</t>
  </si>
  <si>
    <t>Пінг Понг  11</t>
  </si>
  <si>
    <t>Помпея  04</t>
  </si>
  <si>
    <t>Помпея/2004/коб/руда/</t>
  </si>
  <si>
    <t>Рефрен 03</t>
  </si>
  <si>
    <t>Рефрен/2003/мер/руда/</t>
  </si>
  <si>
    <t>Міраж 07</t>
  </si>
  <si>
    <t>Міраж /2007/мер/сір/</t>
  </si>
  <si>
    <t>Конкорд 07</t>
  </si>
  <si>
    <t>Конкорд/2007/мер/сір/вестф/Каскадос/Крона/702408/ТітовМ.</t>
  </si>
  <si>
    <t>Джеремі Вінсер 08</t>
  </si>
  <si>
    <t>Джеремі Вінсер/2008/мер/гнід/вестф/Кардінал/Шуба//Томай Діана</t>
  </si>
  <si>
    <t>Шанель 08</t>
  </si>
  <si>
    <t>Шанель/2008/коб/сір/ганов/Кассіні ІІ/Стокгольм//Костенко А.</t>
  </si>
  <si>
    <t>КМСУ</t>
  </si>
  <si>
    <t>МСУ</t>
  </si>
  <si>
    <t>Каваліна/2007/коб/гнід/вестф/Корнет Оболенський/Ванесса/702044/Скоморох Ігор</t>
  </si>
  <si>
    <t>Ікарус-PKZ/2008/мер/гнід/BWP/Clinton/Talar/702821</t>
  </si>
  <si>
    <t xml:space="preserve">Пінг Понг 11  </t>
  </si>
  <si>
    <t>Жашківський   кінний   завод , Черкаська ШВСМ, "Д"</t>
  </si>
  <si>
    <t>м. Донецьк         КСК "Ягуар"</t>
  </si>
  <si>
    <t>М-т №13-110-115см , Коні 5років Ст.274.5.3 (дві фази),            М-т №12 – 110-115см,   Діти  Ст.274.5.6 (дві фази)</t>
  </si>
  <si>
    <t xml:space="preserve">5 етап </t>
  </si>
  <si>
    <t>КОНІ 5 РОКІВ</t>
  </si>
  <si>
    <t xml:space="preserve">Красун Юрій </t>
  </si>
  <si>
    <t xml:space="preserve">Кульчицький Вадим </t>
  </si>
  <si>
    <t xml:space="preserve">ІІ </t>
  </si>
  <si>
    <t>відмовилась</t>
  </si>
  <si>
    <t>Жолобенко Ігор</t>
  </si>
  <si>
    <t>Ікарус PKZ 08</t>
  </si>
  <si>
    <t>Ікарус-PKZ/2008 /мар/гнід/BWP/Clinton/Talar/702821</t>
  </si>
  <si>
    <t xml:space="preserve">Фрі Флайт  09  </t>
  </si>
  <si>
    <t>Бабетта 08</t>
  </si>
  <si>
    <t>Конкорд</t>
  </si>
  <si>
    <t xml:space="preserve">Пінг Понг 11 </t>
  </si>
  <si>
    <t>М-т №18 - 90 см  Діти , Табл.А Ст.238.2.2, М-т №7А - 90 см Аматори Табл.А Ст.238.2.2, М-т №19 - 90 см  Відкритий клас Табл.А Ст.238.2.1</t>
  </si>
  <si>
    <t>Маршрутт №8А - Аматори , висота 100см, Табл.А Ст.274.5.3 (дві фази)</t>
  </si>
  <si>
    <t>Відкритий клас</t>
  </si>
  <si>
    <t>м. Донецьк    КСК "Ягуар"</t>
  </si>
  <si>
    <t>Ефект U 11</t>
  </si>
  <si>
    <t>Закал U 11</t>
  </si>
  <si>
    <t xml:space="preserve">Тітов Михайло </t>
  </si>
  <si>
    <t>М-т №20 - Відкритий клас, 110см, Табл.А Ст.238.2.1</t>
  </si>
  <si>
    <t>М-т №22 – 115см  Коні 5років, Табл.А Ст.238.2.2  , М-т №21 - 115см Діти , Табл.А Ст.238.2.2</t>
  </si>
  <si>
    <t>відмовився</t>
  </si>
  <si>
    <t>Колізей 05</t>
  </si>
  <si>
    <t>Колізей /2005/мер/гнід/WESTF/Copnet Obolensky/Rіkarda/702149/Ландар Влад</t>
  </si>
  <si>
    <t>Каскара/2006/коб/гнід</t>
  </si>
  <si>
    <t>Кронос/2010/жер/сір/голшт/Касінос/Руналда/703173/Костенко О./</t>
  </si>
  <si>
    <t>Віта /2008 /коб/  гніда/   UKR/  One Day /Viva  /702780/   Букреєва   В</t>
  </si>
  <si>
    <t>Аура  /2005/коб/гнід/вестф /Атака /Рок Леді /702198/АФ "Зоря"</t>
  </si>
  <si>
    <t xml:space="preserve"> Фабрикант 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</si>
</sst>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99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24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0"/>
      <name val="Bookman Old Style"/>
      <family val="1"/>
    </font>
    <font>
      <sz val="22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sz val="28"/>
      <name val="Bookman Old Style"/>
      <family val="1"/>
    </font>
    <font>
      <sz val="16"/>
      <name val="Arial"/>
      <family val="2"/>
    </font>
    <font>
      <b/>
      <sz val="11"/>
      <name val="Bookman Old Style"/>
      <family val="1"/>
    </font>
    <font>
      <sz val="26"/>
      <name val="Arial"/>
      <family val="2"/>
    </font>
    <font>
      <sz val="26"/>
      <name val="Bookman Old Style"/>
      <family val="1"/>
    </font>
    <font>
      <sz val="28"/>
      <name val="Arial"/>
      <family val="2"/>
    </font>
    <font>
      <b/>
      <sz val="10"/>
      <name val="Arial"/>
      <family val="2"/>
    </font>
    <font>
      <sz val="12"/>
      <name val="Bookman Old Style"/>
      <family val="1"/>
    </font>
    <font>
      <sz val="14"/>
      <name val="Arial"/>
      <family val="2"/>
    </font>
    <font>
      <b/>
      <sz val="16"/>
      <name val="Bookman Old Style"/>
      <family val="1"/>
    </font>
    <font>
      <sz val="10"/>
      <name val="Arial Cyr"/>
      <family val="0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26"/>
      <color indexed="8"/>
      <name val="Bookman Old Style"/>
      <family val="1"/>
    </font>
    <font>
      <b/>
      <sz val="14"/>
      <name val="Bookman Old Style"/>
      <family val="1"/>
    </font>
    <font>
      <sz val="11"/>
      <color indexed="8"/>
      <name val="Bookman Old Style"/>
      <family val="1"/>
    </font>
    <font>
      <sz val="28"/>
      <color indexed="8"/>
      <name val="Bookman Old Style"/>
      <family val="1"/>
    </font>
    <font>
      <sz val="14"/>
      <color indexed="8"/>
      <name val="Bookman Old Style"/>
      <family val="1"/>
    </font>
    <font>
      <sz val="12"/>
      <name val="Arial"/>
      <family val="2"/>
    </font>
    <font>
      <sz val="36"/>
      <color indexed="8"/>
      <name val="Bookman Old Style"/>
      <family val="1"/>
    </font>
    <font>
      <sz val="30"/>
      <name val="Bookman Old Style"/>
      <family val="1"/>
    </font>
    <font>
      <b/>
      <sz val="12"/>
      <name val="Times New Roman"/>
      <family val="1"/>
    </font>
    <font>
      <b/>
      <sz val="30"/>
      <name val="Bookman Old Style"/>
      <family val="1"/>
    </font>
    <font>
      <sz val="18"/>
      <name val="Arial"/>
      <family val="2"/>
    </font>
    <font>
      <b/>
      <sz val="32"/>
      <name val="Times New Roman"/>
      <family val="1"/>
    </font>
    <font>
      <b/>
      <sz val="14"/>
      <name val="Arial"/>
      <family val="2"/>
    </font>
    <font>
      <sz val="32"/>
      <name val="Times New Roman"/>
      <family val="1"/>
    </font>
    <font>
      <b/>
      <sz val="18"/>
      <color indexed="10"/>
      <name val="Bookman Old Style"/>
      <family val="1"/>
    </font>
    <font>
      <b/>
      <sz val="12"/>
      <name val="Bookman Old Style"/>
      <family val="1"/>
    </font>
    <font>
      <b/>
      <sz val="20"/>
      <name val="Arial"/>
      <family val="2"/>
    </font>
    <font>
      <sz val="32"/>
      <name val="Arial"/>
      <family val="2"/>
    </font>
    <font>
      <sz val="30"/>
      <name val="Arial"/>
      <family val="2"/>
    </font>
    <font>
      <sz val="20"/>
      <name val="Bookman Old Style"/>
      <family val="1"/>
    </font>
    <font>
      <b/>
      <sz val="28"/>
      <name val="Bookman Old Style"/>
      <family val="1"/>
    </font>
    <font>
      <sz val="36"/>
      <name val="Bookman Old Style"/>
      <family val="1"/>
    </font>
    <font>
      <sz val="30"/>
      <name val="Times New Roman"/>
      <family val="1"/>
    </font>
    <font>
      <b/>
      <sz val="36"/>
      <name val="Bookman Old Style"/>
      <family val="1"/>
    </font>
    <font>
      <sz val="36"/>
      <name val="Arial"/>
      <family val="2"/>
    </font>
    <font>
      <sz val="48"/>
      <name val="Times New Roman"/>
      <family val="1"/>
    </font>
    <font>
      <sz val="48"/>
      <name val="Arial"/>
      <family val="2"/>
    </font>
    <font>
      <b/>
      <sz val="28"/>
      <color indexed="8"/>
      <name val="Bookman Old Style"/>
      <family val="1"/>
    </font>
    <font>
      <b/>
      <sz val="36"/>
      <name val="Arial"/>
      <family val="2"/>
    </font>
    <font>
      <sz val="32"/>
      <color indexed="8"/>
      <name val="Bookman Old Style"/>
      <family val="1"/>
    </font>
    <font>
      <b/>
      <sz val="24"/>
      <color indexed="8"/>
      <name val="Bookman Old Style"/>
      <family val="1"/>
    </font>
    <font>
      <b/>
      <sz val="32"/>
      <color indexed="8"/>
      <name val="Bookman Old Style"/>
      <family val="1"/>
    </font>
    <font>
      <b/>
      <sz val="24"/>
      <name val="Arial"/>
      <family val="2"/>
    </font>
    <font>
      <sz val="22"/>
      <color indexed="8"/>
      <name val="Bookman Old Style"/>
      <family val="1"/>
    </font>
    <font>
      <sz val="12"/>
      <color indexed="8"/>
      <name val="Bookman Old Style"/>
      <family val="1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6"/>
      <name val="Calibri"/>
      <family val="2"/>
    </font>
    <font>
      <sz val="28"/>
      <name val="Calibri"/>
      <family val="2"/>
    </font>
    <font>
      <sz val="20"/>
      <color indexed="10"/>
      <name val="Bookman Old Style"/>
      <family val="1"/>
    </font>
    <font>
      <sz val="24"/>
      <name val="Calibri"/>
      <family val="2"/>
    </font>
    <font>
      <sz val="22"/>
      <color indexed="8"/>
      <name val="Times New Roman"/>
      <family val="1"/>
    </font>
    <font>
      <b/>
      <sz val="26"/>
      <color indexed="10"/>
      <name val="Bookman Old Style"/>
      <family val="1"/>
    </font>
    <font>
      <b/>
      <sz val="22"/>
      <color indexed="10"/>
      <name val="Calibri"/>
      <family val="2"/>
    </font>
    <font>
      <b/>
      <sz val="28"/>
      <color indexed="10"/>
      <name val="Bookman Old Style"/>
      <family val="1"/>
    </font>
    <font>
      <sz val="12"/>
      <color indexed="10"/>
      <name val="Calibri"/>
      <family val="2"/>
    </font>
    <font>
      <b/>
      <sz val="16"/>
      <color indexed="10"/>
      <name val="Arial"/>
      <family val="2"/>
    </font>
    <font>
      <b/>
      <sz val="11"/>
      <color indexed="10"/>
      <name val="Bookman Old Style"/>
      <family val="1"/>
    </font>
    <font>
      <sz val="32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10"/>
      <name val="Calibri"/>
      <family val="2"/>
    </font>
    <font>
      <sz val="16"/>
      <name val="Calibri"/>
      <family val="2"/>
    </font>
    <font>
      <sz val="32"/>
      <name val="Calibri"/>
      <family val="2"/>
    </font>
    <font>
      <sz val="22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Bookman Old Style"/>
      <family val="1"/>
    </font>
    <font>
      <b/>
      <sz val="26"/>
      <color indexed="10"/>
      <name val="Calibri"/>
      <family val="2"/>
    </font>
    <font>
      <b/>
      <sz val="26"/>
      <color indexed="10"/>
      <name val="Arial"/>
      <family val="2"/>
    </font>
    <font>
      <b/>
      <sz val="28"/>
      <color indexed="10"/>
      <name val="Arial"/>
      <family val="2"/>
    </font>
    <font>
      <b/>
      <sz val="28"/>
      <color indexed="10"/>
      <name val="Calibri"/>
      <family val="2"/>
    </font>
    <font>
      <b/>
      <sz val="24"/>
      <color indexed="10"/>
      <name val="Arial"/>
      <family val="2"/>
    </font>
    <font>
      <b/>
      <sz val="48"/>
      <color indexed="10"/>
      <name val="Calibri"/>
      <family val="2"/>
    </font>
    <font>
      <b/>
      <sz val="36"/>
      <color indexed="10"/>
      <name val="Arial"/>
      <family val="2"/>
    </font>
    <font>
      <b/>
      <sz val="36"/>
      <color indexed="10"/>
      <name val="Calibri"/>
      <family val="2"/>
    </font>
    <font>
      <b/>
      <u val="single"/>
      <sz val="28"/>
      <color indexed="10"/>
      <name val="Calibri"/>
      <family val="2"/>
    </font>
    <font>
      <sz val="10"/>
      <color indexed="8"/>
      <name val="Bookman Old Style"/>
      <family val="1"/>
    </font>
    <font>
      <b/>
      <u val="single"/>
      <sz val="36"/>
      <color indexed="10"/>
      <name val="Calibri"/>
      <family val="2"/>
    </font>
    <font>
      <sz val="40"/>
      <color indexed="8"/>
      <name val="Bookman Old Style"/>
      <family val="1"/>
    </font>
    <font>
      <sz val="30"/>
      <color indexed="8"/>
      <name val="Bookman Old Style"/>
      <family val="1"/>
    </font>
    <font>
      <b/>
      <sz val="32"/>
      <color indexed="10"/>
      <name val="Arial"/>
      <family val="2"/>
    </font>
    <font>
      <sz val="36"/>
      <name val="Calibri"/>
      <family val="2"/>
    </font>
    <font>
      <b/>
      <sz val="36"/>
      <color indexed="8"/>
      <name val="Bookman Old Style"/>
      <family val="1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sz val="24"/>
      <color theme="1"/>
      <name val="Bookman Old Style"/>
      <family val="1"/>
    </font>
    <font>
      <sz val="20"/>
      <color rgb="FFFF0000"/>
      <name val="Bookman Old Style"/>
      <family val="1"/>
    </font>
    <font>
      <sz val="20"/>
      <color theme="1"/>
      <name val="Bookman Old Style"/>
      <family val="1"/>
    </font>
    <font>
      <sz val="22"/>
      <color theme="1"/>
      <name val="Times New Roman"/>
      <family val="1"/>
    </font>
    <font>
      <b/>
      <sz val="26"/>
      <color rgb="FFFF0000"/>
      <name val="Bookman Old Style"/>
      <family val="1"/>
    </font>
    <font>
      <sz val="26"/>
      <color theme="1"/>
      <name val="Bookman Old Style"/>
      <family val="1"/>
    </font>
    <font>
      <sz val="22"/>
      <color theme="1"/>
      <name val="Bookman Old Style"/>
      <family val="1"/>
    </font>
    <font>
      <b/>
      <sz val="22"/>
      <color rgb="FFFF0000"/>
      <name val="Calibri"/>
      <family val="2"/>
    </font>
    <font>
      <b/>
      <sz val="28"/>
      <color rgb="FFFF0000"/>
      <name val="Bookman Old Style"/>
      <family val="1"/>
    </font>
    <font>
      <sz val="12"/>
      <color rgb="FFFF0000"/>
      <name val="Calibri"/>
      <family val="2"/>
    </font>
    <font>
      <b/>
      <sz val="16"/>
      <color rgb="FFFF0000"/>
      <name val="Arial"/>
      <family val="2"/>
    </font>
    <font>
      <b/>
      <sz val="11"/>
      <color rgb="FFFF0000"/>
      <name val="Bookman Old Style"/>
      <family val="1"/>
    </font>
    <font>
      <sz val="32"/>
      <color theme="1"/>
      <name val="Times New Roman"/>
      <family val="1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sz val="16"/>
      <color rgb="FFFF00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22"/>
      <color rgb="FFFF0000"/>
      <name val="Bookman Old Style"/>
      <family val="1"/>
    </font>
    <font>
      <b/>
      <sz val="26"/>
      <color rgb="FFFF0000"/>
      <name val="Calibri"/>
      <family val="2"/>
    </font>
    <font>
      <b/>
      <sz val="26"/>
      <color rgb="FFFF0000"/>
      <name val="Arial"/>
      <family val="2"/>
    </font>
    <font>
      <b/>
      <sz val="28"/>
      <color rgb="FFFF0000"/>
      <name val="Arial"/>
      <family val="2"/>
    </font>
    <font>
      <b/>
      <sz val="28"/>
      <color rgb="FFFF0000"/>
      <name val="Calibri"/>
      <family val="2"/>
    </font>
    <font>
      <b/>
      <sz val="24"/>
      <color rgb="FFFF0000"/>
      <name val="Arial"/>
      <family val="2"/>
    </font>
    <font>
      <b/>
      <sz val="48"/>
      <color rgb="FFFF0000"/>
      <name val="Calibri"/>
      <family val="2"/>
    </font>
    <font>
      <b/>
      <sz val="36"/>
      <color rgb="FFFF0000"/>
      <name val="Arial"/>
      <family val="2"/>
    </font>
    <font>
      <b/>
      <sz val="36"/>
      <color rgb="FFFF0000"/>
      <name val="Calibri"/>
      <family val="2"/>
    </font>
    <font>
      <b/>
      <u val="single"/>
      <sz val="28"/>
      <color rgb="FFFF0000"/>
      <name val="Calibri"/>
      <family val="2"/>
    </font>
    <font>
      <sz val="14"/>
      <color theme="1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28"/>
      <color theme="1"/>
      <name val="Bookman Old Style"/>
      <family val="1"/>
    </font>
    <font>
      <sz val="36"/>
      <color theme="1"/>
      <name val="Bookman Old Style"/>
      <family val="1"/>
    </font>
    <font>
      <sz val="18"/>
      <color theme="1"/>
      <name val="Bookman Old Style"/>
      <family val="1"/>
    </font>
    <font>
      <sz val="16"/>
      <color theme="1"/>
      <name val="Bookman Old Style"/>
      <family val="1"/>
    </font>
    <font>
      <b/>
      <u val="single"/>
      <sz val="36"/>
      <color rgb="FFFF0000"/>
      <name val="Calibri"/>
      <family val="2"/>
    </font>
    <font>
      <sz val="40"/>
      <color theme="1"/>
      <name val="Bookman Old Style"/>
      <family val="1"/>
    </font>
    <font>
      <sz val="32"/>
      <color theme="1"/>
      <name val="Bookman Old Style"/>
      <family val="1"/>
    </font>
    <font>
      <sz val="30"/>
      <color theme="1"/>
      <name val="Bookman Old Style"/>
      <family val="1"/>
    </font>
    <font>
      <b/>
      <sz val="32"/>
      <color rgb="FFFF0000"/>
      <name val="Arial"/>
      <family val="2"/>
    </font>
    <font>
      <b/>
      <sz val="36"/>
      <color theme="1"/>
      <name val="Bookman Old Style"/>
      <family val="1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1" applyNumberFormat="0" applyAlignment="0" applyProtection="0"/>
    <xf numFmtId="0" fontId="141" fillId="27" borderId="2" applyNumberFormat="0" applyAlignment="0" applyProtection="0"/>
    <xf numFmtId="0" fontId="1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6" applyNumberFormat="0" applyFill="0" applyAlignment="0" applyProtection="0"/>
    <xf numFmtId="0" fontId="147" fillId="28" borderId="7" applyNumberFormat="0" applyAlignment="0" applyProtection="0"/>
    <xf numFmtId="0" fontId="148" fillId="0" borderId="0" applyNumberFormat="0" applyFill="0" applyBorder="0" applyAlignment="0" applyProtection="0"/>
    <xf numFmtId="0" fontId="149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50" fillId="30" borderId="0" applyNumberFormat="0" applyBorder="0" applyAlignment="0" applyProtection="0"/>
    <xf numFmtId="0" fontId="1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4" fillId="32" borderId="0" applyNumberFormat="0" applyBorder="0" applyAlignment="0" applyProtection="0"/>
  </cellStyleXfs>
  <cellXfs count="755">
    <xf numFmtId="0" fontId="0" fillId="0" borderId="0" xfId="0" applyAlignment="1">
      <alignment/>
    </xf>
    <xf numFmtId="0" fontId="0" fillId="0" borderId="0" xfId="52" applyAlignment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0" fontId="95" fillId="0" borderId="0" xfId="52" applyFont="1" applyAlignment="1">
      <alignment horizontal="center" vertical="center"/>
      <protection/>
    </xf>
    <xf numFmtId="0" fontId="96" fillId="0" borderId="0" xfId="52" applyFont="1" applyAlignment="1">
      <alignment horizontal="center" vertical="center"/>
      <protection/>
    </xf>
    <xf numFmtId="0" fontId="97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11" fillId="0" borderId="0" xfId="52" applyFont="1" applyFill="1" applyBorder="1" applyAlignment="1">
      <alignment horizontal="center" vertical="center" wrapText="1"/>
      <protection/>
    </xf>
    <xf numFmtId="0" fontId="155" fillId="0" borderId="0" xfId="0" applyFont="1" applyFill="1" applyBorder="1" applyAlignment="1">
      <alignment horizontal="center"/>
    </xf>
    <xf numFmtId="0" fontId="156" fillId="0" borderId="0" xfId="0" applyFont="1" applyFill="1" applyBorder="1" applyAlignment="1">
      <alignment/>
    </xf>
    <xf numFmtId="0" fontId="156" fillId="0" borderId="0" xfId="0" applyFont="1" applyFill="1" applyBorder="1" applyAlignment="1">
      <alignment horizontal="center"/>
    </xf>
    <xf numFmtId="0" fontId="156" fillId="0" borderId="0" xfId="0" applyFont="1" applyFill="1" applyBorder="1" applyAlignment="1">
      <alignment horizontal="left"/>
    </xf>
    <xf numFmtId="0" fontId="156" fillId="0" borderId="0" xfId="0" applyFont="1" applyBorder="1" applyAlignment="1">
      <alignment horizontal="left"/>
    </xf>
    <xf numFmtId="0" fontId="11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2" fontId="97" fillId="0" borderId="0" xfId="52" applyNumberFormat="1" applyFont="1" applyAlignment="1">
      <alignment horizontal="center" vertical="center"/>
      <protection/>
    </xf>
    <xf numFmtId="0" fontId="155" fillId="0" borderId="0" xfId="0" applyFont="1" applyFill="1" applyBorder="1" applyAlignment="1">
      <alignment horizontal="center" vertical="center"/>
    </xf>
    <xf numFmtId="0" fontId="15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13" xfId="52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/>
    </xf>
    <xf numFmtId="0" fontId="157" fillId="0" borderId="14" xfId="0" applyFont="1" applyFill="1" applyBorder="1" applyAlignment="1">
      <alignment horizontal="left" vertical="center"/>
    </xf>
    <xf numFmtId="0" fontId="157" fillId="0" borderId="14" xfId="0" applyFont="1" applyFill="1" applyBorder="1" applyAlignment="1">
      <alignment horizontal="center" vertical="center"/>
    </xf>
    <xf numFmtId="0" fontId="157" fillId="0" borderId="14" xfId="0" applyFont="1" applyFill="1" applyBorder="1" applyAlignment="1">
      <alignment horizontal="left" vertical="center" wrapText="1"/>
    </xf>
    <xf numFmtId="0" fontId="157" fillId="0" borderId="15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00" fillId="0" borderId="0" xfId="52" applyFont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29" fillId="0" borderId="16" xfId="52" applyFont="1" applyBorder="1" applyAlignment="1">
      <alignment horizontal="center" vertical="center"/>
      <protection/>
    </xf>
    <xf numFmtId="0" fontId="29" fillId="0" borderId="17" xfId="52" applyFont="1" applyBorder="1" applyAlignment="1">
      <alignment horizontal="center" vertical="center"/>
      <protection/>
    </xf>
    <xf numFmtId="0" fontId="29" fillId="0" borderId="18" xfId="52" applyFont="1" applyBorder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33" fillId="0" borderId="0" xfId="52" applyFont="1" applyAlignment="1">
      <alignment horizontal="center" vertical="center"/>
      <protection/>
    </xf>
    <xf numFmtId="0" fontId="27" fillId="0" borderId="0" xfId="0" applyFont="1" applyAlignment="1">
      <alignment horizontal="left" wrapText="1"/>
    </xf>
    <xf numFmtId="0" fontId="29" fillId="0" borderId="0" xfId="52" applyFont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158" fillId="0" borderId="0" xfId="0" applyFont="1" applyFill="1" applyBorder="1" applyAlignment="1">
      <alignment horizontal="center"/>
    </xf>
    <xf numFmtId="0" fontId="159" fillId="0" borderId="0" xfId="0" applyFont="1" applyFill="1" applyBorder="1" applyAlignment="1">
      <alignment/>
    </xf>
    <xf numFmtId="0" fontId="159" fillId="0" borderId="0" xfId="0" applyFont="1" applyFill="1" applyBorder="1" applyAlignment="1">
      <alignment horizontal="center"/>
    </xf>
    <xf numFmtId="0" fontId="159" fillId="0" borderId="0" xfId="0" applyFont="1" applyFill="1" applyBorder="1" applyAlignment="1">
      <alignment horizontal="left"/>
    </xf>
    <xf numFmtId="0" fontId="159" fillId="0" borderId="0" xfId="0" applyFont="1" applyBorder="1" applyAlignment="1">
      <alignment horizontal="left"/>
    </xf>
    <xf numFmtId="0" fontId="36" fillId="0" borderId="0" xfId="52" applyFont="1" applyAlignment="1">
      <alignment horizontal="center" vertical="center"/>
      <protection/>
    </xf>
    <xf numFmtId="0" fontId="33" fillId="0" borderId="0" xfId="52" applyFont="1" applyBorder="1" applyAlignment="1">
      <alignment horizontal="center" vertical="center"/>
      <protection/>
    </xf>
    <xf numFmtId="2" fontId="33" fillId="0" borderId="0" xfId="52" applyNumberFormat="1" applyFont="1" applyBorder="1" applyAlignment="1">
      <alignment horizontal="center" vertical="center"/>
      <protection/>
    </xf>
    <xf numFmtId="2" fontId="29" fillId="0" borderId="19" xfId="52" applyNumberFormat="1" applyFont="1" applyBorder="1" applyAlignment="1">
      <alignment horizontal="center" vertical="center"/>
      <protection/>
    </xf>
    <xf numFmtId="2" fontId="29" fillId="0" borderId="20" xfId="52" applyNumberFormat="1" applyFont="1" applyBorder="1" applyAlignment="1">
      <alignment horizontal="center" vertical="center"/>
      <protection/>
    </xf>
    <xf numFmtId="2" fontId="29" fillId="0" borderId="21" xfId="52" applyNumberFormat="1" applyFont="1" applyBorder="1" applyAlignment="1">
      <alignment horizontal="center" vertical="center"/>
      <protection/>
    </xf>
    <xf numFmtId="0" fontId="29" fillId="0" borderId="22" xfId="52" applyFont="1" applyBorder="1" applyAlignment="1">
      <alignment horizontal="center" vertical="center"/>
      <protection/>
    </xf>
    <xf numFmtId="2" fontId="29" fillId="0" borderId="23" xfId="52" applyNumberFormat="1" applyFont="1" applyBorder="1" applyAlignment="1">
      <alignment horizontal="center" vertical="center"/>
      <protection/>
    </xf>
    <xf numFmtId="0" fontId="103" fillId="0" borderId="0" xfId="52" applyFont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160" fillId="0" borderId="0" xfId="0" applyFont="1" applyFill="1" applyBorder="1" applyAlignment="1">
      <alignment horizontal="left"/>
    </xf>
    <xf numFmtId="2" fontId="96" fillId="0" borderId="0" xfId="52" applyNumberFormat="1" applyFont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2" fontId="9" fillId="5" borderId="11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2" fontId="8" fillId="5" borderId="14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26" fillId="0" borderId="16" xfId="52" applyFont="1" applyBorder="1" applyAlignment="1">
      <alignment horizontal="center" vertical="center"/>
      <protection/>
    </xf>
    <xf numFmtId="0" fontId="26" fillId="0" borderId="17" xfId="52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13" fillId="5" borderId="11" xfId="0" applyNumberFormat="1" applyFont="1" applyFill="1" applyBorder="1" applyAlignment="1">
      <alignment horizontal="center" vertical="center" wrapText="1"/>
    </xf>
    <xf numFmtId="0" fontId="161" fillId="0" borderId="0" xfId="0" applyFont="1" applyFill="1" applyBorder="1" applyAlignment="1">
      <alignment horizontal="center" vertical="center"/>
    </xf>
    <xf numFmtId="0" fontId="162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0" fontId="157" fillId="0" borderId="0" xfId="0" applyFont="1" applyFill="1" applyBorder="1" applyAlignment="1">
      <alignment horizontal="left" vertical="center" wrapText="1"/>
    </xf>
    <xf numFmtId="0" fontId="33" fillId="0" borderId="0" xfId="52" applyFont="1" applyFill="1" applyBorder="1" applyAlignment="1">
      <alignment horizontal="center" vertical="center" wrapText="1"/>
      <protection/>
    </xf>
    <xf numFmtId="0" fontId="163" fillId="0" borderId="0" xfId="0" applyFont="1" applyFill="1" applyBorder="1" applyAlignment="1">
      <alignment horizontal="left" vertical="center" wrapText="1"/>
    </xf>
    <xf numFmtId="0" fontId="157" fillId="0" borderId="0" xfId="0" applyFont="1" applyFill="1" applyBorder="1" applyAlignment="1">
      <alignment horizontal="left" vertical="center"/>
    </xf>
    <xf numFmtId="0" fontId="26" fillId="0" borderId="18" xfId="52" applyFont="1" applyBorder="1" applyAlignment="1">
      <alignment horizontal="center" vertical="center"/>
      <protection/>
    </xf>
    <xf numFmtId="2" fontId="29" fillId="0" borderId="0" xfId="52" applyNumberFormat="1" applyFont="1" applyAlignment="1">
      <alignment horizontal="center" vertical="center"/>
      <protection/>
    </xf>
    <xf numFmtId="0" fontId="97" fillId="0" borderId="0" xfId="52" applyFont="1" applyBorder="1" applyAlignment="1">
      <alignment horizontal="center" vertical="center"/>
      <protection/>
    </xf>
    <xf numFmtId="2" fontId="103" fillId="0" borderId="0" xfId="52" applyNumberFormat="1" applyFont="1" applyAlignment="1">
      <alignment horizontal="center" vertical="center"/>
      <protection/>
    </xf>
    <xf numFmtId="180" fontId="97" fillId="0" borderId="0" xfId="52" applyNumberFormat="1" applyFont="1" applyAlignment="1">
      <alignment horizontal="center" vertical="center"/>
      <protection/>
    </xf>
    <xf numFmtId="0" fontId="33" fillId="0" borderId="16" xfId="0" applyFont="1" applyFill="1" applyBorder="1" applyAlignment="1">
      <alignment horizontal="center" vertical="center" wrapText="1"/>
    </xf>
    <xf numFmtId="2" fontId="33" fillId="0" borderId="25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2" fontId="33" fillId="0" borderId="26" xfId="0" applyNumberFormat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2" fontId="33" fillId="0" borderId="27" xfId="0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2" fillId="0" borderId="0" xfId="52" applyFont="1" applyAlignment="1">
      <alignment horizontal="center" vertical="center"/>
      <protection/>
    </xf>
    <xf numFmtId="0" fontId="33" fillId="0" borderId="18" xfId="0" applyFont="1" applyFill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29" fillId="0" borderId="19" xfId="52" applyFont="1" applyBorder="1" applyAlignment="1">
      <alignment horizontal="center" vertical="center"/>
      <protection/>
    </xf>
    <xf numFmtId="0" fontId="29" fillId="0" borderId="20" xfId="52" applyFont="1" applyBorder="1" applyAlignment="1">
      <alignment horizontal="center" vertical="center"/>
      <protection/>
    </xf>
    <xf numFmtId="0" fontId="29" fillId="0" borderId="21" xfId="52" applyFont="1" applyBorder="1" applyAlignment="1">
      <alignment horizontal="center" vertical="center"/>
      <protection/>
    </xf>
    <xf numFmtId="0" fontId="44" fillId="0" borderId="18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97" fillId="0" borderId="29" xfId="52" applyFont="1" applyBorder="1" applyAlignment="1">
      <alignment horizontal="center" vertical="center"/>
      <protection/>
    </xf>
    <xf numFmtId="2" fontId="8" fillId="5" borderId="15" xfId="0" applyNumberFormat="1" applyFont="1" applyFill="1" applyBorder="1" applyAlignment="1">
      <alignment horizontal="center" vertical="center" wrapText="1"/>
    </xf>
    <xf numFmtId="0" fontId="100" fillId="0" borderId="29" xfId="52" applyFont="1" applyBorder="1" applyAlignment="1">
      <alignment horizontal="center" vertical="center"/>
      <protection/>
    </xf>
    <xf numFmtId="2" fontId="26" fillId="0" borderId="19" xfId="52" applyNumberFormat="1" applyFont="1" applyBorder="1" applyAlignment="1">
      <alignment horizontal="center" vertical="center"/>
      <protection/>
    </xf>
    <xf numFmtId="2" fontId="26" fillId="0" borderId="21" xfId="52" applyNumberFormat="1" applyFont="1" applyBorder="1" applyAlignment="1">
      <alignment horizontal="center" vertical="center"/>
      <protection/>
    </xf>
    <xf numFmtId="2" fontId="26" fillId="0" borderId="20" xfId="52" applyNumberFormat="1" applyFont="1" applyBorder="1" applyAlignment="1">
      <alignment horizontal="center" vertical="center"/>
      <protection/>
    </xf>
    <xf numFmtId="2" fontId="26" fillId="0" borderId="30" xfId="52" applyNumberFormat="1" applyFont="1" applyBorder="1" applyAlignment="1">
      <alignment horizontal="center" vertical="center"/>
      <protection/>
    </xf>
    <xf numFmtId="0" fontId="44" fillId="0" borderId="16" xfId="0" applyFont="1" applyFill="1" applyBorder="1" applyAlignment="1">
      <alignment horizontal="center" vertical="center" wrapText="1"/>
    </xf>
    <xf numFmtId="2" fontId="26" fillId="0" borderId="31" xfId="52" applyNumberFormat="1" applyFont="1" applyBorder="1" applyAlignment="1">
      <alignment horizontal="center" vertical="center"/>
      <protection/>
    </xf>
    <xf numFmtId="0" fontId="164" fillId="0" borderId="0" xfId="52" applyFont="1" applyAlignment="1">
      <alignment horizontal="center" vertical="center"/>
      <protection/>
    </xf>
    <xf numFmtId="0" fontId="44" fillId="0" borderId="17" xfId="0" applyFont="1" applyFill="1" applyBorder="1" applyAlignment="1">
      <alignment horizontal="center" vertical="center" wrapText="1"/>
    </xf>
    <xf numFmtId="2" fontId="26" fillId="0" borderId="32" xfId="52" applyNumberFormat="1" applyFont="1" applyBorder="1" applyAlignment="1">
      <alignment horizontal="center" vertical="center"/>
      <protection/>
    </xf>
    <xf numFmtId="1" fontId="26" fillId="0" borderId="30" xfId="52" applyNumberFormat="1" applyFont="1" applyBorder="1" applyAlignment="1">
      <alignment horizontal="center" vertical="center"/>
      <protection/>
    </xf>
    <xf numFmtId="1" fontId="26" fillId="0" borderId="32" xfId="52" applyNumberFormat="1" applyFont="1" applyBorder="1" applyAlignment="1">
      <alignment horizontal="center" vertical="center"/>
      <protection/>
    </xf>
    <xf numFmtId="1" fontId="26" fillId="0" borderId="31" xfId="52" applyNumberFormat="1" applyFont="1" applyBorder="1" applyAlignment="1">
      <alignment horizontal="center" vertical="center"/>
      <protection/>
    </xf>
    <xf numFmtId="1" fontId="27" fillId="0" borderId="30" xfId="52" applyNumberFormat="1" applyFont="1" applyBorder="1" applyAlignment="1">
      <alignment horizontal="center" vertical="center"/>
      <protection/>
    </xf>
    <xf numFmtId="2" fontId="33" fillId="0" borderId="26" xfId="52" applyNumberFormat="1" applyFont="1" applyBorder="1" applyAlignment="1">
      <alignment horizontal="center" vertical="center"/>
      <protection/>
    </xf>
    <xf numFmtId="2" fontId="29" fillId="0" borderId="31" xfId="52" applyNumberFormat="1" applyFont="1" applyBorder="1" applyAlignment="1">
      <alignment horizontal="center" vertical="center"/>
      <protection/>
    </xf>
    <xf numFmtId="2" fontId="33" fillId="0" borderId="28" xfId="52" applyNumberFormat="1" applyFont="1" applyBorder="1" applyAlignment="1">
      <alignment horizontal="center" vertical="center"/>
      <protection/>
    </xf>
    <xf numFmtId="2" fontId="33" fillId="0" borderId="27" xfId="52" applyNumberFormat="1" applyFont="1" applyBorder="1" applyAlignment="1">
      <alignment horizontal="center" vertical="center"/>
      <protection/>
    </xf>
    <xf numFmtId="2" fontId="8" fillId="5" borderId="2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9" fillId="0" borderId="32" xfId="52" applyNumberFormat="1" applyFont="1" applyBorder="1" applyAlignment="1">
      <alignment horizontal="center" vertical="center"/>
      <protection/>
    </xf>
    <xf numFmtId="0" fontId="29" fillId="0" borderId="23" xfId="52" applyFont="1" applyBorder="1" applyAlignment="1">
      <alignment horizontal="center" vertical="center"/>
      <protection/>
    </xf>
    <xf numFmtId="1" fontId="33" fillId="0" borderId="0" xfId="0" applyNumberFormat="1" applyFont="1" applyFill="1" applyBorder="1" applyAlignment="1">
      <alignment horizontal="center" vertical="center" wrapText="1"/>
    </xf>
    <xf numFmtId="1" fontId="33" fillId="0" borderId="30" xfId="0" applyNumberFormat="1" applyFont="1" applyFill="1" applyBorder="1" applyAlignment="1">
      <alignment horizontal="center" vertical="center" wrapText="1"/>
    </xf>
    <xf numFmtId="1" fontId="33" fillId="0" borderId="32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165" fillId="3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2" fontId="29" fillId="0" borderId="0" xfId="52" applyNumberFormat="1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1" fontId="29" fillId="0" borderId="32" xfId="52" applyNumberFormat="1" applyFont="1" applyBorder="1" applyAlignment="1">
      <alignment horizontal="center" vertical="center"/>
      <protection/>
    </xf>
    <xf numFmtId="1" fontId="29" fillId="0" borderId="31" xfId="52" applyNumberFormat="1" applyFont="1" applyBorder="1" applyAlignment="1">
      <alignment horizontal="center" vertical="center"/>
      <protection/>
    </xf>
    <xf numFmtId="1" fontId="29" fillId="0" borderId="30" xfId="52" applyNumberFormat="1" applyFont="1" applyBorder="1" applyAlignment="1">
      <alignment horizontal="center" vertical="center"/>
      <protection/>
    </xf>
    <xf numFmtId="1" fontId="33" fillId="0" borderId="31" xfId="0" applyNumberFormat="1" applyFont="1" applyFill="1" applyBorder="1" applyAlignment="1">
      <alignment horizontal="center" vertical="center" wrapText="1"/>
    </xf>
    <xf numFmtId="1" fontId="33" fillId="0" borderId="33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1" fontId="29" fillId="0" borderId="33" xfId="52" applyNumberFormat="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left" vertical="center" wrapText="1"/>
    </xf>
    <xf numFmtId="2" fontId="33" fillId="0" borderId="0" xfId="52" applyNumberFormat="1" applyFont="1" applyFill="1" applyBorder="1" applyAlignment="1">
      <alignment horizontal="left" vertical="center"/>
      <protection/>
    </xf>
    <xf numFmtId="0" fontId="27" fillId="0" borderId="0" xfId="52" applyFont="1" applyBorder="1" applyAlignment="1">
      <alignment horizontal="center" vertical="center" wrapText="1"/>
      <protection/>
    </xf>
    <xf numFmtId="1" fontId="27" fillId="0" borderId="31" xfId="52" applyNumberFormat="1" applyFont="1" applyBorder="1" applyAlignment="1">
      <alignment horizontal="center" vertical="center"/>
      <protection/>
    </xf>
    <xf numFmtId="2" fontId="27" fillId="0" borderId="31" xfId="52" applyNumberFormat="1" applyFont="1" applyBorder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166" fillId="0" borderId="0" xfId="52" applyFont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0" xfId="52" applyFont="1" applyAlignment="1">
      <alignment horizontal="center" vertical="center"/>
      <protection/>
    </xf>
    <xf numFmtId="0" fontId="167" fillId="0" borderId="0" xfId="52" applyFont="1" applyAlignment="1">
      <alignment horizontal="center" vertical="center"/>
      <protection/>
    </xf>
    <xf numFmtId="0" fontId="30" fillId="0" borderId="0" xfId="52" applyFont="1" applyAlignment="1">
      <alignment horizontal="center" vertical="center"/>
      <protection/>
    </xf>
    <xf numFmtId="0" fontId="56" fillId="0" borderId="0" xfId="52" applyFont="1" applyAlignment="1">
      <alignment horizontal="center" vertical="center"/>
      <protection/>
    </xf>
    <xf numFmtId="0" fontId="58" fillId="0" borderId="28" xfId="52" applyFont="1" applyBorder="1" applyAlignment="1">
      <alignment horizontal="center" vertical="center"/>
      <protection/>
    </xf>
    <xf numFmtId="0" fontId="168" fillId="0" borderId="28" xfId="52" applyFont="1" applyBorder="1" applyAlignment="1">
      <alignment horizontal="center" vertical="center" textRotation="90"/>
      <protection/>
    </xf>
    <xf numFmtId="0" fontId="31" fillId="0" borderId="28" xfId="52" applyFont="1" applyBorder="1" applyAlignment="1">
      <alignment horizontal="center" vertical="center" textRotation="90"/>
      <protection/>
    </xf>
    <xf numFmtId="0" fontId="59" fillId="0" borderId="28" xfId="52" applyFont="1" applyBorder="1" applyAlignment="1">
      <alignment horizontal="center" textRotation="90"/>
      <protection/>
    </xf>
    <xf numFmtId="0" fontId="60" fillId="0" borderId="28" xfId="52" applyFont="1" applyBorder="1" applyAlignment="1">
      <alignment horizontal="center" vertical="center"/>
      <protection/>
    </xf>
    <xf numFmtId="1" fontId="33" fillId="0" borderId="32" xfId="52" applyNumberFormat="1" applyFont="1" applyBorder="1" applyAlignment="1">
      <alignment horizontal="center" vertical="center"/>
      <protection/>
    </xf>
    <xf numFmtId="0" fontId="26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180" fontId="3" fillId="0" borderId="0" xfId="52" applyNumberFormat="1" applyFont="1" applyBorder="1" applyAlignment="1">
      <alignment horizontal="center" vertical="center"/>
      <protection/>
    </xf>
    <xf numFmtId="180" fontId="97" fillId="0" borderId="0" xfId="52" applyNumberFormat="1" applyFont="1" applyBorder="1" applyAlignment="1">
      <alignment horizontal="center" vertical="center"/>
      <protection/>
    </xf>
    <xf numFmtId="1" fontId="33" fillId="0" borderId="31" xfId="52" applyNumberFormat="1" applyFont="1" applyBorder="1" applyAlignment="1">
      <alignment horizontal="center" vertical="center"/>
      <protection/>
    </xf>
    <xf numFmtId="0" fontId="169" fillId="0" borderId="0" xfId="0" applyFont="1" applyFill="1" applyBorder="1" applyAlignment="1">
      <alignment/>
    </xf>
    <xf numFmtId="0" fontId="160" fillId="0" borderId="0" xfId="0" applyFont="1" applyFill="1" applyBorder="1" applyAlignment="1">
      <alignment horizontal="center" vertical="center"/>
    </xf>
    <xf numFmtId="0" fontId="170" fillId="0" borderId="0" xfId="0" applyFont="1" applyFill="1" applyBorder="1" applyAlignment="1">
      <alignment horizontal="left"/>
    </xf>
    <xf numFmtId="0" fontId="171" fillId="0" borderId="0" xfId="0" applyFont="1" applyFill="1" applyBorder="1" applyAlignment="1">
      <alignment horizontal="left"/>
    </xf>
    <xf numFmtId="0" fontId="172" fillId="0" borderId="0" xfId="52" applyFont="1" applyAlignment="1">
      <alignment horizontal="center" vertical="center"/>
      <protection/>
    </xf>
    <xf numFmtId="0" fontId="115" fillId="0" borderId="0" xfId="52" applyFont="1" applyAlignment="1">
      <alignment horizontal="center" vertical="center"/>
      <protection/>
    </xf>
    <xf numFmtId="0" fontId="116" fillId="0" borderId="0" xfId="52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7" fillId="0" borderId="0" xfId="52" applyFont="1" applyAlignment="1">
      <alignment horizontal="center" vertical="center"/>
      <protection/>
    </xf>
    <xf numFmtId="0" fontId="96" fillId="0" borderId="0" xfId="52" applyFont="1" applyAlignment="1">
      <alignment horizontal="left" vertical="center"/>
      <protection/>
    </xf>
    <xf numFmtId="0" fontId="116" fillId="0" borderId="0" xfId="52" applyFont="1" applyAlignment="1">
      <alignment horizontal="left" vertical="center"/>
      <protection/>
    </xf>
    <xf numFmtId="0" fontId="61" fillId="0" borderId="0" xfId="52" applyFont="1" applyAlignment="1">
      <alignment horizontal="center" vertical="center" wrapText="1"/>
      <protection/>
    </xf>
    <xf numFmtId="0" fontId="54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173" fillId="0" borderId="0" xfId="52" applyFont="1" applyAlignment="1">
      <alignment horizontal="center" vertical="center"/>
      <protection/>
    </xf>
    <xf numFmtId="0" fontId="61" fillId="0" borderId="0" xfId="52" applyFont="1" applyAlignment="1">
      <alignment horizontal="center" vertical="center"/>
      <protection/>
    </xf>
    <xf numFmtId="0" fontId="174" fillId="0" borderId="0" xfId="52" applyFont="1" applyAlignment="1">
      <alignment horizontal="center" vertical="center"/>
      <protection/>
    </xf>
    <xf numFmtId="0" fontId="58" fillId="0" borderId="34" xfId="52" applyFont="1" applyBorder="1" applyAlignment="1">
      <alignment horizontal="center" vertical="center"/>
      <protection/>
    </xf>
    <xf numFmtId="0" fontId="27" fillId="0" borderId="35" xfId="52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26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40" fillId="0" borderId="0" xfId="0" applyFont="1" applyFill="1" applyBorder="1" applyAlignment="1">
      <alignment horizontal="center" vertical="center" wrapText="1"/>
    </xf>
    <xf numFmtId="0" fontId="159" fillId="0" borderId="1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0" fontId="33" fillId="0" borderId="16" xfId="52" applyFont="1" applyBorder="1" applyAlignment="1">
      <alignment horizontal="center" vertical="center"/>
      <protection/>
    </xf>
    <xf numFmtId="2" fontId="33" fillId="0" borderId="25" xfId="52" applyNumberFormat="1" applyFont="1" applyBorder="1" applyAlignment="1">
      <alignment horizontal="center" vertical="center"/>
      <protection/>
    </xf>
    <xf numFmtId="0" fontId="33" fillId="0" borderId="25" xfId="52" applyFont="1" applyBorder="1" applyAlignment="1">
      <alignment horizontal="center" vertical="center"/>
      <protection/>
    </xf>
    <xf numFmtId="2" fontId="33" fillId="0" borderId="19" xfId="52" applyNumberFormat="1" applyFont="1" applyBorder="1" applyAlignment="1">
      <alignment horizontal="center" vertical="center"/>
      <protection/>
    </xf>
    <xf numFmtId="0" fontId="33" fillId="0" borderId="17" xfId="52" applyFont="1" applyBorder="1" applyAlignment="1">
      <alignment horizontal="center" vertical="center"/>
      <protection/>
    </xf>
    <xf numFmtId="0" fontId="33" fillId="0" borderId="26" xfId="52" applyFont="1" applyBorder="1" applyAlignment="1">
      <alignment horizontal="center" vertical="center"/>
      <protection/>
    </xf>
    <xf numFmtId="2" fontId="33" fillId="0" borderId="20" xfId="52" applyNumberFormat="1" applyFont="1" applyBorder="1" applyAlignment="1">
      <alignment horizontal="center" vertical="center"/>
      <protection/>
    </xf>
    <xf numFmtId="0" fontId="33" fillId="0" borderId="22" xfId="52" applyFont="1" applyBorder="1" applyAlignment="1">
      <alignment horizontal="center" vertical="center"/>
      <protection/>
    </xf>
    <xf numFmtId="0" fontId="33" fillId="0" borderId="27" xfId="52" applyFont="1" applyBorder="1" applyAlignment="1">
      <alignment horizontal="center" vertical="center"/>
      <protection/>
    </xf>
    <xf numFmtId="2" fontId="33" fillId="0" borderId="23" xfId="52" applyNumberFormat="1" applyFont="1" applyBorder="1" applyAlignment="1">
      <alignment horizontal="center" vertical="center"/>
      <protection/>
    </xf>
    <xf numFmtId="0" fontId="33" fillId="0" borderId="18" xfId="52" applyFont="1" applyBorder="1" applyAlignment="1">
      <alignment horizontal="center" vertical="center"/>
      <protection/>
    </xf>
    <xf numFmtId="0" fontId="33" fillId="0" borderId="28" xfId="52" applyFont="1" applyBorder="1" applyAlignment="1">
      <alignment horizontal="center" vertical="center"/>
      <protection/>
    </xf>
    <xf numFmtId="2" fontId="33" fillId="0" borderId="21" xfId="52" applyNumberFormat="1" applyFont="1" applyBorder="1" applyAlignment="1">
      <alignment horizontal="center" vertical="center"/>
      <protection/>
    </xf>
    <xf numFmtId="0" fontId="51" fillId="0" borderId="16" xfId="52" applyFont="1" applyBorder="1" applyAlignment="1">
      <alignment horizontal="center" vertical="center"/>
      <protection/>
    </xf>
    <xf numFmtId="2" fontId="51" fillId="0" borderId="19" xfId="52" applyNumberFormat="1" applyFont="1" applyBorder="1" applyAlignment="1">
      <alignment horizontal="center" vertical="center"/>
      <protection/>
    </xf>
    <xf numFmtId="0" fontId="51" fillId="0" borderId="19" xfId="52" applyFont="1" applyBorder="1" applyAlignment="1">
      <alignment horizontal="center" vertical="center"/>
      <protection/>
    </xf>
    <xf numFmtId="0" fontId="51" fillId="0" borderId="17" xfId="52" applyFont="1" applyBorder="1" applyAlignment="1">
      <alignment horizontal="center" vertical="center"/>
      <protection/>
    </xf>
    <xf numFmtId="2" fontId="51" fillId="0" borderId="20" xfId="52" applyNumberFormat="1" applyFont="1" applyBorder="1" applyAlignment="1">
      <alignment horizontal="center" vertical="center"/>
      <protection/>
    </xf>
    <xf numFmtId="0" fontId="51" fillId="0" borderId="20" xfId="52" applyFont="1" applyBorder="1" applyAlignment="1">
      <alignment horizontal="center" vertical="center"/>
      <protection/>
    </xf>
    <xf numFmtId="0" fontId="29" fillId="0" borderId="0" xfId="0" applyFont="1" applyAlignment="1">
      <alignment horizontal="left"/>
    </xf>
    <xf numFmtId="2" fontId="63" fillId="0" borderId="0" xfId="52" applyNumberFormat="1" applyFont="1" applyAlignment="1">
      <alignment horizontal="center" vertical="center"/>
      <protection/>
    </xf>
    <xf numFmtId="0" fontId="63" fillId="0" borderId="0" xfId="52" applyFont="1" applyAlignment="1">
      <alignment horizontal="center" vertical="center"/>
      <protection/>
    </xf>
    <xf numFmtId="2" fontId="33" fillId="0" borderId="36" xfId="52" applyNumberFormat="1" applyFont="1" applyBorder="1" applyAlignment="1">
      <alignment horizontal="center" vertical="center"/>
      <protection/>
    </xf>
    <xf numFmtId="0" fontId="65" fillId="0" borderId="16" xfId="52" applyFont="1" applyBorder="1" applyAlignment="1">
      <alignment horizontal="center" vertical="center"/>
      <protection/>
    </xf>
    <xf numFmtId="2" fontId="65" fillId="0" borderId="25" xfId="52" applyNumberFormat="1" applyFont="1" applyBorder="1" applyAlignment="1">
      <alignment horizontal="center" vertical="center"/>
      <protection/>
    </xf>
    <xf numFmtId="0" fontId="65" fillId="0" borderId="25" xfId="52" applyFont="1" applyBorder="1" applyAlignment="1">
      <alignment horizontal="center" vertical="center"/>
      <protection/>
    </xf>
    <xf numFmtId="2" fontId="65" fillId="0" borderId="19" xfId="52" applyNumberFormat="1" applyFont="1" applyBorder="1" applyAlignment="1">
      <alignment horizontal="center" vertical="center"/>
      <protection/>
    </xf>
    <xf numFmtId="1" fontId="65" fillId="0" borderId="32" xfId="52" applyNumberFormat="1" applyFont="1" applyBorder="1" applyAlignment="1">
      <alignment horizontal="center" vertical="center"/>
      <protection/>
    </xf>
    <xf numFmtId="0" fontId="65" fillId="0" borderId="18" xfId="52" applyFont="1" applyBorder="1" applyAlignment="1">
      <alignment horizontal="center" vertical="center"/>
      <protection/>
    </xf>
    <xf numFmtId="2" fontId="65" fillId="0" borderId="28" xfId="52" applyNumberFormat="1" applyFont="1" applyBorder="1" applyAlignment="1">
      <alignment horizontal="center" vertical="center"/>
      <protection/>
    </xf>
    <xf numFmtId="0" fontId="65" fillId="0" borderId="28" xfId="52" applyFont="1" applyBorder="1" applyAlignment="1">
      <alignment horizontal="center" vertical="center"/>
      <protection/>
    </xf>
    <xf numFmtId="2" fontId="65" fillId="0" borderId="21" xfId="52" applyNumberFormat="1" applyFont="1" applyBorder="1" applyAlignment="1">
      <alignment horizontal="center" vertical="center"/>
      <protection/>
    </xf>
    <xf numFmtId="1" fontId="65" fillId="0" borderId="30" xfId="52" applyNumberFormat="1" applyFont="1" applyBorder="1" applyAlignment="1">
      <alignment horizontal="center" vertical="center"/>
      <protection/>
    </xf>
    <xf numFmtId="0" fontId="65" fillId="0" borderId="17" xfId="52" applyFont="1" applyBorder="1" applyAlignment="1">
      <alignment horizontal="center" vertical="center"/>
      <protection/>
    </xf>
    <xf numFmtId="2" fontId="65" fillId="0" borderId="26" xfId="52" applyNumberFormat="1" applyFont="1" applyBorder="1" applyAlignment="1">
      <alignment horizontal="center" vertical="center"/>
      <protection/>
    </xf>
    <xf numFmtId="0" fontId="65" fillId="0" borderId="26" xfId="52" applyFont="1" applyBorder="1" applyAlignment="1">
      <alignment horizontal="center" vertical="center"/>
      <protection/>
    </xf>
    <xf numFmtId="1" fontId="65" fillId="0" borderId="31" xfId="52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33" fillId="0" borderId="37" xfId="52" applyFont="1" applyBorder="1" applyAlignment="1">
      <alignment horizontal="center" vertical="center"/>
      <protection/>
    </xf>
    <xf numFmtId="2" fontId="9" fillId="5" borderId="10" xfId="0" applyNumberFormat="1" applyFont="1" applyFill="1" applyBorder="1" applyAlignment="1">
      <alignment horizontal="center" vertical="center" wrapText="1"/>
    </xf>
    <xf numFmtId="2" fontId="8" fillId="5" borderId="38" xfId="0" applyNumberFormat="1" applyFont="1" applyFill="1" applyBorder="1" applyAlignment="1">
      <alignment horizontal="center" vertical="center" wrapText="1"/>
    </xf>
    <xf numFmtId="2" fontId="33" fillId="0" borderId="20" xfId="52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52" applyFont="1" applyAlignment="1">
      <alignment horizontal="center" vertical="center"/>
      <protection/>
    </xf>
    <xf numFmtId="0" fontId="24" fillId="5" borderId="24" xfId="0" applyFont="1" applyFill="1" applyBorder="1" applyAlignment="1">
      <alignment horizontal="center" vertical="center" wrapText="1"/>
    </xf>
    <xf numFmtId="2" fontId="24" fillId="5" borderId="11" xfId="0" applyNumberFormat="1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9" fillId="0" borderId="0" xfId="52" applyFont="1" applyAlignment="1">
      <alignment horizontal="center" vertical="center"/>
      <protection/>
    </xf>
    <xf numFmtId="0" fontId="70" fillId="0" borderId="0" xfId="52" applyFont="1" applyAlignment="1">
      <alignment horizontal="center" vertical="center"/>
      <protection/>
    </xf>
    <xf numFmtId="1" fontId="33" fillId="0" borderId="30" xfId="52" applyNumberFormat="1" applyFont="1" applyBorder="1" applyAlignment="1">
      <alignment horizontal="center" vertical="center"/>
      <protection/>
    </xf>
    <xf numFmtId="1" fontId="33" fillId="0" borderId="33" xfId="52" applyNumberFormat="1" applyFont="1" applyBorder="1" applyAlignment="1">
      <alignment horizontal="center" vertical="center"/>
      <protection/>
    </xf>
    <xf numFmtId="0" fontId="33" fillId="0" borderId="39" xfId="52" applyFont="1" applyBorder="1" applyAlignment="1">
      <alignment horizontal="center" vertical="center"/>
      <protection/>
    </xf>
    <xf numFmtId="2" fontId="33" fillId="0" borderId="40" xfId="52" applyNumberFormat="1" applyFont="1" applyBorder="1" applyAlignment="1">
      <alignment horizontal="center" vertical="center"/>
      <protection/>
    </xf>
    <xf numFmtId="2" fontId="65" fillId="0" borderId="41" xfId="52" applyNumberFormat="1" applyFont="1" applyBorder="1" applyAlignment="1">
      <alignment horizontal="center" vertical="center"/>
      <protection/>
    </xf>
    <xf numFmtId="2" fontId="65" fillId="0" borderId="36" xfId="52" applyNumberFormat="1" applyFont="1" applyBorder="1" applyAlignment="1">
      <alignment horizontal="center" vertical="center"/>
      <protection/>
    </xf>
    <xf numFmtId="0" fontId="65" fillId="0" borderId="22" xfId="52" applyFont="1" applyBorder="1" applyAlignment="1">
      <alignment horizontal="center" vertical="center"/>
      <protection/>
    </xf>
    <xf numFmtId="2" fontId="65" fillId="0" borderId="40" xfId="52" applyNumberFormat="1" applyFont="1" applyBorder="1" applyAlignment="1">
      <alignment horizontal="center" vertical="center"/>
      <protection/>
    </xf>
    <xf numFmtId="0" fontId="176" fillId="0" borderId="0" xfId="52" applyFont="1" applyAlignment="1">
      <alignment horizontal="center" vertical="center"/>
      <protection/>
    </xf>
    <xf numFmtId="0" fontId="177" fillId="0" borderId="25" xfId="52" applyFont="1" applyFill="1" applyBorder="1" applyAlignment="1">
      <alignment horizontal="center" vertical="center"/>
      <protection/>
    </xf>
    <xf numFmtId="0" fontId="177" fillId="0" borderId="28" xfId="52" applyFont="1" applyFill="1" applyBorder="1" applyAlignment="1">
      <alignment horizontal="center" vertical="center"/>
      <protection/>
    </xf>
    <xf numFmtId="0" fontId="47" fillId="0" borderId="16" xfId="0" applyFont="1" applyFill="1" applyBorder="1" applyAlignment="1">
      <alignment horizontal="center" vertical="center" wrapText="1"/>
    </xf>
    <xf numFmtId="0" fontId="178" fillId="0" borderId="25" xfId="52" applyFont="1" applyFill="1" applyBorder="1" applyAlignment="1">
      <alignment horizontal="center" vertical="center"/>
      <protection/>
    </xf>
    <xf numFmtId="0" fontId="47" fillId="0" borderId="17" xfId="0" applyFont="1" applyFill="1" applyBorder="1" applyAlignment="1">
      <alignment horizontal="center" vertical="center" wrapText="1"/>
    </xf>
    <xf numFmtId="0" fontId="178" fillId="0" borderId="26" xfId="52" applyFont="1" applyFill="1" applyBorder="1" applyAlignment="1">
      <alignment horizontal="center" vertical="center"/>
      <protection/>
    </xf>
    <xf numFmtId="0" fontId="47" fillId="0" borderId="18" xfId="0" applyFont="1" applyFill="1" applyBorder="1" applyAlignment="1">
      <alignment horizontal="center" vertical="center" wrapText="1"/>
    </xf>
    <xf numFmtId="0" fontId="178" fillId="0" borderId="28" xfId="52" applyFont="1" applyFill="1" applyBorder="1" applyAlignment="1">
      <alignment horizontal="center" vertical="center"/>
      <protection/>
    </xf>
    <xf numFmtId="0" fontId="179" fillId="0" borderId="0" xfId="52" applyFont="1" applyAlignment="1">
      <alignment horizontal="center" vertical="center"/>
      <protection/>
    </xf>
    <xf numFmtId="0" fontId="180" fillId="0" borderId="25" xfId="52" applyFont="1" applyFill="1" applyBorder="1" applyAlignment="1">
      <alignment horizontal="center" vertical="center"/>
      <protection/>
    </xf>
    <xf numFmtId="0" fontId="180" fillId="0" borderId="28" xfId="52" applyFont="1" applyFill="1" applyBorder="1" applyAlignment="1">
      <alignment horizontal="center" vertical="center"/>
      <protection/>
    </xf>
    <xf numFmtId="0" fontId="47" fillId="0" borderId="22" xfId="0" applyFont="1" applyFill="1" applyBorder="1" applyAlignment="1">
      <alignment horizontal="center" vertical="center" wrapText="1"/>
    </xf>
    <xf numFmtId="0" fontId="178" fillId="0" borderId="27" xfId="52" applyFont="1" applyFill="1" applyBorder="1" applyAlignment="1">
      <alignment horizontal="center" vertical="center"/>
      <protection/>
    </xf>
    <xf numFmtId="0" fontId="40" fillId="0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181" fillId="0" borderId="0" xfId="52" applyFont="1" applyAlignment="1">
      <alignment horizontal="center" vertical="center"/>
      <protection/>
    </xf>
    <xf numFmtId="0" fontId="40" fillId="0" borderId="16" xfId="0" applyFont="1" applyFill="1" applyBorder="1" applyAlignment="1">
      <alignment horizontal="center" vertical="center" wrapText="1"/>
    </xf>
    <xf numFmtId="1" fontId="65" fillId="0" borderId="42" xfId="52" applyNumberFormat="1" applyFont="1" applyBorder="1" applyAlignment="1">
      <alignment horizontal="center" vertical="center"/>
      <protection/>
    </xf>
    <xf numFmtId="0" fontId="182" fillId="0" borderId="28" xfId="52" applyFont="1" applyFill="1" applyBorder="1" applyAlignment="1">
      <alignment horizontal="center" vertical="center"/>
      <protection/>
    </xf>
    <xf numFmtId="2" fontId="65" fillId="0" borderId="43" xfId="52" applyNumberFormat="1" applyFont="1" applyBorder="1" applyAlignment="1">
      <alignment horizontal="center" vertical="center"/>
      <protection/>
    </xf>
    <xf numFmtId="1" fontId="65" fillId="0" borderId="43" xfId="52" applyNumberFormat="1" applyFont="1" applyBorder="1" applyAlignment="1">
      <alignment horizontal="center" vertical="center"/>
      <protection/>
    </xf>
    <xf numFmtId="0" fontId="183" fillId="0" borderId="0" xfId="52" applyFont="1" applyAlignment="1">
      <alignment horizontal="center" vertical="center"/>
      <protection/>
    </xf>
    <xf numFmtId="0" fontId="184" fillId="0" borderId="0" xfId="52" applyFont="1" applyAlignment="1">
      <alignment horizontal="center" vertical="center"/>
      <protection/>
    </xf>
    <xf numFmtId="2" fontId="65" fillId="0" borderId="44" xfId="52" applyNumberFormat="1" applyFont="1" applyBorder="1" applyAlignment="1">
      <alignment horizontal="center" vertical="center"/>
      <protection/>
    </xf>
    <xf numFmtId="0" fontId="177" fillId="0" borderId="26" xfId="52" applyFont="1" applyFill="1" applyBorder="1" applyAlignment="1">
      <alignment horizontal="center" vertical="center"/>
      <protection/>
    </xf>
    <xf numFmtId="2" fontId="33" fillId="0" borderId="21" xfId="52" applyNumberFormat="1" applyFont="1" applyBorder="1" applyAlignment="1">
      <alignment horizontal="center" vertical="center" wrapText="1"/>
      <protection/>
    </xf>
    <xf numFmtId="0" fontId="47" fillId="0" borderId="24" xfId="0" applyFont="1" applyFill="1" applyBorder="1" applyAlignment="1">
      <alignment horizontal="center" vertical="center" wrapText="1"/>
    </xf>
    <xf numFmtId="0" fontId="178" fillId="0" borderId="12" xfId="52" applyFont="1" applyFill="1" applyBorder="1" applyAlignment="1">
      <alignment horizontal="center" vertical="center"/>
      <protection/>
    </xf>
    <xf numFmtId="0" fontId="50" fillId="0" borderId="17" xfId="0" applyFont="1" applyFill="1" applyBorder="1" applyAlignment="1">
      <alignment horizontal="center" vertical="center" wrapText="1"/>
    </xf>
    <xf numFmtId="0" fontId="182" fillId="0" borderId="26" xfId="52" applyFont="1" applyFill="1" applyBorder="1" applyAlignment="1">
      <alignment horizontal="center" vertical="center"/>
      <protection/>
    </xf>
    <xf numFmtId="2" fontId="33" fillId="0" borderId="44" xfId="52" applyNumberFormat="1" applyFont="1" applyBorder="1" applyAlignment="1">
      <alignment horizontal="center" vertical="center"/>
      <protection/>
    </xf>
    <xf numFmtId="0" fontId="50" fillId="0" borderId="22" xfId="0" applyFont="1" applyFill="1" applyBorder="1" applyAlignment="1">
      <alignment horizontal="center" vertical="center" wrapText="1"/>
    </xf>
    <xf numFmtId="0" fontId="182" fillId="0" borderId="27" xfId="52" applyFont="1" applyFill="1" applyBorder="1" applyAlignment="1">
      <alignment horizontal="center" vertical="center"/>
      <protection/>
    </xf>
    <xf numFmtId="0" fontId="40" fillId="0" borderId="17" xfId="0" applyFont="1" applyFill="1" applyBorder="1" applyAlignment="1">
      <alignment horizontal="center" vertical="center" wrapText="1"/>
    </xf>
    <xf numFmtId="0" fontId="180" fillId="0" borderId="26" xfId="52" applyFont="1" applyFill="1" applyBorder="1" applyAlignment="1">
      <alignment horizontal="center" vertical="center"/>
      <protection/>
    </xf>
    <xf numFmtId="2" fontId="65" fillId="0" borderId="45" xfId="52" applyNumberFormat="1" applyFont="1" applyBorder="1" applyAlignment="1">
      <alignment horizontal="center" vertical="center"/>
      <protection/>
    </xf>
    <xf numFmtId="0" fontId="180" fillId="0" borderId="0" xfId="52" applyFont="1" applyFill="1" applyBorder="1" applyAlignment="1">
      <alignment horizontal="center" vertical="center"/>
      <protection/>
    </xf>
    <xf numFmtId="0" fontId="50" fillId="0" borderId="16" xfId="0" applyFont="1" applyFill="1" applyBorder="1" applyAlignment="1">
      <alignment horizontal="center" vertical="center" wrapText="1"/>
    </xf>
    <xf numFmtId="0" fontId="182" fillId="0" borderId="25" xfId="52" applyFont="1" applyFill="1" applyBorder="1" applyAlignment="1">
      <alignment horizontal="center" vertical="center"/>
      <protection/>
    </xf>
    <xf numFmtId="0" fontId="182" fillId="0" borderId="12" xfId="52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2" fontId="23" fillId="0" borderId="0" xfId="52" applyNumberFormat="1" applyFont="1" applyFill="1" applyBorder="1" applyAlignment="1">
      <alignment horizontal="left" vertical="center" wrapText="1"/>
      <protection/>
    </xf>
    <xf numFmtId="1" fontId="29" fillId="0" borderId="40" xfId="52" applyNumberFormat="1" applyFont="1" applyBorder="1" applyAlignment="1">
      <alignment horizontal="center" vertical="center"/>
      <protection/>
    </xf>
    <xf numFmtId="1" fontId="29" fillId="0" borderId="44" xfId="52" applyNumberFormat="1" applyFont="1" applyBorder="1" applyAlignment="1">
      <alignment horizontal="center" vertical="center"/>
      <protection/>
    </xf>
    <xf numFmtId="2" fontId="29" fillId="0" borderId="46" xfId="52" applyNumberFormat="1" applyFont="1" applyBorder="1" applyAlignment="1">
      <alignment horizontal="center" vertical="center"/>
      <protection/>
    </xf>
    <xf numFmtId="1" fontId="29" fillId="0" borderId="46" xfId="52" applyNumberFormat="1" applyFont="1" applyBorder="1" applyAlignment="1">
      <alignment horizontal="center" vertical="center"/>
      <protection/>
    </xf>
    <xf numFmtId="2" fontId="65" fillId="0" borderId="20" xfId="52" applyNumberFormat="1" applyFont="1" applyBorder="1" applyAlignment="1">
      <alignment horizontal="center" vertical="center"/>
      <protection/>
    </xf>
    <xf numFmtId="2" fontId="33" fillId="0" borderId="41" xfId="52" applyNumberFormat="1" applyFont="1" applyBorder="1" applyAlignment="1">
      <alignment horizontal="center" vertical="center"/>
      <protection/>
    </xf>
    <xf numFmtId="0" fontId="185" fillId="0" borderId="28" xfId="0" applyFont="1" applyFill="1" applyBorder="1" applyAlignment="1">
      <alignment horizontal="center" vertical="center" wrapText="1"/>
    </xf>
    <xf numFmtId="0" fontId="185" fillId="0" borderId="28" xfId="0" applyFont="1" applyFill="1" applyBorder="1" applyAlignment="1">
      <alignment horizontal="left" vertical="center" wrapText="1"/>
    </xf>
    <xf numFmtId="0" fontId="186" fillId="0" borderId="28" xfId="0" applyFont="1" applyFill="1" applyBorder="1" applyAlignment="1">
      <alignment horizontal="left" vertical="center" wrapText="1"/>
    </xf>
    <xf numFmtId="0" fontId="187" fillId="0" borderId="28" xfId="0" applyFont="1" applyFill="1" applyBorder="1" applyAlignment="1">
      <alignment horizontal="left" vertical="center" wrapText="1"/>
    </xf>
    <xf numFmtId="0" fontId="159" fillId="0" borderId="28" xfId="0" applyFont="1" applyFill="1" applyBorder="1" applyAlignment="1">
      <alignment horizontal="left" vertical="center" wrapText="1"/>
    </xf>
    <xf numFmtId="0" fontId="159" fillId="0" borderId="25" xfId="0" applyFont="1" applyFill="1" applyBorder="1" applyAlignment="1">
      <alignment horizontal="left" vertical="center" wrapText="1"/>
    </xf>
    <xf numFmtId="0" fontId="185" fillId="0" borderId="25" xfId="0" applyFont="1" applyFill="1" applyBorder="1" applyAlignment="1">
      <alignment horizontal="center" vertical="center" wrapText="1"/>
    </xf>
    <xf numFmtId="0" fontId="159" fillId="0" borderId="12" xfId="0" applyFont="1" applyFill="1" applyBorder="1" applyAlignment="1">
      <alignment horizontal="left" vertical="center" wrapText="1"/>
    </xf>
    <xf numFmtId="0" fontId="188" fillId="0" borderId="28" xfId="0" applyFont="1" applyFill="1" applyBorder="1" applyAlignment="1">
      <alignment horizontal="left" vertical="center" wrapText="1"/>
    </xf>
    <xf numFmtId="0" fontId="159" fillId="0" borderId="28" xfId="0" applyFont="1" applyFill="1" applyBorder="1" applyAlignment="1">
      <alignment horizontal="center" vertical="center" wrapText="1"/>
    </xf>
    <xf numFmtId="0" fontId="189" fillId="0" borderId="25" xfId="0" applyFont="1" applyFill="1" applyBorder="1" applyAlignment="1">
      <alignment horizontal="left" vertical="center" wrapText="1"/>
    </xf>
    <xf numFmtId="0" fontId="163" fillId="0" borderId="25" xfId="0" applyFont="1" applyFill="1" applyBorder="1" applyAlignment="1">
      <alignment horizontal="center" vertical="center" wrapText="1"/>
    </xf>
    <xf numFmtId="0" fontId="163" fillId="0" borderId="25" xfId="0" applyFont="1" applyFill="1" applyBorder="1" applyAlignment="1">
      <alignment horizontal="left" vertical="center" wrapText="1"/>
    </xf>
    <xf numFmtId="0" fontId="189" fillId="0" borderId="12" xfId="0" applyFont="1" applyFill="1" applyBorder="1" applyAlignment="1">
      <alignment horizontal="left" vertical="center" wrapText="1"/>
    </xf>
    <xf numFmtId="0" fontId="163" fillId="0" borderId="12" xfId="0" applyFont="1" applyFill="1" applyBorder="1" applyAlignment="1">
      <alignment horizontal="center" vertical="center" wrapText="1"/>
    </xf>
    <xf numFmtId="0" fontId="185" fillId="0" borderId="25" xfId="0" applyFont="1" applyFill="1" applyBorder="1" applyAlignment="1">
      <alignment horizontal="left" vertical="center" wrapText="1"/>
    </xf>
    <xf numFmtId="0" fontId="185" fillId="0" borderId="12" xfId="0" applyFont="1" applyFill="1" applyBorder="1" applyAlignment="1">
      <alignment horizontal="left" vertical="center" wrapText="1"/>
    </xf>
    <xf numFmtId="0" fontId="190" fillId="0" borderId="28" xfId="0" applyFont="1" applyFill="1" applyBorder="1" applyAlignment="1">
      <alignment horizontal="left" vertical="center" wrapText="1"/>
    </xf>
    <xf numFmtId="0" fontId="188" fillId="0" borderId="25" xfId="0" applyFont="1" applyFill="1" applyBorder="1" applyAlignment="1">
      <alignment horizontal="left" vertical="center" wrapText="1"/>
    </xf>
    <xf numFmtId="0" fontId="188" fillId="0" borderId="12" xfId="0" applyFont="1" applyFill="1" applyBorder="1" applyAlignment="1">
      <alignment horizontal="left" vertical="center" wrapText="1"/>
    </xf>
    <xf numFmtId="0" fontId="159" fillId="0" borderId="25" xfId="0" applyFont="1" applyFill="1" applyBorder="1" applyAlignment="1">
      <alignment horizontal="center" vertical="center" wrapText="1"/>
    </xf>
    <xf numFmtId="0" fontId="157" fillId="0" borderId="28" xfId="0" applyFont="1" applyFill="1" applyBorder="1" applyAlignment="1">
      <alignment horizontal="left" vertical="center" wrapText="1"/>
    </xf>
    <xf numFmtId="0" fontId="163" fillId="0" borderId="28" xfId="0" applyFont="1" applyFill="1" applyBorder="1" applyAlignment="1">
      <alignment horizontal="left" vertical="center" wrapText="1"/>
    </xf>
    <xf numFmtId="0" fontId="162" fillId="0" borderId="28" xfId="0" applyFont="1" applyFill="1" applyBorder="1" applyAlignment="1">
      <alignment horizontal="left" vertical="center" wrapText="1"/>
    </xf>
    <xf numFmtId="0" fontId="191" fillId="0" borderId="28" xfId="0" applyFont="1" applyFill="1" applyBorder="1" applyAlignment="1">
      <alignment horizontal="left" vertical="center" wrapText="1"/>
    </xf>
    <xf numFmtId="0" fontId="157" fillId="0" borderId="25" xfId="0" applyFont="1" applyFill="1" applyBorder="1" applyAlignment="1">
      <alignment horizontal="left" vertical="center" wrapText="1"/>
    </xf>
    <xf numFmtId="0" fontId="157" fillId="0" borderId="12" xfId="0" applyFont="1" applyFill="1" applyBorder="1" applyAlignment="1">
      <alignment horizontal="left" vertical="center" wrapText="1"/>
    </xf>
    <xf numFmtId="0" fontId="188" fillId="0" borderId="26" xfId="0" applyFont="1" applyFill="1" applyBorder="1" applyAlignment="1">
      <alignment horizontal="left" vertical="center" wrapText="1"/>
    </xf>
    <xf numFmtId="0" fontId="185" fillId="0" borderId="26" xfId="0" applyFont="1" applyFill="1" applyBorder="1" applyAlignment="1">
      <alignment horizontal="left" vertical="center" wrapText="1"/>
    </xf>
    <xf numFmtId="0" fontId="190" fillId="0" borderId="26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180" fillId="0" borderId="27" xfId="52" applyFont="1" applyFill="1" applyBorder="1" applyAlignment="1">
      <alignment horizontal="center" vertical="center"/>
      <protection/>
    </xf>
    <xf numFmtId="0" fontId="188" fillId="0" borderId="27" xfId="0" applyFont="1" applyFill="1" applyBorder="1" applyAlignment="1">
      <alignment horizontal="left" vertical="center" wrapText="1"/>
    </xf>
    <xf numFmtId="0" fontId="159" fillId="0" borderId="27" xfId="0" applyFont="1" applyFill="1" applyBorder="1" applyAlignment="1">
      <alignment horizontal="center" vertical="center" wrapText="1"/>
    </xf>
    <xf numFmtId="0" fontId="185" fillId="0" borderId="27" xfId="0" applyFont="1" applyFill="1" applyBorder="1" applyAlignment="1">
      <alignment horizontal="left" vertical="center" wrapText="1"/>
    </xf>
    <xf numFmtId="0" fontId="190" fillId="0" borderId="27" xfId="0" applyFont="1" applyFill="1" applyBorder="1" applyAlignment="1">
      <alignment horizontal="left" vertical="center" wrapText="1"/>
    </xf>
    <xf numFmtId="0" fontId="189" fillId="0" borderId="28" xfId="0" applyFont="1" applyFill="1" applyBorder="1" applyAlignment="1">
      <alignment horizontal="left" vertical="center" wrapText="1"/>
    </xf>
    <xf numFmtId="0" fontId="191" fillId="0" borderId="25" xfId="0" applyFont="1" applyFill="1" applyBorder="1" applyAlignment="1">
      <alignment horizontal="left" vertical="center" wrapText="1"/>
    </xf>
    <xf numFmtId="0" fontId="189" fillId="0" borderId="26" xfId="0" applyFont="1" applyFill="1" applyBorder="1" applyAlignment="1">
      <alignment horizontal="left" vertical="center" wrapText="1"/>
    </xf>
    <xf numFmtId="0" fontId="185" fillId="0" borderId="26" xfId="0" applyFont="1" applyFill="1" applyBorder="1" applyAlignment="1">
      <alignment horizontal="center" vertical="center" wrapText="1"/>
    </xf>
    <xf numFmtId="0" fontId="191" fillId="0" borderId="26" xfId="0" applyFont="1" applyFill="1" applyBorder="1" applyAlignment="1">
      <alignment horizontal="left" vertical="center" wrapText="1"/>
    </xf>
    <xf numFmtId="0" fontId="163" fillId="0" borderId="26" xfId="0" applyFont="1" applyFill="1" applyBorder="1" applyAlignment="1">
      <alignment horizontal="left" vertical="center" wrapText="1"/>
    </xf>
    <xf numFmtId="0" fontId="189" fillId="0" borderId="27" xfId="0" applyFont="1" applyFill="1" applyBorder="1" applyAlignment="1">
      <alignment horizontal="left" vertical="center" wrapText="1"/>
    </xf>
    <xf numFmtId="0" fontId="191" fillId="0" borderId="27" xfId="0" applyFont="1" applyFill="1" applyBorder="1" applyAlignment="1">
      <alignment horizontal="left" vertical="center" wrapText="1"/>
    </xf>
    <xf numFmtId="0" fontId="163" fillId="0" borderId="27" xfId="0" applyFont="1" applyFill="1" applyBorder="1" applyAlignment="1">
      <alignment horizontal="left" vertical="center" wrapText="1"/>
    </xf>
    <xf numFmtId="0" fontId="157" fillId="0" borderId="28" xfId="0" applyFont="1" applyFill="1" applyBorder="1" applyAlignment="1">
      <alignment horizontal="center" vertical="center" wrapText="1"/>
    </xf>
    <xf numFmtId="0" fontId="162" fillId="0" borderId="25" xfId="0" applyFont="1" applyFill="1" applyBorder="1" applyAlignment="1">
      <alignment horizontal="center" vertical="center" wrapText="1"/>
    </xf>
    <xf numFmtId="0" fontId="162" fillId="0" borderId="28" xfId="0" applyFont="1" applyFill="1" applyBorder="1" applyAlignment="1">
      <alignment horizontal="center" vertical="center" wrapText="1"/>
    </xf>
    <xf numFmtId="0" fontId="190" fillId="0" borderId="25" xfId="0" applyFont="1" applyFill="1" applyBorder="1" applyAlignment="1">
      <alignment horizontal="center" vertical="center" wrapText="1"/>
    </xf>
    <xf numFmtId="0" fontId="190" fillId="0" borderId="28" xfId="0" applyFont="1" applyFill="1" applyBorder="1" applyAlignment="1">
      <alignment horizontal="center" vertical="center" wrapText="1"/>
    </xf>
    <xf numFmtId="0" fontId="190" fillId="0" borderId="26" xfId="0" applyFont="1" applyFill="1" applyBorder="1" applyAlignment="1">
      <alignment horizontal="center" vertical="center" wrapText="1"/>
    </xf>
    <xf numFmtId="0" fontId="159" fillId="0" borderId="26" xfId="0" applyFont="1" applyFill="1" applyBorder="1" applyAlignment="1">
      <alignment horizontal="left" vertical="center" wrapText="1"/>
    </xf>
    <xf numFmtId="1" fontId="33" fillId="0" borderId="47" xfId="52" applyNumberFormat="1" applyFont="1" applyBorder="1" applyAlignment="1">
      <alignment horizontal="center" vertical="center"/>
      <protection/>
    </xf>
    <xf numFmtId="1" fontId="33" fillId="0" borderId="37" xfId="52" applyNumberFormat="1" applyFont="1" applyBorder="1" applyAlignment="1">
      <alignment horizontal="center" vertical="center"/>
      <protection/>
    </xf>
    <xf numFmtId="0" fontId="162" fillId="0" borderId="26" xfId="0" applyFont="1" applyFill="1" applyBorder="1" applyAlignment="1">
      <alignment horizontal="center" vertical="center" wrapText="1"/>
    </xf>
    <xf numFmtId="1" fontId="33" fillId="0" borderId="39" xfId="52" applyNumberFormat="1" applyFont="1" applyBorder="1" applyAlignment="1">
      <alignment horizontal="center" vertical="center"/>
      <protection/>
    </xf>
    <xf numFmtId="0" fontId="162" fillId="0" borderId="27" xfId="0" applyFont="1" applyFill="1" applyBorder="1" applyAlignment="1">
      <alignment horizontal="center" vertical="center" wrapText="1"/>
    </xf>
    <xf numFmtId="0" fontId="159" fillId="0" borderId="27" xfId="0" applyFont="1" applyFill="1" applyBorder="1" applyAlignment="1">
      <alignment horizontal="left" vertical="center" wrapText="1"/>
    </xf>
    <xf numFmtId="0" fontId="157" fillId="0" borderId="27" xfId="0" applyFont="1" applyFill="1" applyBorder="1" applyAlignment="1">
      <alignment horizontal="left" vertical="center" wrapText="1"/>
    </xf>
    <xf numFmtId="0" fontId="162" fillId="0" borderId="26" xfId="0" applyFont="1" applyFill="1" applyBorder="1" applyAlignment="1">
      <alignment horizontal="left" vertical="center" wrapText="1"/>
    </xf>
    <xf numFmtId="2" fontId="65" fillId="0" borderId="42" xfId="52" applyNumberFormat="1" applyFont="1" applyBorder="1" applyAlignment="1">
      <alignment horizontal="center" vertical="center"/>
      <protection/>
    </xf>
    <xf numFmtId="0" fontId="162" fillId="0" borderId="27" xfId="0" applyFont="1" applyFill="1" applyBorder="1" applyAlignment="1">
      <alignment horizontal="left" vertical="center" wrapText="1"/>
    </xf>
    <xf numFmtId="1" fontId="33" fillId="0" borderId="41" xfId="52" applyNumberFormat="1" applyFont="1" applyBorder="1" applyAlignment="1">
      <alignment horizontal="center" vertical="center"/>
      <protection/>
    </xf>
    <xf numFmtId="1" fontId="33" fillId="0" borderId="36" xfId="52" applyNumberFormat="1" applyFont="1" applyBorder="1" applyAlignment="1">
      <alignment horizontal="center" vertical="center"/>
      <protection/>
    </xf>
    <xf numFmtId="0" fontId="162" fillId="0" borderId="25" xfId="0" applyFont="1" applyFill="1" applyBorder="1" applyAlignment="1">
      <alignment horizontal="left" vertical="center" wrapText="1"/>
    </xf>
    <xf numFmtId="0" fontId="162" fillId="0" borderId="12" xfId="0" applyFont="1" applyFill="1" applyBorder="1" applyAlignment="1">
      <alignment horizontal="left" vertical="center" wrapText="1"/>
    </xf>
    <xf numFmtId="0" fontId="192" fillId="0" borderId="0" xfId="52" applyFont="1" applyAlignment="1">
      <alignment horizontal="center" vertical="center"/>
      <protection/>
    </xf>
    <xf numFmtId="1" fontId="29" fillId="0" borderId="41" xfId="52" applyNumberFormat="1" applyFont="1" applyBorder="1" applyAlignment="1">
      <alignment horizontal="center" vertical="center"/>
      <protection/>
    </xf>
    <xf numFmtId="1" fontId="29" fillId="0" borderId="42" xfId="52" applyNumberFormat="1" applyFont="1" applyBorder="1" applyAlignment="1">
      <alignment horizontal="center" vertical="center"/>
      <protection/>
    </xf>
    <xf numFmtId="0" fontId="157" fillId="0" borderId="25" xfId="0" applyFont="1" applyFill="1" applyBorder="1" applyAlignment="1">
      <alignment horizontal="center" vertical="center" wrapText="1"/>
    </xf>
    <xf numFmtId="0" fontId="159" fillId="0" borderId="26" xfId="0" applyFont="1" applyFill="1" applyBorder="1" applyAlignment="1">
      <alignment horizontal="center" vertical="center" wrapText="1"/>
    </xf>
    <xf numFmtId="0" fontId="157" fillId="0" borderId="26" xfId="0" applyFont="1" applyFill="1" applyBorder="1" applyAlignment="1">
      <alignment horizontal="left" vertical="center" wrapText="1"/>
    </xf>
    <xf numFmtId="1" fontId="29" fillId="0" borderId="45" xfId="52" applyNumberFormat="1" applyFont="1" applyBorder="1" applyAlignment="1">
      <alignment horizontal="center" vertical="center"/>
      <protection/>
    </xf>
    <xf numFmtId="1" fontId="29" fillId="0" borderId="36" xfId="52" applyNumberFormat="1" applyFont="1" applyBorder="1" applyAlignment="1">
      <alignment horizontal="center" vertical="center"/>
      <protection/>
    </xf>
    <xf numFmtId="1" fontId="29" fillId="0" borderId="43" xfId="52" applyNumberFormat="1" applyFont="1" applyBorder="1" applyAlignment="1">
      <alignment horizontal="center" vertical="center"/>
      <protection/>
    </xf>
    <xf numFmtId="0" fontId="188" fillId="0" borderId="28" xfId="0" applyFont="1" applyFill="1" applyBorder="1" applyAlignment="1">
      <alignment horizontal="center" vertical="center" wrapText="1"/>
    </xf>
    <xf numFmtId="0" fontId="188" fillId="0" borderId="12" xfId="0" applyFont="1" applyFill="1" applyBorder="1" applyAlignment="1">
      <alignment horizontal="center" vertical="center" wrapText="1"/>
    </xf>
    <xf numFmtId="0" fontId="188" fillId="0" borderId="26" xfId="0" applyFont="1" applyFill="1" applyBorder="1" applyAlignment="1">
      <alignment horizontal="center" vertical="center" wrapText="1"/>
    </xf>
    <xf numFmtId="0" fontId="163" fillId="0" borderId="26" xfId="0" applyFont="1" applyFill="1" applyBorder="1" applyAlignment="1">
      <alignment horizontal="center" vertical="center" wrapText="1"/>
    </xf>
    <xf numFmtId="0" fontId="163" fillId="0" borderId="27" xfId="0" applyFont="1" applyFill="1" applyBorder="1" applyAlignment="1">
      <alignment horizontal="center" vertical="center" wrapText="1"/>
    </xf>
    <xf numFmtId="0" fontId="157" fillId="0" borderId="26" xfId="0" applyFont="1" applyFill="1" applyBorder="1" applyAlignment="1">
      <alignment horizontal="center" vertical="center" wrapText="1"/>
    </xf>
    <xf numFmtId="0" fontId="157" fillId="0" borderId="27" xfId="0" applyFont="1" applyFill="1" applyBorder="1" applyAlignment="1">
      <alignment horizontal="center" vertical="center" wrapText="1"/>
    </xf>
    <xf numFmtId="0" fontId="193" fillId="0" borderId="25" xfId="0" applyFont="1" applyFill="1" applyBorder="1" applyAlignment="1">
      <alignment horizontal="left" vertical="center" wrapText="1"/>
    </xf>
    <xf numFmtId="0" fontId="193" fillId="0" borderId="28" xfId="0" applyFont="1" applyFill="1" applyBorder="1" applyAlignment="1">
      <alignment horizontal="left" vertical="center" wrapText="1"/>
    </xf>
    <xf numFmtId="0" fontId="194" fillId="0" borderId="28" xfId="0" applyFont="1" applyFill="1" applyBorder="1" applyAlignment="1">
      <alignment horizontal="left" vertical="center" wrapText="1"/>
    </xf>
    <xf numFmtId="0" fontId="72" fillId="0" borderId="0" xfId="52" applyFont="1" applyBorder="1" applyAlignment="1">
      <alignment horizontal="center" vertical="center"/>
      <protection/>
    </xf>
    <xf numFmtId="0" fontId="182" fillId="0" borderId="0" xfId="52" applyFont="1" applyBorder="1" applyAlignment="1">
      <alignment horizontal="center" vertical="center"/>
      <protection/>
    </xf>
    <xf numFmtId="0" fontId="194" fillId="0" borderId="25" xfId="0" applyFont="1" applyFill="1" applyBorder="1" applyAlignment="1">
      <alignment horizontal="left" vertical="center" wrapText="1"/>
    </xf>
    <xf numFmtId="0" fontId="193" fillId="0" borderId="26" xfId="0" applyFont="1" applyFill="1" applyBorder="1" applyAlignment="1">
      <alignment horizontal="left" vertical="center" wrapText="1"/>
    </xf>
    <xf numFmtId="0" fontId="157" fillId="0" borderId="12" xfId="0" applyFont="1" applyFill="1" applyBorder="1" applyAlignment="1">
      <alignment horizontal="center" vertical="center" wrapText="1"/>
    </xf>
    <xf numFmtId="0" fontId="191" fillId="0" borderId="12" xfId="0" applyFont="1" applyFill="1" applyBorder="1" applyAlignment="1">
      <alignment horizontal="left" vertical="center" wrapText="1"/>
    </xf>
    <xf numFmtId="0" fontId="163" fillId="0" borderId="28" xfId="0" applyFont="1" applyFill="1" applyBorder="1" applyAlignment="1">
      <alignment horizontal="center" vertical="center" wrapText="1"/>
    </xf>
    <xf numFmtId="0" fontId="188" fillId="0" borderId="27" xfId="0" applyFont="1" applyFill="1" applyBorder="1" applyAlignment="1">
      <alignment horizontal="center" vertical="center" wrapText="1"/>
    </xf>
    <xf numFmtId="0" fontId="195" fillId="0" borderId="27" xfId="0" applyFont="1" applyFill="1" applyBorder="1" applyAlignment="1">
      <alignment horizontal="left" vertical="center" wrapText="1"/>
    </xf>
    <xf numFmtId="0" fontId="51" fillId="0" borderId="22" xfId="52" applyFont="1" applyBorder="1" applyAlignment="1">
      <alignment horizontal="center" vertical="center"/>
      <protection/>
    </xf>
    <xf numFmtId="2" fontId="51" fillId="0" borderId="23" xfId="52" applyNumberFormat="1" applyFont="1" applyBorder="1" applyAlignment="1">
      <alignment horizontal="center" vertical="center"/>
      <protection/>
    </xf>
    <xf numFmtId="0" fontId="51" fillId="0" borderId="23" xfId="52" applyFont="1" applyBorder="1" applyAlignment="1">
      <alignment horizontal="center" vertical="center"/>
      <protection/>
    </xf>
    <xf numFmtId="2" fontId="29" fillId="0" borderId="33" xfId="52" applyNumberFormat="1" applyFont="1" applyBorder="1" applyAlignment="1">
      <alignment horizontal="center" vertical="center"/>
      <protection/>
    </xf>
    <xf numFmtId="0" fontId="51" fillId="0" borderId="18" xfId="52" applyFont="1" applyBorder="1" applyAlignment="1">
      <alignment horizontal="center" vertical="center"/>
      <protection/>
    </xf>
    <xf numFmtId="2" fontId="51" fillId="0" borderId="21" xfId="52" applyNumberFormat="1" applyFont="1" applyBorder="1" applyAlignment="1">
      <alignment horizontal="center" vertical="center"/>
      <protection/>
    </xf>
    <xf numFmtId="0" fontId="51" fillId="0" borderId="21" xfId="52" applyFont="1" applyBorder="1" applyAlignment="1">
      <alignment horizontal="center" vertical="center"/>
      <protection/>
    </xf>
    <xf numFmtId="2" fontId="29" fillId="0" borderId="30" xfId="52" applyNumberFormat="1" applyFont="1" applyBorder="1" applyAlignment="1">
      <alignment horizontal="center" vertical="center"/>
      <protection/>
    </xf>
    <xf numFmtId="0" fontId="177" fillId="0" borderId="12" xfId="52" applyFont="1" applyFill="1" applyBorder="1" applyAlignment="1">
      <alignment horizontal="center" vertical="center"/>
      <protection/>
    </xf>
    <xf numFmtId="0" fontId="180" fillId="0" borderId="12" xfId="52" applyFont="1" applyFill="1" applyBorder="1" applyAlignment="1">
      <alignment horizontal="center" vertical="center"/>
      <protection/>
    </xf>
    <xf numFmtId="0" fontId="187" fillId="0" borderId="12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194" fillId="0" borderId="12" xfId="0" applyFont="1" applyFill="1" applyBorder="1" applyAlignment="1">
      <alignment horizontal="left" vertical="center" wrapText="1"/>
    </xf>
    <xf numFmtId="0" fontId="194" fillId="0" borderId="26" xfId="0" applyFont="1" applyFill="1" applyBorder="1" applyAlignment="1">
      <alignment horizontal="left" vertical="center" wrapText="1"/>
    </xf>
    <xf numFmtId="0" fontId="186" fillId="0" borderId="25" xfId="0" applyFont="1" applyFill="1" applyBorder="1" applyAlignment="1">
      <alignment horizontal="left" vertical="center" wrapText="1"/>
    </xf>
    <xf numFmtId="0" fontId="186" fillId="0" borderId="26" xfId="0" applyFont="1" applyFill="1" applyBorder="1" applyAlignment="1">
      <alignment horizontal="left" vertical="center" wrapText="1"/>
    </xf>
    <xf numFmtId="0" fontId="186" fillId="0" borderId="27" xfId="0" applyFont="1" applyFill="1" applyBorder="1" applyAlignment="1">
      <alignment horizontal="left" vertical="center" wrapText="1"/>
    </xf>
    <xf numFmtId="0" fontId="190" fillId="0" borderId="27" xfId="0" applyFont="1" applyFill="1" applyBorder="1" applyAlignment="1">
      <alignment horizontal="center" vertical="center" wrapText="1"/>
    </xf>
    <xf numFmtId="0" fontId="185" fillId="0" borderId="12" xfId="0" applyFont="1" applyFill="1" applyBorder="1" applyAlignment="1">
      <alignment horizontal="center" vertical="center" wrapText="1"/>
    </xf>
    <xf numFmtId="0" fontId="180" fillId="0" borderId="48" xfId="52" applyFont="1" applyFill="1" applyBorder="1" applyAlignment="1">
      <alignment horizontal="center" vertical="center"/>
      <protection/>
    </xf>
    <xf numFmtId="0" fontId="185" fillId="0" borderId="48" xfId="0" applyFont="1" applyFill="1" applyBorder="1" applyAlignment="1">
      <alignment horizontal="center" vertical="center" wrapText="1"/>
    </xf>
    <xf numFmtId="0" fontId="157" fillId="0" borderId="48" xfId="0" applyFont="1" applyFill="1" applyBorder="1" applyAlignment="1">
      <alignment horizontal="left" vertical="center" wrapText="1"/>
    </xf>
    <xf numFmtId="0" fontId="162" fillId="0" borderId="48" xfId="0" applyFont="1" applyFill="1" applyBorder="1" applyAlignment="1">
      <alignment horizontal="left" vertical="center" wrapText="1"/>
    </xf>
    <xf numFmtId="0" fontId="186" fillId="0" borderId="48" xfId="0" applyFont="1" applyFill="1" applyBorder="1" applyAlignment="1">
      <alignment horizontal="left" vertical="center" wrapText="1"/>
    </xf>
    <xf numFmtId="0" fontId="185" fillId="0" borderId="48" xfId="0" applyFont="1" applyFill="1" applyBorder="1" applyAlignment="1">
      <alignment horizontal="left"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180" fillId="0" borderId="50" xfId="52" applyFont="1" applyFill="1" applyBorder="1" applyAlignment="1">
      <alignment horizontal="center" vertical="center"/>
      <protection/>
    </xf>
    <xf numFmtId="0" fontId="162" fillId="0" borderId="50" xfId="0" applyFont="1" applyFill="1" applyBorder="1" applyAlignment="1">
      <alignment horizontal="left" vertical="center" wrapText="1"/>
    </xf>
    <xf numFmtId="0" fontId="185" fillId="0" borderId="50" xfId="0" applyFont="1" applyFill="1" applyBorder="1" applyAlignment="1">
      <alignment horizontal="center" vertical="center" wrapText="1"/>
    </xf>
    <xf numFmtId="0" fontId="157" fillId="0" borderId="50" xfId="0" applyFont="1" applyFill="1" applyBorder="1" applyAlignment="1">
      <alignment horizontal="left" vertical="center" wrapText="1"/>
    </xf>
    <xf numFmtId="0" fontId="185" fillId="0" borderId="50" xfId="0" applyFont="1" applyFill="1" applyBorder="1" applyAlignment="1">
      <alignment horizontal="left" vertical="center" wrapText="1"/>
    </xf>
    <xf numFmtId="0" fontId="33" fillId="0" borderId="49" xfId="52" applyFont="1" applyBorder="1" applyAlignment="1">
      <alignment horizontal="center" vertical="center"/>
      <protection/>
    </xf>
    <xf numFmtId="2" fontId="33" fillId="0" borderId="51" xfId="52" applyNumberFormat="1" applyFont="1" applyBorder="1" applyAlignment="1">
      <alignment horizontal="center" vertical="center"/>
      <protection/>
    </xf>
    <xf numFmtId="1" fontId="33" fillId="0" borderId="52" xfId="52" applyNumberFormat="1" applyFont="1" applyBorder="1" applyAlignment="1">
      <alignment horizontal="center" vertical="center"/>
      <protection/>
    </xf>
    <xf numFmtId="2" fontId="33" fillId="0" borderId="53" xfId="52" applyNumberFormat="1" applyFont="1" applyBorder="1" applyAlignment="1">
      <alignment horizontal="center" vertical="center"/>
      <protection/>
    </xf>
    <xf numFmtId="1" fontId="33" fillId="0" borderId="54" xfId="52" applyNumberFormat="1" applyFont="1" applyBorder="1" applyAlignment="1">
      <alignment horizontal="center" vertical="center"/>
      <protection/>
    </xf>
    <xf numFmtId="0" fontId="187" fillId="0" borderId="48" xfId="0" applyFont="1" applyFill="1" applyBorder="1" applyAlignment="1">
      <alignment horizontal="left" vertical="center" wrapText="1"/>
    </xf>
    <xf numFmtId="0" fontId="188" fillId="0" borderId="25" xfId="0" applyFont="1" applyFill="1" applyBorder="1" applyAlignment="1">
      <alignment horizontal="center" vertical="center" wrapText="1"/>
    </xf>
    <xf numFmtId="0" fontId="188" fillId="0" borderId="48" xfId="0" applyFont="1" applyFill="1" applyBorder="1" applyAlignment="1">
      <alignment horizontal="left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178" fillId="0" borderId="50" xfId="52" applyFont="1" applyFill="1" applyBorder="1" applyAlignment="1">
      <alignment horizontal="center" vertical="center"/>
      <protection/>
    </xf>
    <xf numFmtId="0" fontId="194" fillId="0" borderId="50" xfId="0" applyFont="1" applyFill="1" applyBorder="1" applyAlignment="1">
      <alignment horizontal="left" vertical="center" wrapText="1"/>
    </xf>
    <xf numFmtId="0" fontId="191" fillId="0" borderId="50" xfId="0" applyFont="1" applyFill="1" applyBorder="1" applyAlignment="1">
      <alignment horizontal="left" vertical="center" wrapText="1"/>
    </xf>
    <xf numFmtId="0" fontId="188" fillId="0" borderId="50" xfId="0" applyFont="1" applyFill="1" applyBorder="1" applyAlignment="1">
      <alignment horizontal="left" vertical="center" wrapText="1"/>
    </xf>
    <xf numFmtId="0" fontId="65" fillId="0" borderId="49" xfId="52" applyFont="1" applyBorder="1" applyAlignment="1">
      <alignment horizontal="center" vertical="center"/>
      <protection/>
    </xf>
    <xf numFmtId="2" fontId="65" fillId="0" borderId="53" xfId="52" applyNumberFormat="1" applyFont="1" applyBorder="1" applyAlignment="1">
      <alignment horizontal="center" vertical="center"/>
      <protection/>
    </xf>
    <xf numFmtId="2" fontId="65" fillId="0" borderId="55" xfId="52" applyNumberFormat="1" applyFont="1" applyBorder="1" applyAlignment="1">
      <alignment horizontal="center" vertical="center"/>
      <protection/>
    </xf>
    <xf numFmtId="1" fontId="65" fillId="0" borderId="55" xfId="52" applyNumberFormat="1" applyFont="1" applyBorder="1" applyAlignment="1">
      <alignment horizontal="center" vertical="center"/>
      <protection/>
    </xf>
    <xf numFmtId="0" fontId="65" fillId="0" borderId="18" xfId="52" applyFont="1" applyBorder="1" applyAlignment="1">
      <alignment horizontal="center" vertical="center" wrapText="1"/>
      <protection/>
    </xf>
    <xf numFmtId="0" fontId="68" fillId="0" borderId="46" xfId="0" applyFont="1" applyBorder="1" applyAlignment="1">
      <alignment horizontal="center" vertical="center" wrapText="1"/>
    </xf>
    <xf numFmtId="1" fontId="29" fillId="0" borderId="56" xfId="52" applyNumberFormat="1" applyFont="1" applyBorder="1" applyAlignment="1">
      <alignment horizontal="center" vertical="center"/>
      <protection/>
    </xf>
    <xf numFmtId="0" fontId="162" fillId="0" borderId="41" xfId="0" applyFont="1" applyFill="1" applyBorder="1" applyAlignment="1">
      <alignment horizontal="left" vertical="center" wrapText="1"/>
    </xf>
    <xf numFmtId="0" fontId="162" fillId="0" borderId="44" xfId="0" applyFont="1" applyFill="1" applyBorder="1" applyAlignment="1">
      <alignment horizontal="left" vertical="center" wrapText="1"/>
    </xf>
    <xf numFmtId="0" fontId="162" fillId="0" borderId="10" xfId="0" applyFont="1" applyFill="1" applyBorder="1" applyAlignment="1">
      <alignment horizontal="left" vertical="center" wrapText="1"/>
    </xf>
    <xf numFmtId="0" fontId="188" fillId="0" borderId="41" xfId="0" applyFont="1" applyFill="1" applyBorder="1" applyAlignment="1">
      <alignment horizontal="left" vertical="center" wrapText="1"/>
    </xf>
    <xf numFmtId="0" fontId="188" fillId="0" borderId="44" xfId="0" applyFont="1" applyFill="1" applyBorder="1" applyAlignment="1">
      <alignment horizontal="left" vertical="center" wrapText="1"/>
    </xf>
    <xf numFmtId="0" fontId="187" fillId="0" borderId="25" xfId="0" applyFont="1" applyFill="1" applyBorder="1" applyAlignment="1">
      <alignment horizontal="left" vertical="center" wrapText="1"/>
    </xf>
    <xf numFmtId="0" fontId="178" fillId="0" borderId="48" xfId="52" applyFont="1" applyFill="1" applyBorder="1" applyAlignment="1">
      <alignment horizontal="center" vertical="center"/>
      <protection/>
    </xf>
    <xf numFmtId="0" fontId="194" fillId="0" borderId="48" xfId="0" applyFont="1" applyFill="1" applyBorder="1" applyAlignment="1">
      <alignment horizontal="left" vertical="center" wrapText="1"/>
    </xf>
    <xf numFmtId="0" fontId="188" fillId="0" borderId="48" xfId="0" applyFont="1" applyFill="1" applyBorder="1" applyAlignment="1">
      <alignment horizontal="center" vertical="center" wrapText="1"/>
    </xf>
    <xf numFmtId="0" fontId="187" fillId="0" borderId="26" xfId="0" applyFont="1" applyFill="1" applyBorder="1" applyAlignment="1">
      <alignment horizontal="left" vertical="center" wrapText="1"/>
    </xf>
    <xf numFmtId="0" fontId="188" fillId="0" borderId="57" xfId="0" applyFont="1" applyFill="1" applyBorder="1" applyAlignment="1">
      <alignment horizontal="left" vertical="center" wrapText="1"/>
    </xf>
    <xf numFmtId="0" fontId="162" fillId="0" borderId="36" xfId="0" applyFont="1" applyFill="1" applyBorder="1" applyAlignment="1">
      <alignment horizontal="left" vertical="center" wrapText="1"/>
    </xf>
    <xf numFmtId="0" fontId="188" fillId="0" borderId="36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196" fillId="0" borderId="25" xfId="52" applyFont="1" applyFill="1" applyBorder="1" applyAlignment="1">
      <alignment horizontal="center" vertical="center"/>
      <protection/>
    </xf>
    <xf numFmtId="0" fontId="194" fillId="0" borderId="41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196" fillId="0" borderId="28" xfId="52" applyFont="1" applyFill="1" applyBorder="1" applyAlignment="1">
      <alignment horizontal="center" vertical="center"/>
      <protection/>
    </xf>
    <xf numFmtId="0" fontId="194" fillId="0" borderId="44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196" fillId="0" borderId="26" xfId="52" applyFont="1" applyFill="1" applyBorder="1" applyAlignment="1">
      <alignment horizontal="center" vertical="center"/>
      <protection/>
    </xf>
    <xf numFmtId="0" fontId="194" fillId="0" borderId="36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196" fillId="0" borderId="27" xfId="52" applyFont="1" applyFill="1" applyBorder="1" applyAlignment="1">
      <alignment horizontal="center" vertical="center"/>
      <protection/>
    </xf>
    <xf numFmtId="0" fontId="194" fillId="0" borderId="27" xfId="0" applyFont="1" applyFill="1" applyBorder="1" applyAlignment="1">
      <alignment horizontal="left" vertical="center" wrapText="1"/>
    </xf>
    <xf numFmtId="0" fontId="194" fillId="0" borderId="40" xfId="0" applyFont="1" applyFill="1" applyBorder="1" applyAlignment="1">
      <alignment horizontal="left" vertical="center" wrapText="1"/>
    </xf>
    <xf numFmtId="0" fontId="191" fillId="0" borderId="41" xfId="0" applyFont="1" applyFill="1" applyBorder="1" applyAlignment="1">
      <alignment horizontal="left" vertical="center" wrapText="1"/>
    </xf>
    <xf numFmtId="0" fontId="188" fillId="0" borderId="40" xfId="0" applyFont="1" applyFill="1" applyBorder="1" applyAlignment="1">
      <alignment horizontal="left" vertical="center" wrapText="1"/>
    </xf>
    <xf numFmtId="0" fontId="157" fillId="0" borderId="50" xfId="0" applyFont="1" applyFill="1" applyBorder="1" applyAlignment="1">
      <alignment horizontal="center" vertical="center" wrapText="1"/>
    </xf>
    <xf numFmtId="0" fontId="162" fillId="0" borderId="40" xfId="0" applyFont="1" applyFill="1" applyBorder="1" applyAlignment="1">
      <alignment horizontal="left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2" fontId="33" fillId="0" borderId="20" xfId="0" applyNumberFormat="1" applyFont="1" applyFill="1" applyBorder="1" applyAlignment="1">
      <alignment horizontal="center" vertical="center" wrapText="1"/>
    </xf>
    <xf numFmtId="2" fontId="33" fillId="0" borderId="21" xfId="0" applyNumberFormat="1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 wrapText="1"/>
    </xf>
    <xf numFmtId="2" fontId="33" fillId="0" borderId="32" xfId="0" applyNumberFormat="1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 wrapText="1"/>
    </xf>
    <xf numFmtId="2" fontId="27" fillId="0" borderId="32" xfId="52" applyNumberFormat="1" applyFont="1" applyBorder="1" applyAlignment="1">
      <alignment horizontal="center" vertical="center"/>
      <protection/>
    </xf>
    <xf numFmtId="1" fontId="27" fillId="0" borderId="32" xfId="52" applyNumberFormat="1" applyFont="1" applyBorder="1" applyAlignment="1">
      <alignment horizontal="center" vertical="center"/>
      <protection/>
    </xf>
    <xf numFmtId="0" fontId="187" fillId="0" borderId="27" xfId="0" applyFont="1" applyFill="1" applyBorder="1" applyAlignment="1">
      <alignment horizontal="left" vertical="center" wrapText="1"/>
    </xf>
    <xf numFmtId="2" fontId="33" fillId="0" borderId="3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135" fillId="0" borderId="0" xfId="52" applyFont="1" applyAlignment="1">
      <alignment horizontal="center" vertical="center"/>
      <protection/>
    </xf>
    <xf numFmtId="2" fontId="135" fillId="0" borderId="0" xfId="52" applyNumberFormat="1" applyFont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  <xf numFmtId="0" fontId="197" fillId="0" borderId="0" xfId="52" applyFont="1" applyAlignment="1">
      <alignment horizontal="center" vertical="center"/>
      <protection/>
    </xf>
    <xf numFmtId="0" fontId="73" fillId="0" borderId="49" xfId="0" applyFont="1" applyFill="1" applyBorder="1" applyAlignment="1">
      <alignment horizontal="center" vertical="center" wrapText="1"/>
    </xf>
    <xf numFmtId="0" fontId="196" fillId="0" borderId="50" xfId="52" applyFont="1" applyFill="1" applyBorder="1" applyAlignment="1">
      <alignment horizontal="center" vertical="center"/>
      <protection/>
    </xf>
    <xf numFmtId="0" fontId="193" fillId="0" borderId="50" xfId="0" applyFont="1" applyFill="1" applyBorder="1" applyAlignment="1">
      <alignment horizontal="left" vertical="center" wrapText="1"/>
    </xf>
    <xf numFmtId="0" fontId="163" fillId="0" borderId="50" xfId="0" applyFont="1" applyFill="1" applyBorder="1" applyAlignment="1">
      <alignment horizontal="left" vertical="center" wrapText="1"/>
    </xf>
    <xf numFmtId="0" fontId="194" fillId="0" borderId="53" xfId="0" applyFont="1" applyFill="1" applyBorder="1" applyAlignment="1">
      <alignment horizontal="left" vertical="center" wrapText="1"/>
    </xf>
    <xf numFmtId="2" fontId="65" fillId="0" borderId="50" xfId="52" applyNumberFormat="1" applyFont="1" applyBorder="1" applyAlignment="1">
      <alignment horizontal="center" vertical="center"/>
      <protection/>
    </xf>
    <xf numFmtId="0" fontId="65" fillId="0" borderId="50" xfId="52" applyFont="1" applyBorder="1" applyAlignment="1">
      <alignment horizontal="center" vertical="center"/>
      <protection/>
    </xf>
    <xf numFmtId="2" fontId="65" fillId="0" borderId="51" xfId="52" applyNumberFormat="1" applyFont="1" applyBorder="1" applyAlignment="1">
      <alignment horizontal="center" vertical="center"/>
      <protection/>
    </xf>
    <xf numFmtId="1" fontId="65" fillId="0" borderId="54" xfId="52" applyNumberFormat="1" applyFont="1" applyBorder="1" applyAlignment="1">
      <alignment horizontal="center" vertical="center"/>
      <protection/>
    </xf>
    <xf numFmtId="0" fontId="193" fillId="0" borderId="27" xfId="0" applyFont="1" applyFill="1" applyBorder="1" applyAlignment="1">
      <alignment horizontal="left" vertical="center" wrapText="1"/>
    </xf>
    <xf numFmtId="0" fontId="189" fillId="0" borderId="44" xfId="0" applyFont="1" applyFill="1" applyBorder="1" applyAlignment="1">
      <alignment horizontal="left" vertical="center" wrapText="1"/>
    </xf>
    <xf numFmtId="0" fontId="157" fillId="0" borderId="44" xfId="0" applyFont="1" applyFill="1" applyBorder="1" applyAlignment="1">
      <alignment horizontal="left" vertical="center" wrapText="1"/>
    </xf>
    <xf numFmtId="0" fontId="157" fillId="0" borderId="36" xfId="0" applyFont="1" applyFill="1" applyBorder="1" applyAlignment="1">
      <alignment horizontal="left" vertical="center" wrapText="1"/>
    </xf>
    <xf numFmtId="0" fontId="33" fillId="0" borderId="44" xfId="52" applyFont="1" applyBorder="1" applyAlignment="1">
      <alignment horizontal="center" vertical="center"/>
      <protection/>
    </xf>
    <xf numFmtId="0" fontId="157" fillId="0" borderId="40" xfId="0" applyFont="1" applyFill="1" applyBorder="1" applyAlignment="1">
      <alignment horizontal="left" vertical="center" wrapText="1"/>
    </xf>
    <xf numFmtId="0" fontId="188" fillId="0" borderId="10" xfId="0" applyFont="1" applyFill="1" applyBorder="1" applyAlignment="1">
      <alignment horizontal="left" vertical="center" wrapText="1"/>
    </xf>
    <xf numFmtId="0" fontId="189" fillId="0" borderId="41" xfId="0" applyFont="1" applyFill="1" applyBorder="1" applyAlignment="1">
      <alignment horizontal="left" vertical="center" wrapText="1"/>
    </xf>
    <xf numFmtId="0" fontId="159" fillId="0" borderId="12" xfId="0" applyFont="1" applyFill="1" applyBorder="1" applyAlignment="1">
      <alignment horizontal="center" vertical="center" wrapText="1"/>
    </xf>
    <xf numFmtId="0" fontId="182" fillId="0" borderId="48" xfId="52" applyFont="1" applyFill="1" applyBorder="1" applyAlignment="1">
      <alignment horizontal="center" vertical="center"/>
      <protection/>
    </xf>
    <xf numFmtId="0" fontId="157" fillId="0" borderId="48" xfId="0" applyFont="1" applyFill="1" applyBorder="1" applyAlignment="1">
      <alignment horizontal="center" vertical="center" wrapText="1"/>
    </xf>
    <xf numFmtId="0" fontId="191" fillId="0" borderId="48" xfId="0" applyFont="1" applyFill="1" applyBorder="1" applyAlignment="1">
      <alignment horizontal="left" vertical="center" wrapText="1"/>
    </xf>
    <xf numFmtId="0" fontId="193" fillId="0" borderId="48" xfId="0" applyFont="1" applyFill="1" applyBorder="1" applyAlignment="1">
      <alignment horizontal="left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182" fillId="0" borderId="50" xfId="52" applyFont="1" applyFill="1" applyBorder="1" applyAlignment="1">
      <alignment horizontal="center" vertical="center"/>
      <protection/>
    </xf>
    <xf numFmtId="0" fontId="188" fillId="0" borderId="53" xfId="0" applyFont="1" applyFill="1" applyBorder="1" applyAlignment="1">
      <alignment horizontal="left" vertical="center" wrapText="1"/>
    </xf>
    <xf numFmtId="2" fontId="33" fillId="0" borderId="50" xfId="52" applyNumberFormat="1" applyFont="1" applyBorder="1" applyAlignment="1">
      <alignment horizontal="center" vertical="center"/>
      <protection/>
    </xf>
    <xf numFmtId="0" fontId="33" fillId="0" borderId="50" xfId="52" applyFont="1" applyBorder="1" applyAlignment="1">
      <alignment horizontal="center" vertical="center"/>
      <protection/>
    </xf>
    <xf numFmtId="0" fontId="189" fillId="0" borderId="36" xfId="0" applyFont="1" applyFill="1" applyBorder="1" applyAlignment="1">
      <alignment horizontal="left" vertical="center" wrapText="1"/>
    </xf>
    <xf numFmtId="0" fontId="189" fillId="0" borderId="40" xfId="0" applyFont="1" applyFill="1" applyBorder="1" applyAlignment="1">
      <alignment horizontal="left" vertical="center" wrapText="1"/>
    </xf>
    <xf numFmtId="0" fontId="162" fillId="0" borderId="14" xfId="0" applyFont="1" applyFill="1" applyBorder="1" applyAlignment="1">
      <alignment horizontal="left" vertical="center" wrapText="1"/>
    </xf>
    <xf numFmtId="0" fontId="162" fillId="0" borderId="38" xfId="0" applyFont="1" applyFill="1" applyBorder="1" applyAlignment="1">
      <alignment horizontal="left" vertical="center" wrapText="1"/>
    </xf>
    <xf numFmtId="0" fontId="196" fillId="0" borderId="14" xfId="52" applyFont="1" applyFill="1" applyBorder="1" applyAlignment="1">
      <alignment horizontal="center" vertical="center"/>
      <protection/>
    </xf>
    <xf numFmtId="0" fontId="194" fillId="0" borderId="14" xfId="0" applyFont="1" applyFill="1" applyBorder="1" applyAlignment="1">
      <alignment horizontal="left" vertical="center" wrapText="1"/>
    </xf>
    <xf numFmtId="0" fontId="163" fillId="0" borderId="14" xfId="0" applyFont="1" applyFill="1" applyBorder="1" applyAlignment="1">
      <alignment horizontal="center" vertical="center" wrapText="1"/>
    </xf>
    <xf numFmtId="0" fontId="185" fillId="0" borderId="14" xfId="0" applyFont="1" applyFill="1" applyBorder="1" applyAlignment="1">
      <alignment horizontal="left" vertical="center" wrapText="1"/>
    </xf>
    <xf numFmtId="0" fontId="163" fillId="0" borderId="50" xfId="0" applyFont="1" applyFill="1" applyBorder="1" applyAlignment="1">
      <alignment horizontal="center" vertical="center" wrapText="1"/>
    </xf>
    <xf numFmtId="0" fontId="159" fillId="0" borderId="50" xfId="0" applyFont="1" applyFill="1" applyBorder="1" applyAlignment="1">
      <alignment horizontal="left" vertical="center" wrapText="1"/>
    </xf>
    <xf numFmtId="0" fontId="162" fillId="0" borderId="53" xfId="0" applyFont="1" applyFill="1" applyBorder="1" applyAlignment="1">
      <alignment horizontal="left" vertical="center" wrapText="1"/>
    </xf>
    <xf numFmtId="1" fontId="29" fillId="0" borderId="54" xfId="52" applyNumberFormat="1" applyFont="1" applyBorder="1" applyAlignment="1">
      <alignment horizontal="center" vertical="center"/>
      <protection/>
    </xf>
    <xf numFmtId="0" fontId="78" fillId="0" borderId="28" xfId="0" applyFont="1" applyFill="1" applyBorder="1" applyAlignment="1">
      <alignment horizontal="left" vertical="center" wrapText="1"/>
    </xf>
    <xf numFmtId="0" fontId="185" fillId="33" borderId="28" xfId="0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20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4" fillId="5" borderId="25" xfId="52" applyFont="1" applyFill="1" applyBorder="1" applyAlignment="1">
      <alignment horizontal="center" vertical="center" wrapText="1"/>
      <protection/>
    </xf>
    <xf numFmtId="0" fontId="24" fillId="5" borderId="14" xfId="52" applyFont="1" applyFill="1" applyBorder="1" applyAlignment="1">
      <alignment horizontal="center" vertical="center" wrapText="1"/>
      <protection/>
    </xf>
    <xf numFmtId="0" fontId="23" fillId="5" borderId="12" xfId="0" applyFont="1" applyFill="1" applyBorder="1" applyAlignment="1">
      <alignment horizontal="center" vertical="center" wrapText="1"/>
    </xf>
    <xf numFmtId="0" fontId="38" fillId="5" borderId="58" xfId="52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6" fillId="5" borderId="32" xfId="52" applyFont="1" applyFill="1" applyBorder="1" applyAlignment="1">
      <alignment horizontal="center" vertical="center" wrapText="1"/>
      <protection/>
    </xf>
    <xf numFmtId="0" fontId="6" fillId="5" borderId="29" xfId="52" applyFont="1" applyFill="1" applyBorder="1" applyAlignment="1">
      <alignment horizontal="center" vertical="center" wrapText="1"/>
      <protection/>
    </xf>
    <xf numFmtId="0" fontId="15" fillId="5" borderId="56" xfId="0" applyFont="1" applyFill="1" applyBorder="1" applyAlignment="1">
      <alignment horizontal="center" vertical="center" wrapText="1"/>
    </xf>
    <xf numFmtId="0" fontId="6" fillId="5" borderId="20" xfId="52" applyFont="1" applyFill="1" applyBorder="1" applyAlignment="1">
      <alignment horizontal="center" vertical="center" wrapText="1"/>
      <protection/>
    </xf>
    <xf numFmtId="0" fontId="4" fillId="0" borderId="59" xfId="0" applyFont="1" applyBorder="1" applyAlignment="1">
      <alignment horizontal="center" vertical="center" wrapText="1"/>
    </xf>
    <xf numFmtId="0" fontId="22" fillId="5" borderId="25" xfId="52" applyFont="1" applyFill="1" applyBorder="1" applyAlignment="1">
      <alignment horizontal="center" vertical="center" wrapText="1"/>
      <protection/>
    </xf>
    <xf numFmtId="0" fontId="22" fillId="5" borderId="14" xfId="52" applyFont="1" applyFill="1" applyBorder="1" applyAlignment="1">
      <alignment horizontal="center" vertical="center" wrapText="1"/>
      <protection/>
    </xf>
    <xf numFmtId="0" fontId="26" fillId="5" borderId="12" xfId="0" applyFont="1" applyFill="1" applyBorder="1" applyAlignment="1">
      <alignment horizontal="center" vertical="center" wrapText="1"/>
    </xf>
    <xf numFmtId="0" fontId="53" fillId="0" borderId="0" xfId="52" applyFont="1" applyAlignment="1">
      <alignment horizontal="center" vertical="center" wrapText="1"/>
      <protection/>
    </xf>
    <xf numFmtId="14" fontId="53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47" xfId="52" applyFont="1" applyFill="1" applyBorder="1" applyAlignment="1">
      <alignment horizontal="center" vertical="center" wrapText="1"/>
      <protection/>
    </xf>
    <xf numFmtId="0" fontId="6" fillId="5" borderId="60" xfId="52" applyFont="1" applyFill="1" applyBorder="1" applyAlignment="1">
      <alignment horizontal="center" vertical="center" wrapText="1"/>
      <protection/>
    </xf>
    <xf numFmtId="0" fontId="6" fillId="5" borderId="42" xfId="52" applyFont="1" applyFill="1" applyBorder="1" applyAlignment="1">
      <alignment horizontal="center" vertical="center" wrapText="1"/>
      <protection/>
    </xf>
    <xf numFmtId="0" fontId="22" fillId="5" borderId="19" xfId="52" applyFont="1" applyFill="1" applyBorder="1" applyAlignment="1">
      <alignment horizontal="center" vertical="center" wrapText="1"/>
      <protection/>
    </xf>
    <xf numFmtId="0" fontId="22" fillId="5" borderId="15" xfId="52" applyFont="1" applyFill="1" applyBorder="1" applyAlignment="1">
      <alignment horizontal="center" vertical="center" wrapText="1"/>
      <protection/>
    </xf>
    <xf numFmtId="0" fontId="26" fillId="5" borderId="11" xfId="0" applyFont="1" applyFill="1" applyBorder="1" applyAlignment="1">
      <alignment horizontal="center" vertical="center" wrapText="1"/>
    </xf>
    <xf numFmtId="0" fontId="6" fillId="5" borderId="37" xfId="52" applyFont="1" applyFill="1" applyBorder="1" applyAlignment="1">
      <alignment horizontal="center" vertical="center" wrapText="1"/>
      <protection/>
    </xf>
    <xf numFmtId="0" fontId="31" fillId="5" borderId="16" xfId="52" applyFont="1" applyFill="1" applyBorder="1" applyAlignment="1">
      <alignment horizontal="center" vertical="center" wrapText="1"/>
      <protection/>
    </xf>
    <xf numFmtId="0" fontId="31" fillId="5" borderId="13" xfId="52" applyFont="1" applyFill="1" applyBorder="1" applyAlignment="1">
      <alignment horizontal="center" vertical="center" wrapText="1"/>
      <protection/>
    </xf>
    <xf numFmtId="0" fontId="31" fillId="5" borderId="24" xfId="0" applyFont="1" applyFill="1" applyBorder="1" applyAlignment="1">
      <alignment horizontal="center" vertical="center" wrapText="1"/>
    </xf>
    <xf numFmtId="0" fontId="26" fillId="0" borderId="39" xfId="52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62" xfId="52" applyFont="1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3" fillId="5" borderId="64" xfId="52" applyFont="1" applyFill="1" applyBorder="1" applyAlignment="1">
      <alignment horizontal="center" vertical="center" wrapText="1"/>
      <protection/>
    </xf>
    <xf numFmtId="0" fontId="37" fillId="0" borderId="33" xfId="0" applyFont="1" applyBorder="1" applyAlignment="1">
      <alignment horizontal="center" vertical="center" wrapText="1"/>
    </xf>
    <xf numFmtId="0" fontId="14" fillId="5" borderId="65" xfId="52" applyFont="1" applyFill="1" applyBorder="1" applyAlignment="1">
      <alignment horizontal="center" vertical="center" wrapText="1"/>
      <protection/>
    </xf>
    <xf numFmtId="0" fontId="14" fillId="5" borderId="22" xfId="52" applyFont="1" applyFill="1" applyBorder="1" applyAlignment="1">
      <alignment horizontal="center" vertical="center" wrapText="1"/>
      <protection/>
    </xf>
    <xf numFmtId="0" fontId="9" fillId="5" borderId="58" xfId="52" applyFont="1" applyFill="1" applyBorder="1" applyAlignment="1">
      <alignment horizontal="center" vertical="center" wrapText="1"/>
      <protection/>
    </xf>
    <xf numFmtId="0" fontId="9" fillId="5" borderId="27" xfId="52" applyFont="1" applyFill="1" applyBorder="1" applyAlignment="1">
      <alignment horizontal="center" vertical="center" wrapText="1"/>
      <protection/>
    </xf>
    <xf numFmtId="14" fontId="20" fillId="0" borderId="0" xfId="52" applyNumberFormat="1" applyFont="1" applyAlignment="1">
      <alignment horizontal="center" vertical="center" wrapText="1"/>
      <protection/>
    </xf>
    <xf numFmtId="0" fontId="10" fillId="5" borderId="16" xfId="52" applyFont="1" applyFill="1" applyBorder="1" applyAlignment="1">
      <alignment horizontal="center" vertical="center" wrapText="1"/>
      <protection/>
    </xf>
    <xf numFmtId="0" fontId="10" fillId="5" borderId="19" xfId="52" applyFont="1" applyFill="1" applyBorder="1" applyAlignment="1">
      <alignment horizontal="center" vertical="center" wrapText="1"/>
      <protection/>
    </xf>
    <xf numFmtId="0" fontId="9" fillId="5" borderId="66" xfId="52" applyFont="1" applyFill="1" applyBorder="1" applyAlignment="1">
      <alignment horizontal="center" vertical="center" wrapText="1"/>
      <protection/>
    </xf>
    <xf numFmtId="0" fontId="9" fillId="5" borderId="40" xfId="52" applyFont="1" applyFill="1" applyBorder="1" applyAlignment="1">
      <alignment horizontal="center" vertical="center" wrapText="1"/>
      <protection/>
    </xf>
    <xf numFmtId="0" fontId="13" fillId="5" borderId="58" xfId="52" applyFont="1" applyFill="1" applyBorder="1" applyAlignment="1">
      <alignment horizontal="center" vertical="center" wrapText="1"/>
      <protection/>
    </xf>
    <xf numFmtId="0" fontId="37" fillId="0" borderId="27" xfId="0" applyFont="1" applyBorder="1" applyAlignment="1">
      <alignment horizontal="center" vertical="center" wrapText="1"/>
    </xf>
    <xf numFmtId="0" fontId="14" fillId="5" borderId="16" xfId="52" applyFont="1" applyFill="1" applyBorder="1" applyAlignment="1">
      <alignment horizontal="center" vertical="center" wrapText="1"/>
      <protection/>
    </xf>
    <xf numFmtId="0" fontId="14" fillId="5" borderId="24" xfId="0" applyFont="1" applyFill="1" applyBorder="1" applyAlignment="1">
      <alignment horizontal="center" vertical="center" wrapText="1"/>
    </xf>
    <xf numFmtId="0" fontId="9" fillId="5" borderId="25" xfId="52" applyFont="1" applyFill="1" applyBorder="1" applyAlignment="1">
      <alignment horizontal="center" vertical="center" wrapText="1"/>
      <protection/>
    </xf>
    <xf numFmtId="0" fontId="11" fillId="5" borderId="12" xfId="0" applyFont="1" applyFill="1" applyBorder="1" applyAlignment="1">
      <alignment horizontal="center" vertical="center" wrapText="1"/>
    </xf>
    <xf numFmtId="0" fontId="29" fillId="0" borderId="67" xfId="52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9" fillId="0" borderId="39" xfId="52" applyFont="1" applyBorder="1" applyAlignment="1">
      <alignment horizontal="center" vertical="center" wrapText="1"/>
      <protection/>
    </xf>
    <xf numFmtId="0" fontId="28" fillId="5" borderId="52" xfId="0" applyFont="1" applyFill="1" applyBorder="1" applyAlignment="1">
      <alignment horizontal="center" wrapText="1"/>
    </xf>
    <xf numFmtId="0" fontId="33" fillId="0" borderId="70" xfId="0" applyFont="1" applyBorder="1" applyAlignment="1">
      <alignment horizontal="center" wrapText="1"/>
    </xf>
    <xf numFmtId="0" fontId="33" fillId="0" borderId="55" xfId="0" applyFont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4" fillId="34" borderId="52" xfId="0" applyFont="1" applyFill="1" applyBorder="1" applyAlignment="1">
      <alignment horizontal="center" vertical="center" wrapText="1"/>
    </xf>
    <xf numFmtId="0" fontId="35" fillId="34" borderId="70" xfId="0" applyFont="1" applyFill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52" fillId="5" borderId="58" xfId="52" applyFont="1" applyFill="1" applyBorder="1" applyAlignment="1">
      <alignment horizontal="center" vertical="center" wrapText="1"/>
      <protection/>
    </xf>
    <xf numFmtId="0" fontId="49" fillId="0" borderId="27" xfId="0" applyFont="1" applyBorder="1" applyAlignment="1">
      <alignment horizontal="center" vertical="center" wrapText="1"/>
    </xf>
    <xf numFmtId="0" fontId="10" fillId="5" borderId="47" xfId="52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14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5" borderId="64" xfId="52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71" fillId="35" borderId="52" xfId="0" applyFont="1" applyFill="1" applyBorder="1" applyAlignment="1">
      <alignment horizontal="center" vertical="center" wrapText="1"/>
    </xf>
    <xf numFmtId="0" fontId="35" fillId="35" borderId="70" xfId="0" applyFont="1" applyFill="1" applyBorder="1" applyAlignment="1">
      <alignment horizontal="center" vertical="center" wrapText="1"/>
    </xf>
    <xf numFmtId="0" fontId="35" fillId="35" borderId="55" xfId="0" applyFont="1" applyFill="1" applyBorder="1" applyAlignment="1">
      <alignment horizontal="center" vertical="center" wrapText="1"/>
    </xf>
    <xf numFmtId="0" fontId="8" fillId="5" borderId="71" xfId="52" applyFont="1" applyFill="1" applyBorder="1" applyAlignment="1">
      <alignment horizontal="center" vertical="center" wrapText="1"/>
      <protection/>
    </xf>
    <xf numFmtId="0" fontId="6" fillId="5" borderId="25" xfId="52" applyFont="1" applyFill="1" applyBorder="1" applyAlignment="1">
      <alignment horizontal="center" vertical="center" wrapText="1"/>
      <protection/>
    </xf>
    <xf numFmtId="0" fontId="15" fillId="5" borderId="12" xfId="0" applyFont="1" applyFill="1" applyBorder="1" applyAlignment="1">
      <alignment horizontal="center" vertical="center" wrapText="1"/>
    </xf>
    <xf numFmtId="0" fontId="8" fillId="5" borderId="16" xfId="52" applyFont="1" applyFill="1" applyBorder="1" applyAlignment="1">
      <alignment horizontal="center" vertical="center" wrapText="1"/>
      <protection/>
    </xf>
    <xf numFmtId="0" fontId="8" fillId="5" borderId="41" xfId="52" applyFont="1" applyFill="1" applyBorder="1" applyAlignment="1">
      <alignment horizontal="center" vertical="center" wrapText="1"/>
      <protection/>
    </xf>
    <xf numFmtId="0" fontId="6" fillId="5" borderId="19" xfId="52" applyFont="1" applyFill="1" applyBorder="1" applyAlignment="1">
      <alignment horizontal="center" vertical="center" wrapText="1"/>
      <protection/>
    </xf>
    <xf numFmtId="0" fontId="15" fillId="5" borderId="11" xfId="0" applyFont="1" applyFill="1" applyBorder="1" applyAlignment="1">
      <alignment horizontal="center" vertical="center" wrapText="1"/>
    </xf>
    <xf numFmtId="0" fontId="7" fillId="5" borderId="25" xfId="52" applyFont="1" applyFill="1" applyBorder="1" applyAlignment="1">
      <alignment horizontal="center" vertical="center" wrapText="1"/>
      <protection/>
    </xf>
    <xf numFmtId="0" fontId="16" fillId="5" borderId="12" xfId="0" applyFont="1" applyFill="1" applyBorder="1" applyAlignment="1">
      <alignment horizontal="center" vertical="center" wrapText="1"/>
    </xf>
    <xf numFmtId="0" fontId="33" fillId="0" borderId="39" xfId="52" applyFont="1" applyBorder="1" applyAlignment="1">
      <alignment horizontal="center" vertical="center" wrapText="1"/>
      <protection/>
    </xf>
    <xf numFmtId="0" fontId="33" fillId="0" borderId="62" xfId="52" applyFont="1" applyBorder="1" applyAlignment="1">
      <alignment horizontal="center" vertical="center" wrapText="1"/>
      <protection/>
    </xf>
    <xf numFmtId="0" fontId="8" fillId="5" borderId="25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5" borderId="16" xfId="52" applyFont="1" applyFill="1" applyBorder="1" applyAlignment="1">
      <alignment horizontal="center" vertical="center" wrapText="1"/>
      <protection/>
    </xf>
    <xf numFmtId="0" fontId="9" fillId="5" borderId="19" xfId="52" applyFont="1" applyFill="1" applyBorder="1" applyAlignment="1">
      <alignment horizontal="center" vertical="center" wrapText="1"/>
      <protection/>
    </xf>
    <xf numFmtId="0" fontId="7" fillId="5" borderId="19" xfId="52" applyFont="1" applyFill="1" applyBorder="1" applyAlignment="1">
      <alignment horizontal="center" vertical="center" wrapText="1"/>
      <protection/>
    </xf>
    <xf numFmtId="0" fontId="16" fillId="5" borderId="11" xfId="0" applyFont="1" applyFill="1" applyBorder="1" applyAlignment="1">
      <alignment horizontal="center" vertical="center" wrapText="1"/>
    </xf>
    <xf numFmtId="0" fontId="7" fillId="5" borderId="41" xfId="52" applyFont="1" applyFill="1" applyBorder="1" applyAlignment="1">
      <alignment horizontal="center" vertical="center" wrapText="1"/>
      <protection/>
    </xf>
    <xf numFmtId="0" fontId="16" fillId="5" borderId="10" xfId="0" applyFont="1" applyFill="1" applyBorder="1" applyAlignment="1">
      <alignment horizontal="center" vertical="center" wrapText="1"/>
    </xf>
    <xf numFmtId="0" fontId="10" fillId="5" borderId="72" xfId="52" applyFont="1" applyFill="1" applyBorder="1" applyAlignment="1">
      <alignment horizontal="center" vertical="center" wrapText="1"/>
      <protection/>
    </xf>
    <xf numFmtId="0" fontId="30" fillId="0" borderId="23" xfId="0" applyFont="1" applyBorder="1" applyAlignment="1">
      <alignment horizontal="center" vertical="center" wrapText="1"/>
    </xf>
    <xf numFmtId="0" fontId="18" fillId="5" borderId="25" xfId="52" applyFont="1" applyFill="1" applyBorder="1" applyAlignment="1">
      <alignment horizontal="center" vertical="center" wrapText="1"/>
      <protection/>
    </xf>
    <xf numFmtId="0" fontId="18" fillId="5" borderId="14" xfId="52" applyFont="1" applyFill="1" applyBorder="1" applyAlignment="1">
      <alignment horizontal="center" vertical="center" wrapText="1"/>
      <protection/>
    </xf>
    <xf numFmtId="0" fontId="17" fillId="5" borderId="12" xfId="0" applyFont="1" applyFill="1" applyBorder="1" applyAlignment="1">
      <alignment horizontal="center" vertical="center" wrapText="1"/>
    </xf>
    <xf numFmtId="0" fontId="6" fillId="5" borderId="52" xfId="52" applyFont="1" applyFill="1" applyBorder="1" applyAlignment="1">
      <alignment horizontal="center" vertical="center" wrapText="1"/>
      <protection/>
    </xf>
    <xf numFmtId="0" fontId="6" fillId="5" borderId="70" xfId="52" applyFont="1" applyFill="1" applyBorder="1" applyAlignment="1">
      <alignment horizontal="center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7" fillId="5" borderId="14" xfId="52" applyFont="1" applyFill="1" applyBorder="1" applyAlignment="1">
      <alignment horizontal="center" vertical="center" wrapText="1"/>
      <protection/>
    </xf>
    <xf numFmtId="0" fontId="18" fillId="5" borderId="19" xfId="52" applyFont="1" applyFill="1" applyBorder="1" applyAlignment="1">
      <alignment horizontal="center" vertical="center" wrapText="1"/>
      <protection/>
    </xf>
    <xf numFmtId="0" fontId="18" fillId="5" borderId="15" xfId="52" applyFont="1" applyFill="1" applyBorder="1" applyAlignment="1">
      <alignment horizontal="center" vertical="center" wrapText="1"/>
      <protection/>
    </xf>
    <xf numFmtId="0" fontId="17" fillId="5" borderId="11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8" fillId="5" borderId="64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76" fillId="35" borderId="64" xfId="0" applyFont="1" applyFill="1" applyBorder="1" applyAlignment="1">
      <alignment horizontal="center" vertical="center" wrapText="1"/>
    </xf>
    <xf numFmtId="0" fontId="35" fillId="35" borderId="29" xfId="0" applyFont="1" applyFill="1" applyBorder="1" applyAlignment="1">
      <alignment horizontal="center" vertical="center" wrapText="1"/>
    </xf>
    <xf numFmtId="0" fontId="35" fillId="35" borderId="33" xfId="0" applyFont="1" applyFill="1" applyBorder="1" applyAlignment="1">
      <alignment horizontal="center" vertical="center" wrapText="1"/>
    </xf>
    <xf numFmtId="0" fontId="29" fillId="0" borderId="21" xfId="52" applyFont="1" applyBorder="1" applyAlignment="1">
      <alignment horizontal="center" vertical="center" wrapText="1"/>
      <protection/>
    </xf>
    <xf numFmtId="0" fontId="14" fillId="5" borderId="13" xfId="52" applyFont="1" applyFill="1" applyBorder="1" applyAlignment="1">
      <alignment horizontal="center" vertical="center" wrapText="1"/>
      <protection/>
    </xf>
    <xf numFmtId="0" fontId="6" fillId="5" borderId="14" xfId="52" applyFont="1" applyFill="1" applyBorder="1" applyAlignment="1">
      <alignment horizontal="center" vertical="center" wrapText="1"/>
      <protection/>
    </xf>
    <xf numFmtId="0" fontId="18" fillId="5" borderId="41" xfId="52" applyFont="1" applyFill="1" applyBorder="1" applyAlignment="1">
      <alignment horizontal="center" vertical="center" wrapText="1"/>
      <protection/>
    </xf>
    <xf numFmtId="0" fontId="18" fillId="5" borderId="38" xfId="52" applyFont="1" applyFill="1" applyBorder="1" applyAlignment="1">
      <alignment horizontal="center" vertical="center" wrapText="1"/>
      <protection/>
    </xf>
    <xf numFmtId="0" fontId="17" fillId="5" borderId="10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37" xfId="52" applyFont="1" applyFill="1" applyBorder="1" applyAlignment="1">
      <alignment horizontal="center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8" fillId="5" borderId="20" xfId="52" applyFont="1" applyFill="1" applyBorder="1" applyAlignment="1">
      <alignment horizontal="center" vertical="center" wrapText="1"/>
      <protection/>
    </xf>
    <xf numFmtId="0" fontId="29" fillId="0" borderId="62" xfId="52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22" fillId="5" borderId="52" xfId="0" applyFont="1" applyFill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8" fillId="5" borderId="25" xfId="52" applyFont="1" applyFill="1" applyBorder="1" applyAlignment="1">
      <alignment horizontal="center" vertical="center" wrapText="1"/>
      <protection/>
    </xf>
    <xf numFmtId="0" fontId="28" fillId="5" borderId="14" xfId="52" applyFont="1" applyFill="1" applyBorder="1" applyAlignment="1">
      <alignment horizontal="center" vertical="center" wrapText="1"/>
      <protection/>
    </xf>
    <xf numFmtId="0" fontId="33" fillId="5" borderId="12" xfId="0" applyFont="1" applyFill="1" applyBorder="1" applyAlignment="1">
      <alignment horizontal="center" vertical="center" wrapText="1"/>
    </xf>
    <xf numFmtId="0" fontId="20" fillId="5" borderId="47" xfId="52" applyFont="1" applyFill="1" applyBorder="1" applyAlignment="1">
      <alignment horizontal="center" vertical="center" wrapText="1"/>
      <protection/>
    </xf>
    <xf numFmtId="0" fontId="20" fillId="5" borderId="60" xfId="52" applyFont="1" applyFill="1" applyBorder="1" applyAlignment="1">
      <alignment horizontal="center" vertical="center" wrapText="1"/>
      <protection/>
    </xf>
    <xf numFmtId="0" fontId="27" fillId="0" borderId="6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1" fillId="5" borderId="64" xfId="52" applyFont="1" applyFill="1" applyBorder="1" applyAlignment="1">
      <alignment horizontal="center" vertical="center" wrapText="1"/>
      <protection/>
    </xf>
    <xf numFmtId="0" fontId="25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0" fillId="5" borderId="37" xfId="52" applyFont="1" applyFill="1" applyBorder="1" applyAlignment="1">
      <alignment horizontal="center" vertical="center" wrapText="1"/>
      <protection/>
    </xf>
    <xf numFmtId="0" fontId="27" fillId="0" borderId="59" xfId="0" applyFont="1" applyBorder="1" applyAlignment="1">
      <alignment horizontal="center" vertical="center" wrapText="1"/>
    </xf>
    <xf numFmtId="0" fontId="20" fillId="5" borderId="20" xfId="52" applyFont="1" applyFill="1" applyBorder="1" applyAlignment="1">
      <alignment horizontal="center" vertical="center" wrapText="1"/>
      <protection/>
    </xf>
    <xf numFmtId="0" fontId="21" fillId="5" borderId="25" xfId="52" applyFont="1" applyFill="1" applyBorder="1" applyAlignment="1">
      <alignment horizontal="center" vertical="center" wrapText="1"/>
      <protection/>
    </xf>
    <xf numFmtId="0" fontId="21" fillId="5" borderId="14" xfId="52" applyFont="1" applyFill="1" applyBorder="1" applyAlignment="1">
      <alignment horizontal="center" vertical="center" wrapText="1"/>
      <protection/>
    </xf>
    <xf numFmtId="0" fontId="63" fillId="5" borderId="12" xfId="0" applyFont="1" applyFill="1" applyBorder="1" applyAlignment="1">
      <alignment horizontal="center" vertical="center" wrapText="1"/>
    </xf>
    <xf numFmtId="0" fontId="24" fillId="5" borderId="58" xfId="52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5" borderId="19" xfId="52" applyFont="1" applyFill="1" applyBorder="1" applyAlignment="1">
      <alignment horizontal="center" vertical="center" wrapText="1"/>
      <protection/>
    </xf>
    <xf numFmtId="0" fontId="28" fillId="5" borderId="15" xfId="52" applyFont="1" applyFill="1" applyBorder="1" applyAlignment="1">
      <alignment horizontal="center" vertical="center" wrapText="1"/>
      <protection/>
    </xf>
    <xf numFmtId="0" fontId="33" fillId="5" borderId="11" xfId="0" applyFont="1" applyFill="1" applyBorder="1" applyAlignment="1">
      <alignment horizontal="center" vertical="center" wrapText="1"/>
    </xf>
    <xf numFmtId="0" fontId="75" fillId="35" borderId="52" xfId="0" applyFont="1" applyFill="1" applyBorder="1" applyAlignment="1">
      <alignment horizontal="center" vertical="center" wrapText="1"/>
    </xf>
    <xf numFmtId="0" fontId="67" fillId="0" borderId="0" xfId="52" applyFont="1" applyAlignment="1">
      <alignment horizontal="center" vertical="center" wrapText="1"/>
      <protection/>
    </xf>
    <xf numFmtId="0" fontId="68" fillId="0" borderId="0" xfId="0" applyFont="1" applyAlignment="1">
      <alignment horizontal="center" vertical="center" wrapText="1"/>
    </xf>
    <xf numFmtId="14" fontId="67" fillId="0" borderId="0" xfId="52" applyNumberFormat="1" applyFont="1" applyAlignment="1">
      <alignment horizontal="center" vertical="center" wrapText="1"/>
      <protection/>
    </xf>
    <xf numFmtId="0" fontId="45" fillId="5" borderId="16" xfId="52" applyFont="1" applyFill="1" applyBorder="1" applyAlignment="1">
      <alignment horizontal="center" vertical="center" wrapText="1"/>
      <protection/>
    </xf>
    <xf numFmtId="0" fontId="45" fillId="5" borderId="13" xfId="52" applyFont="1" applyFill="1" applyBorder="1" applyAlignment="1">
      <alignment horizontal="center" vertical="center" wrapText="1"/>
      <protection/>
    </xf>
    <xf numFmtId="0" fontId="45" fillId="5" borderId="24" xfId="0" applyFont="1" applyFill="1" applyBorder="1" applyAlignment="1">
      <alignment horizontal="center" vertical="center" wrapText="1"/>
    </xf>
    <xf numFmtId="0" fontId="13" fillId="5" borderId="20" xfId="52" applyFont="1" applyFill="1" applyBorder="1" applyAlignment="1">
      <alignment horizontal="center" vertical="center" wrapText="1"/>
      <protection/>
    </xf>
    <xf numFmtId="0" fontId="37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4" fillId="0" borderId="0" xfId="52" applyFont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9" fillId="5" borderId="58" xfId="52" applyFont="1" applyFill="1" applyBorder="1" applyAlignment="1">
      <alignment horizontal="left" vertical="center" wrapText="1"/>
      <protection/>
    </xf>
    <xf numFmtId="0" fontId="198" fillId="0" borderId="27" xfId="0" applyFont="1" applyBorder="1" applyAlignment="1">
      <alignment horizontal="left" vertical="center" wrapText="1"/>
    </xf>
    <xf numFmtId="14" fontId="64" fillId="0" borderId="0" xfId="52" applyNumberFormat="1" applyFont="1" applyAlignment="1">
      <alignment horizontal="center" vertical="center" wrapText="1"/>
      <protection/>
    </xf>
    <xf numFmtId="0" fontId="8" fillId="5" borderId="19" xfId="52" applyFont="1" applyFill="1" applyBorder="1" applyAlignment="1">
      <alignment horizontal="center" vertical="center" wrapText="1"/>
      <protection/>
    </xf>
    <xf numFmtId="0" fontId="65" fillId="0" borderId="39" xfId="52" applyFont="1" applyBorder="1" applyAlignment="1">
      <alignment horizontal="center" vertical="center" wrapText="1"/>
      <protection/>
    </xf>
    <xf numFmtId="0" fontId="65" fillId="0" borderId="62" xfId="52" applyFont="1" applyBorder="1" applyAlignment="1">
      <alignment horizontal="center" vertical="center" wrapText="1"/>
      <protection/>
    </xf>
    <xf numFmtId="0" fontId="64" fillId="0" borderId="63" xfId="52" applyFont="1" applyBorder="1" applyAlignment="1">
      <alignment horizontal="center" vertical="center" wrapText="1"/>
      <protection/>
    </xf>
    <xf numFmtId="0" fontId="34" fillId="0" borderId="63" xfId="0" applyFont="1" applyBorder="1" applyAlignment="1">
      <alignment horizontal="center" vertical="center" wrapText="1"/>
    </xf>
    <xf numFmtId="0" fontId="24" fillId="5" borderId="32" xfId="52" applyFont="1" applyFill="1" applyBorder="1" applyAlignment="1">
      <alignment horizontal="center" vertical="center" wrapText="1"/>
      <protection/>
    </xf>
    <xf numFmtId="0" fontId="198" fillId="0" borderId="56" xfId="0" applyFont="1" applyBorder="1" applyAlignment="1">
      <alignment horizontal="center" vertical="center" wrapText="1"/>
    </xf>
    <xf numFmtId="0" fontId="55" fillId="5" borderId="25" xfId="52" applyFont="1" applyFill="1" applyBorder="1" applyAlignment="1">
      <alignment horizontal="center" vertical="center" wrapText="1"/>
      <protection/>
    </xf>
    <xf numFmtId="0" fontId="57" fillId="5" borderId="12" xfId="0" applyFont="1" applyFill="1" applyBorder="1" applyAlignment="1">
      <alignment horizontal="center" vertical="center" wrapText="1"/>
    </xf>
    <xf numFmtId="0" fontId="20" fillId="5" borderId="25" xfId="52" applyFont="1" applyFill="1" applyBorder="1" applyAlignment="1">
      <alignment horizontal="center" vertical="center" wrapText="1"/>
      <protection/>
    </xf>
    <xf numFmtId="0" fontId="20" fillId="5" borderId="14" xfId="52" applyFont="1" applyFill="1" applyBorder="1" applyAlignment="1">
      <alignment horizontal="center" vertical="center" wrapText="1"/>
      <protection/>
    </xf>
    <xf numFmtId="0" fontId="27" fillId="5" borderId="12" xfId="0" applyFont="1" applyFill="1" applyBorder="1" applyAlignment="1">
      <alignment horizontal="center" vertical="center" wrapText="1"/>
    </xf>
    <xf numFmtId="0" fontId="31" fillId="5" borderId="47" xfId="52" applyFont="1" applyFill="1" applyBorder="1" applyAlignment="1">
      <alignment horizontal="center" vertical="center" wrapText="1"/>
      <protection/>
    </xf>
    <xf numFmtId="0" fontId="31" fillId="5" borderId="35" xfId="52" applyFont="1" applyFill="1" applyBorder="1" applyAlignment="1">
      <alignment horizontal="center" vertical="center" wrapText="1"/>
      <protection/>
    </xf>
    <xf numFmtId="0" fontId="31" fillId="5" borderId="67" xfId="0" applyFont="1" applyFill="1" applyBorder="1" applyAlignment="1">
      <alignment horizontal="center" vertical="center" wrapText="1"/>
    </xf>
    <xf numFmtId="0" fontId="13" fillId="5" borderId="37" xfId="52" applyFont="1" applyFill="1" applyBorder="1" applyAlignment="1">
      <alignment horizontal="center" vertical="center" wrapText="1"/>
      <protection/>
    </xf>
    <xf numFmtId="0" fontId="37" fillId="0" borderId="43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10" fillId="5" borderId="58" xfId="52" applyFont="1" applyFill="1" applyBorder="1" applyAlignment="1">
      <alignment horizontal="center" vertical="center" wrapText="1"/>
      <protection/>
    </xf>
    <xf numFmtId="0" fontId="64" fillId="35" borderId="62" xfId="52" applyFont="1" applyFill="1" applyBorder="1" applyAlignment="1">
      <alignment horizontal="center" vertical="center" wrapText="1"/>
      <protection/>
    </xf>
    <xf numFmtId="0" fontId="79" fillId="35" borderId="63" xfId="0" applyFont="1" applyFill="1" applyBorder="1" applyAlignment="1">
      <alignment horizontal="center" vertical="center" wrapText="1"/>
    </xf>
    <xf numFmtId="0" fontId="79" fillId="35" borderId="45" xfId="0" applyFont="1" applyFill="1" applyBorder="1" applyAlignment="1">
      <alignment horizontal="center" vertical="center" wrapText="1"/>
    </xf>
    <xf numFmtId="0" fontId="64" fillId="35" borderId="52" xfId="52" applyFont="1" applyFill="1" applyBorder="1" applyAlignment="1">
      <alignment horizontal="center" vertical="center" wrapText="1"/>
      <protection/>
    </xf>
    <xf numFmtId="0" fontId="79" fillId="35" borderId="70" xfId="0" applyFont="1" applyFill="1" applyBorder="1" applyAlignment="1">
      <alignment horizontal="center" vertical="center" wrapText="1"/>
    </xf>
    <xf numFmtId="0" fontId="79" fillId="35" borderId="55" xfId="0" applyFont="1" applyFill="1" applyBorder="1" applyAlignment="1">
      <alignment horizontal="center" vertical="center" wrapText="1"/>
    </xf>
    <xf numFmtId="0" fontId="51" fillId="0" borderId="39" xfId="52" applyFont="1" applyBorder="1" applyAlignment="1">
      <alignment horizontal="center" vertical="center" wrapText="1"/>
      <protection/>
    </xf>
    <xf numFmtId="0" fontId="33" fillId="0" borderId="37" xfId="52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257175</xdr:rowOff>
    </xdr:from>
    <xdr:to>
      <xdr:col>2</xdr:col>
      <xdr:colOff>390525</xdr:colOff>
      <xdr:row>3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7175"/>
          <a:ext cx="1428750" cy="2057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666750</xdr:colOff>
      <xdr:row>0</xdr:row>
      <xdr:rowOff>485775</xdr:rowOff>
    </xdr:from>
    <xdr:to>
      <xdr:col>14</xdr:col>
      <xdr:colOff>609600</xdr:colOff>
      <xdr:row>3</xdr:row>
      <xdr:rowOff>381000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812625" y="485775"/>
          <a:ext cx="2152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0</xdr:row>
      <xdr:rowOff>180975</xdr:rowOff>
    </xdr:from>
    <xdr:to>
      <xdr:col>2</xdr:col>
      <xdr:colOff>2381250</xdr:colOff>
      <xdr:row>3</xdr:row>
      <xdr:rowOff>190500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180975"/>
          <a:ext cx="18097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152400</xdr:rowOff>
    </xdr:from>
    <xdr:to>
      <xdr:col>1</xdr:col>
      <xdr:colOff>790575</xdr:colOff>
      <xdr:row>3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352550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1095375</xdr:colOff>
      <xdr:row>0</xdr:row>
      <xdr:rowOff>190500</xdr:rowOff>
    </xdr:from>
    <xdr:to>
      <xdr:col>13</xdr:col>
      <xdr:colOff>219075</xdr:colOff>
      <xdr:row>3</xdr:row>
      <xdr:rowOff>219075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860250" y="190500"/>
          <a:ext cx="24574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95250</xdr:rowOff>
    </xdr:from>
    <xdr:to>
      <xdr:col>2</xdr:col>
      <xdr:colOff>1771650</xdr:colOff>
      <xdr:row>3</xdr:row>
      <xdr:rowOff>361950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95250"/>
          <a:ext cx="1724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142875</xdr:rowOff>
    </xdr:from>
    <xdr:to>
      <xdr:col>1</xdr:col>
      <xdr:colOff>904875</xdr:colOff>
      <xdr:row>4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134302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133350</xdr:rowOff>
    </xdr:from>
    <xdr:to>
      <xdr:col>13</xdr:col>
      <xdr:colOff>876300</xdr:colOff>
      <xdr:row>4</xdr:row>
      <xdr:rowOff>228600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041100" y="133350"/>
          <a:ext cx="2047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114300</xdr:rowOff>
    </xdr:from>
    <xdr:to>
      <xdr:col>2</xdr:col>
      <xdr:colOff>1924050</xdr:colOff>
      <xdr:row>4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14300"/>
          <a:ext cx="17145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180975</xdr:rowOff>
    </xdr:from>
    <xdr:to>
      <xdr:col>1</xdr:col>
      <xdr:colOff>619125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1076325" cy="1619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161925</xdr:rowOff>
    </xdr:from>
    <xdr:to>
      <xdr:col>13</xdr:col>
      <xdr:colOff>752475</xdr:colOff>
      <xdr:row>3</xdr:row>
      <xdr:rowOff>285750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488650" y="161925"/>
          <a:ext cx="1800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0</xdr:row>
      <xdr:rowOff>190500</xdr:rowOff>
    </xdr:from>
    <xdr:to>
      <xdr:col>2</xdr:col>
      <xdr:colOff>1238250</xdr:colOff>
      <xdr:row>3</xdr:row>
      <xdr:rowOff>314325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19050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895350</xdr:colOff>
      <xdr:row>4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151447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1285875</xdr:colOff>
      <xdr:row>0</xdr:row>
      <xdr:rowOff>314325</xdr:rowOff>
    </xdr:from>
    <xdr:to>
      <xdr:col>14</xdr:col>
      <xdr:colOff>962025</xdr:colOff>
      <xdr:row>4</xdr:row>
      <xdr:rowOff>428625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30937200" y="314325"/>
          <a:ext cx="2371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247650</xdr:rowOff>
    </xdr:from>
    <xdr:to>
      <xdr:col>2</xdr:col>
      <xdr:colOff>2009775</xdr:colOff>
      <xdr:row>4</xdr:row>
      <xdr:rowOff>533400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47650"/>
          <a:ext cx="18954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333375</xdr:rowOff>
    </xdr:from>
    <xdr:to>
      <xdr:col>2</xdr:col>
      <xdr:colOff>47625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33375"/>
          <a:ext cx="1457325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342900</xdr:rowOff>
    </xdr:from>
    <xdr:to>
      <xdr:col>14</xdr:col>
      <xdr:colOff>819150</xdr:colOff>
      <xdr:row>3</xdr:row>
      <xdr:rowOff>552450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822275" y="342900"/>
          <a:ext cx="1971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352425</xdr:rowOff>
    </xdr:from>
    <xdr:to>
      <xdr:col>2</xdr:col>
      <xdr:colOff>1885950</xdr:colOff>
      <xdr:row>3</xdr:row>
      <xdr:rowOff>561975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352425"/>
          <a:ext cx="1628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333375</xdr:rowOff>
    </xdr:from>
    <xdr:to>
      <xdr:col>1</xdr:col>
      <xdr:colOff>885825</xdr:colOff>
      <xdr:row>4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3375"/>
          <a:ext cx="1333500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847725</xdr:colOff>
      <xdr:row>1</xdr:row>
      <xdr:rowOff>57150</xdr:rowOff>
    </xdr:from>
    <xdr:to>
      <xdr:col>11</xdr:col>
      <xdr:colOff>352425</xdr:colOff>
      <xdr:row>5</xdr:row>
      <xdr:rowOff>76200</xdr:rowOff>
    </xdr:to>
    <xdr:pic>
      <xdr:nvPicPr>
        <xdr:cNvPr id="2" name="Рисунок 6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546300" y="523875"/>
          <a:ext cx="19907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180975</xdr:rowOff>
    </xdr:from>
    <xdr:to>
      <xdr:col>2</xdr:col>
      <xdr:colOff>1943100</xdr:colOff>
      <xdr:row>4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80975"/>
          <a:ext cx="17621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2</xdr:col>
      <xdr:colOff>152400</xdr:colOff>
      <xdr:row>4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438150</xdr:rowOff>
    </xdr:from>
    <xdr:to>
      <xdr:col>14</xdr:col>
      <xdr:colOff>914400</xdr:colOff>
      <xdr:row>4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879425" y="438150"/>
          <a:ext cx="1971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390525</xdr:rowOff>
    </xdr:from>
    <xdr:to>
      <xdr:col>2</xdr:col>
      <xdr:colOff>1962150</xdr:colOff>
      <xdr:row>4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390525"/>
          <a:ext cx="1590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2</xdr:col>
      <xdr:colOff>104775</xdr:colOff>
      <xdr:row>2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32397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1009650</xdr:colOff>
      <xdr:row>0</xdr:row>
      <xdr:rowOff>295275</xdr:rowOff>
    </xdr:from>
    <xdr:to>
      <xdr:col>14</xdr:col>
      <xdr:colOff>876300</xdr:colOff>
      <xdr:row>4</xdr:row>
      <xdr:rowOff>390525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184225" y="295275"/>
          <a:ext cx="2343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0</xdr:row>
      <xdr:rowOff>333375</xdr:rowOff>
    </xdr:from>
    <xdr:to>
      <xdr:col>2</xdr:col>
      <xdr:colOff>2162175</xdr:colOff>
      <xdr:row>2</xdr:row>
      <xdr:rowOff>266700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333375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2</xdr:col>
      <xdr:colOff>152400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1019175</xdr:colOff>
      <xdr:row>0</xdr:row>
      <xdr:rowOff>438150</xdr:rowOff>
    </xdr:from>
    <xdr:to>
      <xdr:col>14</xdr:col>
      <xdr:colOff>657225</xdr:colOff>
      <xdr:row>4</xdr:row>
      <xdr:rowOff>161925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355800" y="438150"/>
          <a:ext cx="1981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266700</xdr:rowOff>
    </xdr:from>
    <xdr:to>
      <xdr:col>2</xdr:col>
      <xdr:colOff>2009775</xdr:colOff>
      <xdr:row>4</xdr:row>
      <xdr:rowOff>95250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66700"/>
          <a:ext cx="1743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152400</xdr:rowOff>
    </xdr:from>
    <xdr:to>
      <xdr:col>1</xdr:col>
      <xdr:colOff>790575</xdr:colOff>
      <xdr:row>3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352550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1095375</xdr:colOff>
      <xdr:row>0</xdr:row>
      <xdr:rowOff>190500</xdr:rowOff>
    </xdr:from>
    <xdr:to>
      <xdr:col>13</xdr:col>
      <xdr:colOff>219075</xdr:colOff>
      <xdr:row>3</xdr:row>
      <xdr:rowOff>219075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765000" y="190500"/>
          <a:ext cx="24574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95250</xdr:rowOff>
    </xdr:from>
    <xdr:to>
      <xdr:col>2</xdr:col>
      <xdr:colOff>1771650</xdr:colOff>
      <xdr:row>3</xdr:row>
      <xdr:rowOff>361950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95250"/>
          <a:ext cx="1724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190500</xdr:rowOff>
    </xdr:from>
    <xdr:to>
      <xdr:col>1</xdr:col>
      <xdr:colOff>619125</xdr:colOff>
      <xdr:row>3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104900" cy="157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552450</xdr:colOff>
      <xdr:row>0</xdr:row>
      <xdr:rowOff>209550</xdr:rowOff>
    </xdr:from>
    <xdr:to>
      <xdr:col>11</xdr:col>
      <xdr:colOff>723900</xdr:colOff>
      <xdr:row>4</xdr:row>
      <xdr:rowOff>19050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9707225" y="209550"/>
          <a:ext cx="1857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0</xdr:row>
      <xdr:rowOff>190500</xdr:rowOff>
    </xdr:from>
    <xdr:to>
      <xdr:col>2</xdr:col>
      <xdr:colOff>1285875</xdr:colOff>
      <xdr:row>3</xdr:row>
      <xdr:rowOff>314325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9050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276225</xdr:rowOff>
    </xdr:from>
    <xdr:to>
      <xdr:col>2</xdr:col>
      <xdr:colOff>114300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76225"/>
          <a:ext cx="13239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1009650</xdr:colOff>
      <xdr:row>0</xdr:row>
      <xdr:rowOff>295275</xdr:rowOff>
    </xdr:from>
    <xdr:to>
      <xdr:col>14</xdr:col>
      <xdr:colOff>876300</xdr:colOff>
      <xdr:row>4</xdr:row>
      <xdr:rowOff>390525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184225" y="295275"/>
          <a:ext cx="2343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0</xdr:row>
      <xdr:rowOff>333375</xdr:rowOff>
    </xdr:from>
    <xdr:to>
      <xdr:col>2</xdr:col>
      <xdr:colOff>2162175</xdr:colOff>
      <xdr:row>4</xdr:row>
      <xdr:rowOff>409575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333375"/>
          <a:ext cx="1676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200025</xdr:rowOff>
    </xdr:from>
    <xdr:to>
      <xdr:col>1</xdr:col>
      <xdr:colOff>790575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1381125" cy="1895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390525</xdr:rowOff>
    </xdr:from>
    <xdr:to>
      <xdr:col>13</xdr:col>
      <xdr:colOff>457200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869775" y="390525"/>
          <a:ext cx="24384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171450</xdr:rowOff>
    </xdr:from>
    <xdr:to>
      <xdr:col>2</xdr:col>
      <xdr:colOff>1828800</xdr:colOff>
      <xdr:row>4</xdr:row>
      <xdr:rowOff>114300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171450"/>
          <a:ext cx="17526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1</xdr:col>
      <xdr:colOff>876300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6207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1019175</xdr:colOff>
      <xdr:row>0</xdr:row>
      <xdr:rowOff>304800</xdr:rowOff>
    </xdr:from>
    <xdr:to>
      <xdr:col>12</xdr:col>
      <xdr:colOff>1152525</xdr:colOff>
      <xdr:row>3</xdr:row>
      <xdr:rowOff>400050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003125" y="304800"/>
          <a:ext cx="22383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276225</xdr:rowOff>
    </xdr:from>
    <xdr:to>
      <xdr:col>2</xdr:col>
      <xdr:colOff>2143125</xdr:colOff>
      <xdr:row>4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276225"/>
          <a:ext cx="1704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104775</xdr:rowOff>
    </xdr:from>
    <xdr:to>
      <xdr:col>2</xdr:col>
      <xdr:colOff>152400</xdr:colOff>
      <xdr:row>4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00075"/>
          <a:ext cx="1333500" cy="182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180975</xdr:colOff>
      <xdr:row>1</xdr:row>
      <xdr:rowOff>190500</xdr:rowOff>
    </xdr:from>
    <xdr:to>
      <xdr:col>11</xdr:col>
      <xdr:colOff>542925</xdr:colOff>
      <xdr:row>4</xdr:row>
      <xdr:rowOff>390525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9840575" y="685800"/>
          <a:ext cx="20478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</xdr:row>
      <xdr:rowOff>133350</xdr:rowOff>
    </xdr:from>
    <xdr:to>
      <xdr:col>2</xdr:col>
      <xdr:colOff>1924050</xdr:colOff>
      <xdr:row>4</xdr:row>
      <xdr:rowOff>390525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628650"/>
          <a:ext cx="1628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180975</xdr:rowOff>
    </xdr:from>
    <xdr:to>
      <xdr:col>1</xdr:col>
      <xdr:colOff>523875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942975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114300</xdr:colOff>
      <xdr:row>0</xdr:row>
      <xdr:rowOff>171450</xdr:rowOff>
    </xdr:from>
    <xdr:to>
      <xdr:col>11</xdr:col>
      <xdr:colOff>304800</xdr:colOff>
      <xdr:row>4</xdr:row>
      <xdr:rowOff>19050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1088350" y="171450"/>
          <a:ext cx="1571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152400</xdr:rowOff>
    </xdr:from>
    <xdr:to>
      <xdr:col>2</xdr:col>
      <xdr:colOff>1133475</xdr:colOff>
      <xdr:row>4</xdr:row>
      <xdr:rowOff>133350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152400"/>
          <a:ext cx="13335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133350</xdr:rowOff>
    </xdr:from>
    <xdr:to>
      <xdr:col>1</xdr:col>
      <xdr:colOff>438150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10953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314325</xdr:rowOff>
    </xdr:from>
    <xdr:to>
      <xdr:col>13</xdr:col>
      <xdr:colOff>333375</xdr:colOff>
      <xdr:row>4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0907375" y="31432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0</xdr:row>
      <xdr:rowOff>142875</xdr:rowOff>
    </xdr:from>
    <xdr:to>
      <xdr:col>2</xdr:col>
      <xdr:colOff>933450</xdr:colOff>
      <xdr:row>3</xdr:row>
      <xdr:rowOff>314325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142875"/>
          <a:ext cx="12858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381000</xdr:rowOff>
    </xdr:from>
    <xdr:to>
      <xdr:col>1</xdr:col>
      <xdr:colOff>1028700</xdr:colOff>
      <xdr:row>4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0"/>
          <a:ext cx="1228725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1123950</xdr:colOff>
      <xdr:row>0</xdr:row>
      <xdr:rowOff>219075</xdr:rowOff>
    </xdr:from>
    <xdr:to>
      <xdr:col>12</xdr:col>
      <xdr:colOff>447675</xdr:colOff>
      <xdr:row>4</xdr:row>
      <xdr:rowOff>409575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907750" y="219075"/>
          <a:ext cx="20288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419100</xdr:rowOff>
    </xdr:from>
    <xdr:to>
      <xdr:col>2</xdr:col>
      <xdr:colOff>1447800</xdr:colOff>
      <xdr:row>4</xdr:row>
      <xdr:rowOff>238125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419100"/>
          <a:ext cx="1419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1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914400</xdr:colOff>
      <xdr:row>0</xdr:row>
      <xdr:rowOff>381000</xdr:rowOff>
    </xdr:from>
    <xdr:to>
      <xdr:col>12</xdr:col>
      <xdr:colOff>342900</xdr:colOff>
      <xdr:row>4</xdr:row>
      <xdr:rowOff>257175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040850" y="381000"/>
          <a:ext cx="1809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2543175</xdr:colOff>
      <xdr:row>0</xdr:row>
      <xdr:rowOff>0</xdr:rowOff>
    </xdr:from>
    <xdr:to>
      <xdr:col>6</xdr:col>
      <xdr:colOff>609600</xdr:colOff>
      <xdr:row>2</xdr:row>
      <xdr:rowOff>133350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155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409575</xdr:rowOff>
    </xdr:from>
    <xdr:to>
      <xdr:col>2</xdr:col>
      <xdr:colOff>247650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575"/>
          <a:ext cx="1323975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790575</xdr:colOff>
      <xdr:row>0</xdr:row>
      <xdr:rowOff>342900</xdr:rowOff>
    </xdr:from>
    <xdr:to>
      <xdr:col>13</xdr:col>
      <xdr:colOff>819150</xdr:colOff>
      <xdr:row>5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955375" y="342900"/>
          <a:ext cx="2047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419100</xdr:rowOff>
    </xdr:from>
    <xdr:to>
      <xdr:col>2</xdr:col>
      <xdr:colOff>2009775</xdr:colOff>
      <xdr:row>4</xdr:row>
      <xdr:rowOff>419100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419100"/>
          <a:ext cx="16192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180975</xdr:rowOff>
    </xdr:from>
    <xdr:to>
      <xdr:col>1</xdr:col>
      <xdr:colOff>904875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134302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971550</xdr:colOff>
      <xdr:row>0</xdr:row>
      <xdr:rowOff>342900</xdr:rowOff>
    </xdr:from>
    <xdr:to>
      <xdr:col>14</xdr:col>
      <xdr:colOff>619125</xdr:colOff>
      <xdr:row>4</xdr:row>
      <xdr:rowOff>171450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936325" y="342900"/>
          <a:ext cx="19621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200025</xdr:rowOff>
    </xdr:from>
    <xdr:to>
      <xdr:col>2</xdr:col>
      <xdr:colOff>1733550</xdr:colOff>
      <xdr:row>3</xdr:row>
      <xdr:rowOff>476250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200025"/>
          <a:ext cx="16192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"/>
  <sheetViews>
    <sheetView tabSelected="1" view="pageBreakPreview" zoomScale="42" zoomScaleNormal="61" zoomScaleSheetLayoutView="42" zoomScalePageLayoutView="0" workbookViewId="0" topLeftCell="A4">
      <selection activeCell="Z13" sqref="Z13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3.421875" style="2" customWidth="1"/>
    <col min="4" max="4" width="18.421875" style="1" customWidth="1"/>
    <col min="5" max="5" width="16.00390625" style="1" customWidth="1"/>
    <col min="6" max="6" width="41.28125" style="1" customWidth="1"/>
    <col min="7" max="7" width="46.421875" style="1" customWidth="1"/>
    <col min="8" max="8" width="53.140625" style="1" customWidth="1"/>
    <col min="9" max="9" width="48.28125" style="1" customWidth="1"/>
    <col min="10" max="10" width="14.7109375" style="1" customWidth="1"/>
    <col min="11" max="11" width="19.7109375" style="1" customWidth="1"/>
    <col min="12" max="12" width="14.7109375" style="1" customWidth="1"/>
    <col min="13" max="13" width="17.57421875" style="1" customWidth="1"/>
    <col min="14" max="14" width="15.57421875" style="1" bestFit="1" customWidth="1"/>
    <col min="15" max="15" width="16.7109375" style="1" customWidth="1"/>
    <col min="16" max="16" width="12.140625" style="1" bestFit="1" customWidth="1"/>
    <col min="17" max="17" width="16.57421875" style="1" customWidth="1"/>
    <col min="18" max="16384" width="9.140625" style="1" customWidth="1"/>
  </cols>
  <sheetData>
    <row r="1" spans="1:15" s="3" customFormat="1" ht="51" customHeight="1">
      <c r="A1" s="570" t="s">
        <v>15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</row>
    <row r="2" spans="1:15" s="3" customFormat="1" ht="51" customHeight="1">
      <c r="A2" s="570" t="s">
        <v>149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</row>
    <row r="3" spans="1:15" s="3" customFormat="1" ht="51" customHeight="1">
      <c r="A3" s="570" t="s">
        <v>18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</row>
    <row r="4" spans="1:15" s="3" customFormat="1" ht="51" customHeight="1">
      <c r="A4" s="571">
        <v>42223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</row>
    <row r="5" spans="1:17" s="3" customFormat="1" ht="51" customHeight="1">
      <c r="A5" s="570" t="s">
        <v>369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Q5"/>
    </row>
    <row r="6" spans="1:15" s="3" customFormat="1" ht="51" customHeight="1">
      <c r="A6" s="570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</row>
    <row r="7" spans="1:15" s="3" customFormat="1" ht="39" customHeight="1" thickBot="1">
      <c r="A7" s="572"/>
      <c r="B7" s="572"/>
      <c r="C7" s="572"/>
      <c r="D7" s="572"/>
      <c r="E7" s="572"/>
      <c r="F7" s="572"/>
      <c r="G7" s="572"/>
      <c r="H7" s="572"/>
      <c r="I7" s="572"/>
      <c r="J7" s="573"/>
      <c r="K7" s="573"/>
      <c r="L7" s="574"/>
      <c r="M7" s="574"/>
      <c r="N7" s="574"/>
      <c r="O7" s="574"/>
    </row>
    <row r="8" spans="1:15" s="4" customFormat="1" ht="36.75" customHeight="1">
      <c r="A8" s="582" t="s">
        <v>22</v>
      </c>
      <c r="B8" s="556" t="s">
        <v>4</v>
      </c>
      <c r="C8" s="567" t="s">
        <v>1</v>
      </c>
      <c r="D8" s="556" t="s">
        <v>8</v>
      </c>
      <c r="E8" s="556" t="s">
        <v>6</v>
      </c>
      <c r="F8" s="567" t="s">
        <v>3</v>
      </c>
      <c r="G8" s="559" t="s">
        <v>40</v>
      </c>
      <c r="H8" s="567" t="s">
        <v>41</v>
      </c>
      <c r="I8" s="578" t="s">
        <v>54</v>
      </c>
      <c r="J8" s="575" t="s">
        <v>19</v>
      </c>
      <c r="K8" s="576"/>
      <c r="L8" s="576"/>
      <c r="M8" s="577"/>
      <c r="N8" s="562" t="s">
        <v>50</v>
      </c>
      <c r="O8" s="562" t="s">
        <v>52</v>
      </c>
    </row>
    <row r="9" spans="1:15" s="4" customFormat="1" ht="36.75" customHeight="1">
      <c r="A9" s="583"/>
      <c r="B9" s="557"/>
      <c r="C9" s="568"/>
      <c r="D9" s="557"/>
      <c r="E9" s="557"/>
      <c r="F9" s="568"/>
      <c r="G9" s="560"/>
      <c r="H9" s="568"/>
      <c r="I9" s="579"/>
      <c r="J9" s="581" t="s">
        <v>28</v>
      </c>
      <c r="K9" s="566"/>
      <c r="L9" s="565" t="s">
        <v>29</v>
      </c>
      <c r="M9" s="566"/>
      <c r="N9" s="563"/>
      <c r="O9" s="563"/>
    </row>
    <row r="10" spans="1:17" s="4" customFormat="1" ht="36.75" customHeight="1" thickBot="1">
      <c r="A10" s="584"/>
      <c r="B10" s="558"/>
      <c r="C10" s="569"/>
      <c r="D10" s="558"/>
      <c r="E10" s="558"/>
      <c r="F10" s="569"/>
      <c r="G10" s="561"/>
      <c r="H10" s="569"/>
      <c r="I10" s="580"/>
      <c r="J10" s="105" t="s">
        <v>20</v>
      </c>
      <c r="K10" s="21" t="s">
        <v>21</v>
      </c>
      <c r="L10" s="22" t="s">
        <v>20</v>
      </c>
      <c r="M10" s="21" t="s">
        <v>21</v>
      </c>
      <c r="N10" s="564"/>
      <c r="O10" s="564"/>
      <c r="P10" s="268">
        <v>54</v>
      </c>
      <c r="Q10" s="268">
        <v>35</v>
      </c>
    </row>
    <row r="11" spans="1:15" s="5" customFormat="1" ht="73.5" customHeight="1" hidden="1">
      <c r="A11" s="24"/>
      <c r="B11" s="25">
        <v>131</v>
      </c>
      <c r="C11" s="26" t="s">
        <v>16</v>
      </c>
      <c r="D11" s="27">
        <v>1977</v>
      </c>
      <c r="E11" s="27" t="s">
        <v>12</v>
      </c>
      <c r="F11" s="26" t="s">
        <v>26</v>
      </c>
      <c r="G11" s="26"/>
      <c r="H11" s="28" t="s">
        <v>27</v>
      </c>
      <c r="I11" s="29" t="s">
        <v>17</v>
      </c>
      <c r="J11" s="66" t="s">
        <v>20</v>
      </c>
      <c r="K11" s="67" t="s">
        <v>21</v>
      </c>
      <c r="L11" s="68" t="s">
        <v>20</v>
      </c>
      <c r="M11" s="107" t="s">
        <v>21</v>
      </c>
      <c r="N11" s="108"/>
      <c r="O11" s="106"/>
    </row>
    <row r="12" spans="1:17" s="5" customFormat="1" ht="136.5" customHeight="1">
      <c r="A12" s="113">
        <v>1</v>
      </c>
      <c r="B12" s="269">
        <v>14</v>
      </c>
      <c r="C12" s="406" t="s">
        <v>368</v>
      </c>
      <c r="D12" s="330">
        <v>2001</v>
      </c>
      <c r="E12" s="330" t="s">
        <v>43</v>
      </c>
      <c r="F12" s="406" t="s">
        <v>224</v>
      </c>
      <c r="G12" s="334" t="s">
        <v>154</v>
      </c>
      <c r="H12" s="344" t="s">
        <v>152</v>
      </c>
      <c r="I12" s="383" t="s">
        <v>153</v>
      </c>
      <c r="J12" s="203">
        <v>0</v>
      </c>
      <c r="K12" s="204">
        <v>33.9</v>
      </c>
      <c r="L12" s="205">
        <v>0</v>
      </c>
      <c r="M12" s="318">
        <v>23.32</v>
      </c>
      <c r="N12" s="169">
        <v>0</v>
      </c>
      <c r="O12" s="169">
        <v>5</v>
      </c>
      <c r="P12" s="15">
        <f>(K12-$P$10)/4</f>
        <v>-5.025</v>
      </c>
      <c r="Q12" s="15">
        <f>(M12-$Q$10)/4</f>
        <v>-2.92</v>
      </c>
    </row>
    <row r="13" spans="1:17" s="5" customFormat="1" ht="136.5" customHeight="1">
      <c r="A13" s="116">
        <v>2</v>
      </c>
      <c r="B13" s="293">
        <v>97</v>
      </c>
      <c r="C13" s="426" t="s">
        <v>366</v>
      </c>
      <c r="D13" s="397">
        <v>2001</v>
      </c>
      <c r="E13" s="397" t="s">
        <v>75</v>
      </c>
      <c r="F13" s="426" t="s">
        <v>155</v>
      </c>
      <c r="G13" s="347" t="s">
        <v>156</v>
      </c>
      <c r="H13" s="390" t="s">
        <v>157</v>
      </c>
      <c r="I13" s="378" t="s">
        <v>158</v>
      </c>
      <c r="J13" s="207">
        <v>0</v>
      </c>
      <c r="K13" s="122">
        <v>44.84</v>
      </c>
      <c r="L13" s="208">
        <v>0</v>
      </c>
      <c r="M13" s="225">
        <v>27.21</v>
      </c>
      <c r="N13" s="175">
        <v>0</v>
      </c>
      <c r="O13" s="175">
        <v>4</v>
      </c>
      <c r="P13" s="15">
        <f>(K13-$P$10)/4</f>
        <v>-2.289999999999999</v>
      </c>
      <c r="Q13" s="15">
        <f>(M13-$Q$10)/4</f>
        <v>-1.9474999999999998</v>
      </c>
    </row>
    <row r="14" spans="1:17" s="5" customFormat="1" ht="136.5" customHeight="1">
      <c r="A14" s="103">
        <v>3</v>
      </c>
      <c r="B14" s="270">
        <v>14</v>
      </c>
      <c r="C14" s="403" t="s">
        <v>365</v>
      </c>
      <c r="D14" s="410">
        <v>2001</v>
      </c>
      <c r="E14" s="410" t="s">
        <v>43</v>
      </c>
      <c r="F14" s="403" t="s">
        <v>222</v>
      </c>
      <c r="G14" s="320" t="s">
        <v>154</v>
      </c>
      <c r="H14" s="342" t="s">
        <v>152</v>
      </c>
      <c r="I14" s="342" t="s">
        <v>153</v>
      </c>
      <c r="J14" s="207">
        <v>0</v>
      </c>
      <c r="K14" s="122">
        <v>39.32</v>
      </c>
      <c r="L14" s="208">
        <v>0</v>
      </c>
      <c r="M14" s="225">
        <v>28.7</v>
      </c>
      <c r="N14" s="175">
        <v>0</v>
      </c>
      <c r="O14" s="175">
        <v>3</v>
      </c>
      <c r="P14" s="15">
        <f>(K14-$P$10)/4</f>
        <v>-3.67</v>
      </c>
      <c r="Q14" s="15">
        <f>(M14-$Q$10)/4</f>
        <v>-1.5750000000000002</v>
      </c>
    </row>
    <row r="15" spans="1:17" s="5" customFormat="1" ht="136.5" customHeight="1">
      <c r="A15" s="116">
        <v>4</v>
      </c>
      <c r="B15" s="293">
        <v>7</v>
      </c>
      <c r="C15" s="426" t="s">
        <v>364</v>
      </c>
      <c r="D15" s="397">
        <v>2001</v>
      </c>
      <c r="E15" s="397" t="s">
        <v>43</v>
      </c>
      <c r="F15" s="426" t="s">
        <v>150</v>
      </c>
      <c r="G15" s="347" t="s">
        <v>151</v>
      </c>
      <c r="H15" s="378" t="s">
        <v>152</v>
      </c>
      <c r="I15" s="378" t="s">
        <v>153</v>
      </c>
      <c r="J15" s="207">
        <v>0</v>
      </c>
      <c r="K15" s="122">
        <v>43.22</v>
      </c>
      <c r="L15" s="208">
        <v>0</v>
      </c>
      <c r="M15" s="225">
        <v>28.75</v>
      </c>
      <c r="N15" s="175">
        <v>0</v>
      </c>
      <c r="O15" s="175">
        <v>2</v>
      </c>
      <c r="P15" s="15">
        <f>(K15-$P$10)/4</f>
        <v>-2.6950000000000003</v>
      </c>
      <c r="Q15" s="15">
        <f>(M15-$Q$10)/4</f>
        <v>-1.5625</v>
      </c>
    </row>
    <row r="16" spans="1:17" s="5" customFormat="1" ht="136.5" customHeight="1" thickBot="1">
      <c r="A16" s="103">
        <v>5</v>
      </c>
      <c r="B16" s="421">
        <v>7</v>
      </c>
      <c r="C16" s="425" t="s">
        <v>367</v>
      </c>
      <c r="D16" s="333">
        <v>2002</v>
      </c>
      <c r="E16" s="333" t="s">
        <v>23</v>
      </c>
      <c r="F16" s="425" t="s">
        <v>150</v>
      </c>
      <c r="G16" s="335" t="s">
        <v>151</v>
      </c>
      <c r="H16" s="345" t="s">
        <v>152</v>
      </c>
      <c r="I16" s="384" t="s">
        <v>153</v>
      </c>
      <c r="J16" s="210">
        <v>0</v>
      </c>
      <c r="K16" s="125">
        <v>40.02</v>
      </c>
      <c r="L16" s="211">
        <v>4</v>
      </c>
      <c r="M16" s="263">
        <v>26.59</v>
      </c>
      <c r="N16" s="261">
        <v>4</v>
      </c>
      <c r="O16" s="261">
        <v>1</v>
      </c>
      <c r="P16" s="15">
        <f>(K16-$P$10)/4</f>
        <v>-3.494999999999999</v>
      </c>
      <c r="Q16" s="15">
        <f>(M16-$Q$10)/4</f>
        <v>-2.1025</v>
      </c>
    </row>
    <row r="17" spans="1:11" s="4" customFormat="1" ht="34.5" customHeight="1">
      <c r="A17" s="43"/>
      <c r="B17" s="44"/>
      <c r="C17" s="45"/>
      <c r="D17" s="46"/>
      <c r="E17" s="46"/>
      <c r="F17" s="47"/>
      <c r="G17" s="47"/>
      <c r="H17" s="47"/>
      <c r="I17" s="48"/>
      <c r="J17" s="31"/>
      <c r="K17" s="31"/>
    </row>
    <row r="18" spans="1:11" s="3" customFormat="1" ht="30.75" customHeight="1">
      <c r="A18" s="49"/>
      <c r="B18" s="49"/>
      <c r="D18" s="30" t="s">
        <v>36</v>
      </c>
      <c r="E18" s="73"/>
      <c r="F18" s="19"/>
      <c r="G18" s="19"/>
      <c r="H18" s="57"/>
      <c r="I18" s="30" t="s">
        <v>103</v>
      </c>
      <c r="K18" s="49"/>
    </row>
    <row r="19" spans="1:11" s="3" customFormat="1" ht="30.75" customHeight="1">
      <c r="A19" s="49"/>
      <c r="B19" s="49"/>
      <c r="D19" s="19"/>
      <c r="E19" s="19"/>
      <c r="F19" s="19"/>
      <c r="G19" s="19"/>
      <c r="H19" s="57"/>
      <c r="I19" s="58"/>
      <c r="K19" s="49"/>
    </row>
    <row r="20" spans="1:11" s="3" customFormat="1" ht="30.75" customHeight="1">
      <c r="A20" s="49"/>
      <c r="B20" s="49"/>
      <c r="D20" s="30" t="s">
        <v>2</v>
      </c>
      <c r="E20" s="73"/>
      <c r="F20" s="19"/>
      <c r="G20" s="19"/>
      <c r="H20" s="57"/>
      <c r="I20" s="30" t="s">
        <v>53</v>
      </c>
      <c r="K20" s="49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21">
    <mergeCell ref="E8:E10"/>
    <mergeCell ref="A6:O6"/>
    <mergeCell ref="A7:O7"/>
    <mergeCell ref="J8:M8"/>
    <mergeCell ref="I8:I10"/>
    <mergeCell ref="N8:N10"/>
    <mergeCell ref="H8:H10"/>
    <mergeCell ref="C8:C10"/>
    <mergeCell ref="J9:K9"/>
    <mergeCell ref="A8:A10"/>
    <mergeCell ref="B8:B10"/>
    <mergeCell ref="D8:D10"/>
    <mergeCell ref="G8:G10"/>
    <mergeCell ref="O8:O10"/>
    <mergeCell ref="L9:M9"/>
    <mergeCell ref="F8:F10"/>
    <mergeCell ref="A1:O1"/>
    <mergeCell ref="A2:O2"/>
    <mergeCell ref="A3:O3"/>
    <mergeCell ref="A4:O4"/>
    <mergeCell ref="A5:O5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23"/>
  <sheetViews>
    <sheetView view="pageBreakPreview" zoomScale="39" zoomScaleNormal="61" zoomScaleSheetLayoutView="39" zoomScalePageLayoutView="0" workbookViewId="0" topLeftCell="A11">
      <selection activeCell="F16" sqref="F16:G16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82.7109375" style="2" customWidth="1"/>
    <col min="4" max="4" width="18.421875" style="1" customWidth="1"/>
    <col min="5" max="5" width="16.00390625" style="1" customWidth="1"/>
    <col min="6" max="6" width="50.00390625" style="1" customWidth="1"/>
    <col min="7" max="7" width="53.28125" style="1" customWidth="1"/>
    <col min="8" max="8" width="51.8515625" style="1" customWidth="1"/>
    <col min="9" max="9" width="43.421875" style="1" customWidth="1"/>
    <col min="10" max="10" width="14.7109375" style="1" customWidth="1"/>
    <col min="11" max="11" width="17.7109375" style="1" customWidth="1"/>
    <col min="12" max="12" width="14.7109375" style="1" customWidth="1"/>
    <col min="13" max="13" width="17.57421875" style="1" customWidth="1"/>
    <col min="14" max="14" width="15.00390625" style="1" customWidth="1"/>
    <col min="15" max="16" width="12.140625" style="1" bestFit="1" customWidth="1"/>
    <col min="17" max="16384" width="9.140625" style="1" customWidth="1"/>
  </cols>
  <sheetData>
    <row r="1" spans="1:14" s="3" customFormat="1" ht="52.5" customHeight="1">
      <c r="A1" s="572" t="s">
        <v>15</v>
      </c>
      <c r="B1" s="572"/>
      <c r="C1" s="572"/>
      <c r="D1" s="572"/>
      <c r="E1" s="572"/>
      <c r="F1" s="572"/>
      <c r="G1" s="572"/>
      <c r="H1" s="572"/>
      <c r="I1" s="572"/>
      <c r="J1" s="573"/>
      <c r="K1" s="573"/>
      <c r="L1" s="574"/>
      <c r="M1" s="574"/>
      <c r="N1" s="574"/>
    </row>
    <row r="2" spans="1:14" s="3" customFormat="1" ht="40.5" customHeight="1">
      <c r="A2" s="572" t="s">
        <v>149</v>
      </c>
      <c r="B2" s="572"/>
      <c r="C2" s="572"/>
      <c r="D2" s="572"/>
      <c r="E2" s="572"/>
      <c r="F2" s="572"/>
      <c r="G2" s="572"/>
      <c r="H2" s="572"/>
      <c r="I2" s="572"/>
      <c r="J2" s="573"/>
      <c r="K2" s="573"/>
      <c r="L2" s="574"/>
      <c r="M2" s="574"/>
      <c r="N2" s="574"/>
    </row>
    <row r="3" spans="1:14" s="3" customFormat="1" ht="35.25" customHeight="1">
      <c r="A3" s="572" t="s">
        <v>18</v>
      </c>
      <c r="B3" s="572"/>
      <c r="C3" s="572"/>
      <c r="D3" s="572"/>
      <c r="E3" s="572"/>
      <c r="F3" s="572"/>
      <c r="G3" s="572"/>
      <c r="H3" s="572"/>
      <c r="I3" s="572"/>
      <c r="J3" s="573"/>
      <c r="K3" s="573"/>
      <c r="L3" s="574"/>
      <c r="M3" s="574"/>
      <c r="N3" s="574"/>
    </row>
    <row r="4" spans="1:14" s="3" customFormat="1" ht="39" customHeight="1">
      <c r="A4" s="624">
        <v>42224</v>
      </c>
      <c r="B4" s="572"/>
      <c r="C4" s="572"/>
      <c r="D4" s="572"/>
      <c r="E4" s="572"/>
      <c r="F4" s="572"/>
      <c r="G4" s="572"/>
      <c r="H4" s="572"/>
      <c r="I4" s="572"/>
      <c r="J4" s="573"/>
      <c r="K4" s="573"/>
      <c r="L4" s="574"/>
      <c r="M4" s="574"/>
      <c r="N4" s="574"/>
    </row>
    <row r="5" spans="1:14" s="3" customFormat="1" ht="46.5" customHeight="1">
      <c r="A5" s="572" t="s">
        <v>449</v>
      </c>
      <c r="B5" s="572"/>
      <c r="C5" s="572"/>
      <c r="D5" s="572"/>
      <c r="E5" s="572"/>
      <c r="F5" s="572"/>
      <c r="G5" s="572"/>
      <c r="H5" s="572"/>
      <c r="I5" s="572"/>
      <c r="J5" s="573"/>
      <c r="K5" s="573"/>
      <c r="L5" s="574"/>
      <c r="M5" s="574"/>
      <c r="N5" s="574"/>
    </row>
    <row r="6" spans="1:14" s="3" customFormat="1" ht="52.5" customHeight="1" thickBot="1">
      <c r="A6" s="572" t="s">
        <v>5</v>
      </c>
      <c r="B6" s="572"/>
      <c r="C6" s="572"/>
      <c r="D6" s="572"/>
      <c r="E6" s="572"/>
      <c r="F6" s="572"/>
      <c r="G6" s="572"/>
      <c r="H6" s="572"/>
      <c r="I6" s="572"/>
      <c r="J6" s="573"/>
      <c r="K6" s="573"/>
      <c r="L6" s="574"/>
      <c r="M6" s="574"/>
      <c r="N6" s="574"/>
    </row>
    <row r="7" spans="1:14" s="4" customFormat="1" ht="35.25" customHeight="1" thickBot="1">
      <c r="A7" s="582" t="s">
        <v>22</v>
      </c>
      <c r="B7" s="556" t="s">
        <v>4</v>
      </c>
      <c r="C7" s="567" t="s">
        <v>1</v>
      </c>
      <c r="D7" s="556" t="s">
        <v>8</v>
      </c>
      <c r="E7" s="556" t="s">
        <v>6</v>
      </c>
      <c r="F7" s="567" t="s">
        <v>3</v>
      </c>
      <c r="G7" s="602" t="s">
        <v>40</v>
      </c>
      <c r="H7" s="655" t="s">
        <v>0</v>
      </c>
      <c r="I7" s="662" t="s">
        <v>7</v>
      </c>
      <c r="J7" s="658" t="s">
        <v>19</v>
      </c>
      <c r="K7" s="659"/>
      <c r="L7" s="660"/>
      <c r="M7" s="660"/>
      <c r="N7" s="666" t="s">
        <v>52</v>
      </c>
    </row>
    <row r="8" spans="1:14" s="4" customFormat="1" ht="30.75" customHeight="1">
      <c r="A8" s="583"/>
      <c r="B8" s="557"/>
      <c r="C8" s="568"/>
      <c r="D8" s="557"/>
      <c r="E8" s="557"/>
      <c r="F8" s="568"/>
      <c r="G8" s="665"/>
      <c r="H8" s="656"/>
      <c r="I8" s="663"/>
      <c r="J8" s="680" t="s">
        <v>73</v>
      </c>
      <c r="K8" s="681"/>
      <c r="L8" s="682" t="s">
        <v>31</v>
      </c>
      <c r="M8" s="681"/>
      <c r="N8" s="667"/>
    </row>
    <row r="9" spans="1:16" s="4" customFormat="1" ht="35.25" customHeight="1" thickBot="1">
      <c r="A9" s="584"/>
      <c r="B9" s="558"/>
      <c r="C9" s="569"/>
      <c r="D9" s="558"/>
      <c r="E9" s="558"/>
      <c r="F9" s="569"/>
      <c r="G9" s="603"/>
      <c r="H9" s="657"/>
      <c r="I9" s="664"/>
      <c r="J9" s="64" t="s">
        <v>25</v>
      </c>
      <c r="K9" s="63" t="s">
        <v>21</v>
      </c>
      <c r="L9" s="65" t="s">
        <v>25</v>
      </c>
      <c r="M9" s="63" t="s">
        <v>21</v>
      </c>
      <c r="N9" s="629"/>
      <c r="O9" s="290">
        <v>67</v>
      </c>
      <c r="P9" s="290">
        <v>47</v>
      </c>
    </row>
    <row r="10" spans="1:14" s="5" customFormat="1" ht="73.5" customHeight="1" hidden="1">
      <c r="A10" s="24"/>
      <c r="B10" s="25">
        <v>131</v>
      </c>
      <c r="C10" s="26" t="s">
        <v>16</v>
      </c>
      <c r="D10" s="27">
        <v>1977</v>
      </c>
      <c r="E10" s="27" t="s">
        <v>12</v>
      </c>
      <c r="F10" s="26" t="s">
        <v>26</v>
      </c>
      <c r="G10" s="26"/>
      <c r="H10" s="28" t="s">
        <v>27</v>
      </c>
      <c r="I10" s="29" t="s">
        <v>17</v>
      </c>
      <c r="J10" s="66" t="s">
        <v>20</v>
      </c>
      <c r="K10" s="67" t="s">
        <v>21</v>
      </c>
      <c r="L10" s="68" t="s">
        <v>20</v>
      </c>
      <c r="M10" s="107" t="s">
        <v>21</v>
      </c>
      <c r="N10" s="126"/>
    </row>
    <row r="11" spans="1:17" s="5" customFormat="1" ht="125.25" customHeight="1">
      <c r="A11" s="282">
        <v>1</v>
      </c>
      <c r="B11" s="279">
        <v>82</v>
      </c>
      <c r="C11" s="403" t="s">
        <v>119</v>
      </c>
      <c r="D11" s="364">
        <v>1975</v>
      </c>
      <c r="E11" s="364" t="s">
        <v>12</v>
      </c>
      <c r="F11" s="403" t="s">
        <v>120</v>
      </c>
      <c r="G11" s="343" t="s">
        <v>121</v>
      </c>
      <c r="H11" s="327" t="s">
        <v>205</v>
      </c>
      <c r="I11" s="468" t="s">
        <v>233</v>
      </c>
      <c r="J11" s="207">
        <v>0</v>
      </c>
      <c r="K11" s="122">
        <v>53.66</v>
      </c>
      <c r="L11" s="208">
        <v>0</v>
      </c>
      <c r="M11" s="209">
        <v>35.8</v>
      </c>
      <c r="N11" s="175">
        <v>6</v>
      </c>
      <c r="O11" s="15">
        <f aca="true" t="shared" si="0" ref="O11:O19">(K11-$O$9)/4</f>
        <v>-3.335000000000001</v>
      </c>
      <c r="P11" s="15">
        <f aca="true" t="shared" si="1" ref="P11:P19">(M11-$P$9)/1</f>
        <v>-11.200000000000003</v>
      </c>
      <c r="Q11" s="5">
        <v>2</v>
      </c>
    </row>
    <row r="12" spans="1:17" s="5" customFormat="1" ht="125.25" customHeight="1">
      <c r="A12" s="282">
        <v>2</v>
      </c>
      <c r="B12" s="279">
        <v>75</v>
      </c>
      <c r="C12" s="403" t="s">
        <v>412</v>
      </c>
      <c r="D12" s="364">
        <v>1988</v>
      </c>
      <c r="E12" s="364" t="s">
        <v>12</v>
      </c>
      <c r="F12" s="403" t="s">
        <v>132</v>
      </c>
      <c r="G12" s="343" t="s">
        <v>133</v>
      </c>
      <c r="H12" s="340" t="s">
        <v>78</v>
      </c>
      <c r="I12" s="468" t="s">
        <v>76</v>
      </c>
      <c r="J12" s="207">
        <v>0</v>
      </c>
      <c r="K12" s="122">
        <v>51.93</v>
      </c>
      <c r="L12" s="208">
        <v>0</v>
      </c>
      <c r="M12" s="209">
        <v>35.88</v>
      </c>
      <c r="N12" s="175">
        <v>5</v>
      </c>
      <c r="O12" s="15">
        <f t="shared" si="0"/>
        <v>-3.7675</v>
      </c>
      <c r="P12" s="15">
        <f t="shared" si="1"/>
        <v>-11.119999999999997</v>
      </c>
      <c r="Q12" s="5">
        <v>3</v>
      </c>
    </row>
    <row r="13" spans="1:17" s="5" customFormat="1" ht="125.25" customHeight="1">
      <c r="A13" s="282">
        <v>3</v>
      </c>
      <c r="B13" s="279">
        <v>91</v>
      </c>
      <c r="C13" s="403" t="s">
        <v>411</v>
      </c>
      <c r="D13" s="364"/>
      <c r="E13" s="364" t="s">
        <v>12</v>
      </c>
      <c r="F13" s="403" t="s">
        <v>212</v>
      </c>
      <c r="G13" s="343" t="s">
        <v>213</v>
      </c>
      <c r="H13" s="327" t="s">
        <v>112</v>
      </c>
      <c r="I13" s="468" t="s">
        <v>214</v>
      </c>
      <c r="J13" s="213">
        <v>0</v>
      </c>
      <c r="K13" s="124">
        <v>60.07</v>
      </c>
      <c r="L13" s="214">
        <v>0</v>
      </c>
      <c r="M13" s="215">
        <v>36.12</v>
      </c>
      <c r="N13" s="260">
        <v>4</v>
      </c>
      <c r="O13" s="15">
        <f t="shared" si="0"/>
        <v>-1.7325</v>
      </c>
      <c r="P13" s="15">
        <f t="shared" si="1"/>
        <v>-10.880000000000003</v>
      </c>
      <c r="Q13" s="5">
        <v>4</v>
      </c>
    </row>
    <row r="14" spans="1:17" s="5" customFormat="1" ht="125.25" customHeight="1">
      <c r="A14" s="302">
        <v>4</v>
      </c>
      <c r="B14" s="303">
        <v>87</v>
      </c>
      <c r="C14" s="426" t="s">
        <v>411</v>
      </c>
      <c r="D14" s="399">
        <v>1970</v>
      </c>
      <c r="E14" s="399" t="s">
        <v>12</v>
      </c>
      <c r="F14" s="426" t="s">
        <v>240</v>
      </c>
      <c r="G14" s="359" t="s">
        <v>241</v>
      </c>
      <c r="H14" s="346" t="s">
        <v>112</v>
      </c>
      <c r="I14" s="476" t="s">
        <v>214</v>
      </c>
      <c r="J14" s="207">
        <v>0</v>
      </c>
      <c r="K14" s="122">
        <v>59.11</v>
      </c>
      <c r="L14" s="208">
        <v>4</v>
      </c>
      <c r="M14" s="209">
        <v>34.81</v>
      </c>
      <c r="N14" s="175">
        <v>3</v>
      </c>
      <c r="O14" s="15">
        <f t="shared" si="0"/>
        <v>-1.9725000000000001</v>
      </c>
      <c r="P14" s="15">
        <f t="shared" si="1"/>
        <v>-12.189999999999998</v>
      </c>
      <c r="Q14" s="5">
        <v>1</v>
      </c>
    </row>
    <row r="15" spans="1:16" s="5" customFormat="1" ht="125.25" customHeight="1">
      <c r="A15" s="282">
        <v>5</v>
      </c>
      <c r="B15" s="279">
        <v>51</v>
      </c>
      <c r="C15" s="403" t="s">
        <v>228</v>
      </c>
      <c r="D15" s="364">
        <v>1973</v>
      </c>
      <c r="E15" s="364" t="s">
        <v>12</v>
      </c>
      <c r="F15" s="403" t="s">
        <v>229</v>
      </c>
      <c r="G15" s="343" t="s">
        <v>230</v>
      </c>
      <c r="H15" s="327" t="s">
        <v>231</v>
      </c>
      <c r="I15" s="468" t="s">
        <v>232</v>
      </c>
      <c r="J15" s="207">
        <v>7</v>
      </c>
      <c r="K15" s="122">
        <v>75.66</v>
      </c>
      <c r="L15" s="208"/>
      <c r="M15" s="209"/>
      <c r="N15" s="175">
        <v>2</v>
      </c>
      <c r="O15" s="15">
        <f t="shared" si="0"/>
        <v>2.164999999999999</v>
      </c>
      <c r="P15" s="15">
        <f t="shared" si="1"/>
        <v>-47</v>
      </c>
    </row>
    <row r="16" spans="1:16" s="5" customFormat="1" ht="125.25" customHeight="1">
      <c r="A16" s="282"/>
      <c r="B16" s="279">
        <v>88</v>
      </c>
      <c r="C16" s="403" t="s">
        <v>234</v>
      </c>
      <c r="D16" s="364">
        <v>1969</v>
      </c>
      <c r="E16" s="364" t="s">
        <v>12</v>
      </c>
      <c r="F16" s="403" t="s">
        <v>235</v>
      </c>
      <c r="G16" s="343" t="s">
        <v>236</v>
      </c>
      <c r="H16" s="327" t="s">
        <v>112</v>
      </c>
      <c r="I16" s="468" t="s">
        <v>214</v>
      </c>
      <c r="J16" s="642" t="s">
        <v>24</v>
      </c>
      <c r="K16" s="586"/>
      <c r="L16" s="586"/>
      <c r="M16" s="586"/>
      <c r="N16" s="587"/>
      <c r="O16" s="15">
        <f t="shared" si="0"/>
        <v>-16.75</v>
      </c>
      <c r="P16" s="15">
        <f t="shared" si="1"/>
        <v>-47</v>
      </c>
    </row>
    <row r="17" spans="1:16" s="5" customFormat="1" ht="125.25" customHeight="1">
      <c r="A17" s="282" t="s">
        <v>74</v>
      </c>
      <c r="B17" s="279">
        <v>37</v>
      </c>
      <c r="C17" s="403" t="s">
        <v>104</v>
      </c>
      <c r="D17" s="364">
        <v>1982</v>
      </c>
      <c r="E17" s="364" t="s">
        <v>9</v>
      </c>
      <c r="F17" s="403" t="s">
        <v>450</v>
      </c>
      <c r="G17" s="343" t="s">
        <v>256</v>
      </c>
      <c r="H17" s="341" t="s">
        <v>84</v>
      </c>
      <c r="I17" s="468" t="s">
        <v>13</v>
      </c>
      <c r="J17" s="207">
        <v>0</v>
      </c>
      <c r="K17" s="122">
        <v>66.07</v>
      </c>
      <c r="L17" s="208"/>
      <c r="M17" s="209"/>
      <c r="N17" s="175"/>
      <c r="O17" s="15">
        <f t="shared" si="0"/>
        <v>-0.2325000000000017</v>
      </c>
      <c r="P17" s="15">
        <f t="shared" si="1"/>
        <v>-47</v>
      </c>
    </row>
    <row r="18" spans="1:16" s="5" customFormat="1" ht="125.25" customHeight="1">
      <c r="A18" s="282" t="s">
        <v>74</v>
      </c>
      <c r="B18" s="279">
        <v>36</v>
      </c>
      <c r="C18" s="403" t="s">
        <v>104</v>
      </c>
      <c r="D18" s="364">
        <v>1982</v>
      </c>
      <c r="E18" s="364" t="s">
        <v>9</v>
      </c>
      <c r="F18" s="403" t="s">
        <v>409</v>
      </c>
      <c r="G18" s="343" t="s">
        <v>227</v>
      </c>
      <c r="H18" s="340" t="s">
        <v>84</v>
      </c>
      <c r="I18" s="468" t="s">
        <v>13</v>
      </c>
      <c r="J18" s="213">
        <v>2</v>
      </c>
      <c r="K18" s="124">
        <v>71.21</v>
      </c>
      <c r="L18" s="214"/>
      <c r="M18" s="215"/>
      <c r="N18" s="260"/>
      <c r="O18" s="15">
        <f t="shared" si="0"/>
        <v>1.0524999999999984</v>
      </c>
      <c r="P18" s="15">
        <f t="shared" si="1"/>
        <v>-47</v>
      </c>
    </row>
    <row r="19" spans="1:16" s="5" customFormat="1" ht="125.25" customHeight="1" thickBot="1">
      <c r="A19" s="349" t="s">
        <v>74</v>
      </c>
      <c r="B19" s="350">
        <v>109</v>
      </c>
      <c r="C19" s="488" t="s">
        <v>445</v>
      </c>
      <c r="D19" s="400">
        <v>1990</v>
      </c>
      <c r="E19" s="400" t="s">
        <v>10</v>
      </c>
      <c r="F19" s="412" t="s">
        <v>413</v>
      </c>
      <c r="G19" s="362"/>
      <c r="H19" s="351" t="s">
        <v>301</v>
      </c>
      <c r="I19" s="491" t="s">
        <v>302</v>
      </c>
      <c r="J19" s="210">
        <v>10</v>
      </c>
      <c r="K19" s="125">
        <v>71.56</v>
      </c>
      <c r="L19" s="211"/>
      <c r="M19" s="212"/>
      <c r="N19" s="261"/>
      <c r="O19" s="15">
        <f t="shared" si="0"/>
        <v>1.1400000000000006</v>
      </c>
      <c r="P19" s="15">
        <f t="shared" si="1"/>
        <v>-47</v>
      </c>
    </row>
    <row r="20" spans="1:16" s="5" customFormat="1" ht="17.25" customHeight="1">
      <c r="A20" s="147"/>
      <c r="B20" s="75"/>
      <c r="C20" s="151"/>
      <c r="D20" s="147"/>
      <c r="E20" s="148"/>
      <c r="F20" s="135"/>
      <c r="G20" s="149"/>
      <c r="H20" s="146"/>
      <c r="I20" s="152"/>
      <c r="J20" s="153"/>
      <c r="K20" s="127"/>
      <c r="L20" s="127"/>
      <c r="M20" s="127"/>
      <c r="N20" s="127"/>
      <c r="O20" s="15"/>
      <c r="P20" s="15"/>
    </row>
    <row r="21" spans="1:14" s="3" customFormat="1" ht="30.75" customHeight="1">
      <c r="A21" s="49"/>
      <c r="B21" s="49"/>
      <c r="C21" s="49"/>
      <c r="D21" s="30" t="s">
        <v>36</v>
      </c>
      <c r="E21" s="73"/>
      <c r="F21" s="19"/>
      <c r="G21" s="19"/>
      <c r="H21" s="19"/>
      <c r="I21" s="222" t="s">
        <v>103</v>
      </c>
      <c r="K21" s="49"/>
      <c r="L21" s="49"/>
      <c r="M21" s="49"/>
      <c r="N21" s="49"/>
    </row>
    <row r="22" spans="1:14" s="3" customFormat="1" ht="14.25" customHeight="1">
      <c r="A22" s="49"/>
      <c r="B22" s="49"/>
      <c r="C22" s="49"/>
      <c r="D22" s="19"/>
      <c r="E22" s="19"/>
      <c r="F22" s="19"/>
      <c r="G22" s="19"/>
      <c r="H22" s="19"/>
      <c r="I22" s="58"/>
      <c r="K22" s="49"/>
      <c r="L22" s="49"/>
      <c r="M22" s="49"/>
      <c r="N22" s="49"/>
    </row>
    <row r="23" spans="1:14" s="3" customFormat="1" ht="30.75" customHeight="1">
      <c r="A23" s="49"/>
      <c r="B23" s="49"/>
      <c r="C23" s="49"/>
      <c r="D23" s="30" t="s">
        <v>2</v>
      </c>
      <c r="E23" s="73"/>
      <c r="F23" s="19"/>
      <c r="G23" s="19"/>
      <c r="H23" s="19"/>
      <c r="I23" s="30" t="s">
        <v>53</v>
      </c>
      <c r="K23" s="49"/>
      <c r="L23" s="49"/>
      <c r="M23" s="49"/>
      <c r="N23" s="49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0">
    <mergeCell ref="J16:N16"/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3"/>
  <sheetViews>
    <sheetView view="pageBreakPreview" zoomScale="41" zoomScaleNormal="61" zoomScaleSheetLayoutView="41" zoomScalePageLayoutView="0" workbookViewId="0" topLeftCell="A10">
      <selection activeCell="G12" sqref="G12"/>
    </sheetView>
  </sheetViews>
  <sheetFormatPr defaultColWidth="9.140625" defaultRowHeight="12.75"/>
  <cols>
    <col min="1" max="1" width="12.00390625" style="1" customWidth="1"/>
    <col min="2" max="2" width="15.8515625" style="1" customWidth="1"/>
    <col min="3" max="3" width="66.421875" style="2" customWidth="1"/>
    <col min="4" max="4" width="17.28125" style="1" customWidth="1"/>
    <col min="5" max="5" width="17.00390625" style="1" customWidth="1"/>
    <col min="6" max="6" width="53.57421875" style="1" customWidth="1"/>
    <col min="7" max="7" width="44.421875" style="1" customWidth="1"/>
    <col min="8" max="8" width="44.8515625" style="1" customWidth="1"/>
    <col min="9" max="9" width="37.00390625" style="1" customWidth="1"/>
    <col min="10" max="10" width="16.8515625" style="1" customWidth="1"/>
    <col min="11" max="11" width="18.140625" style="1" customWidth="1"/>
    <col min="12" max="12" width="17.00390625" style="1" customWidth="1"/>
    <col min="13" max="14" width="17.7109375" style="1" customWidth="1"/>
    <col min="15" max="16" width="20.00390625" style="42" customWidth="1"/>
    <col min="17" max="16384" width="9.140625" style="1" customWidth="1"/>
  </cols>
  <sheetData>
    <row r="1" spans="1:16" s="3" customFormat="1" ht="34.5" customHeight="1">
      <c r="A1" s="572" t="s">
        <v>15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71"/>
      <c r="P1" s="38"/>
    </row>
    <row r="2" spans="1:16" s="3" customFormat="1" ht="34.5" customHeight="1">
      <c r="A2" s="572" t="s">
        <v>435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71"/>
      <c r="P2" s="38"/>
    </row>
    <row r="3" spans="1:16" s="3" customFormat="1" ht="34.5" customHeight="1">
      <c r="A3" s="572" t="s">
        <v>18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71"/>
      <c r="P3" s="38"/>
    </row>
    <row r="4" spans="1:16" s="3" customFormat="1" ht="34.5" customHeight="1">
      <c r="A4" s="624">
        <v>42224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71"/>
      <c r="P4" s="38"/>
    </row>
    <row r="5" spans="1:16" s="3" customFormat="1" ht="34.5" customHeight="1">
      <c r="A5" s="572" t="s">
        <v>116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71"/>
      <c r="P5" s="38"/>
    </row>
    <row r="6" spans="1:16" s="3" customFormat="1" ht="34.5" customHeight="1" thickBot="1">
      <c r="A6" s="572" t="s">
        <v>5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71"/>
      <c r="P6" s="38"/>
    </row>
    <row r="7" spans="1:16" s="4" customFormat="1" ht="33.75" customHeight="1" thickBot="1">
      <c r="A7" s="604" t="s">
        <v>22</v>
      </c>
      <c r="B7" s="640" t="s">
        <v>4</v>
      </c>
      <c r="C7" s="655" t="s">
        <v>1</v>
      </c>
      <c r="D7" s="640" t="s">
        <v>8</v>
      </c>
      <c r="E7" s="640" t="s">
        <v>6</v>
      </c>
      <c r="F7" s="655" t="s">
        <v>3</v>
      </c>
      <c r="G7" s="602" t="s">
        <v>40</v>
      </c>
      <c r="H7" s="655" t="s">
        <v>0</v>
      </c>
      <c r="I7" s="662" t="s">
        <v>7</v>
      </c>
      <c r="J7" s="658" t="s">
        <v>19</v>
      </c>
      <c r="K7" s="659"/>
      <c r="L7" s="660"/>
      <c r="M7" s="660"/>
      <c r="N7" s="666" t="s">
        <v>52</v>
      </c>
      <c r="O7" s="38"/>
      <c r="P7" s="38"/>
    </row>
    <row r="8" spans="1:16" s="4" customFormat="1" ht="32.25" customHeight="1">
      <c r="A8" s="672"/>
      <c r="B8" s="661"/>
      <c r="C8" s="656"/>
      <c r="D8" s="661"/>
      <c r="E8" s="661"/>
      <c r="F8" s="656"/>
      <c r="G8" s="665"/>
      <c r="H8" s="656"/>
      <c r="I8" s="663"/>
      <c r="J8" s="581" t="s">
        <v>28</v>
      </c>
      <c r="K8" s="566"/>
      <c r="L8" s="565" t="s">
        <v>29</v>
      </c>
      <c r="M8" s="566"/>
      <c r="N8" s="667"/>
      <c r="O8" s="38"/>
      <c r="P8" s="38"/>
    </row>
    <row r="9" spans="1:16" s="4" customFormat="1" ht="51.75" customHeight="1" thickBot="1">
      <c r="A9" s="605"/>
      <c r="B9" s="641"/>
      <c r="C9" s="657"/>
      <c r="D9" s="641"/>
      <c r="E9" s="641"/>
      <c r="F9" s="657"/>
      <c r="G9" s="603"/>
      <c r="H9" s="657"/>
      <c r="I9" s="664"/>
      <c r="J9" s="64" t="s">
        <v>20</v>
      </c>
      <c r="K9" s="63" t="s">
        <v>21</v>
      </c>
      <c r="L9" s="65" t="s">
        <v>20</v>
      </c>
      <c r="M9" s="63" t="s">
        <v>21</v>
      </c>
      <c r="N9" s="629"/>
      <c r="O9" s="290">
        <v>47</v>
      </c>
      <c r="P9" s="290">
        <v>43</v>
      </c>
    </row>
    <row r="10" spans="1:16" s="41" customFormat="1" ht="132.75" customHeight="1">
      <c r="A10" s="477">
        <v>1</v>
      </c>
      <c r="B10" s="478">
        <v>106</v>
      </c>
      <c r="C10" s="329" t="s">
        <v>270</v>
      </c>
      <c r="D10" s="365">
        <v>1970</v>
      </c>
      <c r="E10" s="365" t="s">
        <v>464</v>
      </c>
      <c r="F10" s="329" t="s">
        <v>356</v>
      </c>
      <c r="G10" s="334"/>
      <c r="H10" s="383" t="s">
        <v>271</v>
      </c>
      <c r="I10" s="464" t="s">
        <v>13</v>
      </c>
      <c r="J10" s="35">
        <v>0</v>
      </c>
      <c r="K10" s="52">
        <v>40.02</v>
      </c>
      <c r="L10" s="100">
        <v>0</v>
      </c>
      <c r="M10" s="52">
        <v>26.06</v>
      </c>
      <c r="N10" s="141">
        <v>16</v>
      </c>
      <c r="O10" s="83">
        <f aca="true" t="shared" si="0" ref="O10:O30">(K10-$O$9)/4</f>
        <v>-1.7449999999999992</v>
      </c>
      <c r="P10" s="83">
        <f aca="true" t="shared" si="1" ref="P10:P30">(M10-$P$9)/4</f>
        <v>-4.235</v>
      </c>
    </row>
    <row r="11" spans="1:16" s="41" customFormat="1" ht="132.75" customHeight="1">
      <c r="A11" s="483">
        <v>2</v>
      </c>
      <c r="B11" s="484">
        <v>18</v>
      </c>
      <c r="C11" s="357" t="s">
        <v>392</v>
      </c>
      <c r="D11" s="373">
        <v>1986</v>
      </c>
      <c r="E11" s="373" t="s">
        <v>463</v>
      </c>
      <c r="F11" s="357" t="s">
        <v>277</v>
      </c>
      <c r="G11" s="347" t="s">
        <v>254</v>
      </c>
      <c r="H11" s="378" t="s">
        <v>167</v>
      </c>
      <c r="I11" s="475" t="s">
        <v>171</v>
      </c>
      <c r="J11" s="36">
        <v>0</v>
      </c>
      <c r="K11" s="53">
        <v>38.89</v>
      </c>
      <c r="L11" s="101">
        <v>0</v>
      </c>
      <c r="M11" s="53">
        <v>26.08</v>
      </c>
      <c r="N11" s="142">
        <v>15</v>
      </c>
      <c r="O11" s="83">
        <f t="shared" si="0"/>
        <v>-2.0275</v>
      </c>
      <c r="P11" s="83">
        <f t="shared" si="1"/>
        <v>-4.23</v>
      </c>
    </row>
    <row r="12" spans="1:16" s="41" customFormat="1" ht="132.75" customHeight="1">
      <c r="A12" s="483">
        <v>3</v>
      </c>
      <c r="B12" s="484">
        <v>70</v>
      </c>
      <c r="C12" s="357" t="s">
        <v>45</v>
      </c>
      <c r="D12" s="373">
        <v>1991</v>
      </c>
      <c r="E12" s="373" t="s">
        <v>464</v>
      </c>
      <c r="F12" s="357" t="s">
        <v>273</v>
      </c>
      <c r="G12" s="347" t="s">
        <v>258</v>
      </c>
      <c r="H12" s="390" t="s">
        <v>468</v>
      </c>
      <c r="I12" s="475" t="s">
        <v>89</v>
      </c>
      <c r="J12" s="36">
        <v>0</v>
      </c>
      <c r="K12" s="53">
        <v>41.72</v>
      </c>
      <c r="L12" s="101">
        <v>0</v>
      </c>
      <c r="M12" s="53">
        <v>26.09</v>
      </c>
      <c r="N12" s="142">
        <v>14</v>
      </c>
      <c r="O12" s="83">
        <f t="shared" si="0"/>
        <v>-1.3200000000000003</v>
      </c>
      <c r="P12" s="83">
        <f t="shared" si="1"/>
        <v>-4.2275</v>
      </c>
    </row>
    <row r="13" spans="1:16" s="41" customFormat="1" ht="132.75" customHeight="1">
      <c r="A13" s="483">
        <v>4</v>
      </c>
      <c r="B13" s="484">
        <v>56</v>
      </c>
      <c r="C13" s="357" t="s">
        <v>188</v>
      </c>
      <c r="D13" s="373">
        <v>1993</v>
      </c>
      <c r="E13" s="373" t="s">
        <v>464</v>
      </c>
      <c r="F13" s="357" t="s">
        <v>276</v>
      </c>
      <c r="G13" s="347" t="s">
        <v>123</v>
      </c>
      <c r="H13" s="378" t="s">
        <v>190</v>
      </c>
      <c r="I13" s="475" t="s">
        <v>191</v>
      </c>
      <c r="J13" s="36">
        <v>0</v>
      </c>
      <c r="K13" s="53">
        <v>41.77</v>
      </c>
      <c r="L13" s="101">
        <v>0</v>
      </c>
      <c r="M13" s="53">
        <v>26.52</v>
      </c>
      <c r="N13" s="142">
        <v>13</v>
      </c>
      <c r="O13" s="83">
        <f t="shared" si="0"/>
        <v>-1.3074999999999992</v>
      </c>
      <c r="P13" s="83">
        <f t="shared" si="1"/>
        <v>-4.12</v>
      </c>
    </row>
    <row r="14" spans="1:16" s="41" customFormat="1" ht="132.75" customHeight="1">
      <c r="A14" s="483">
        <v>5</v>
      </c>
      <c r="B14" s="481">
        <v>73</v>
      </c>
      <c r="C14" s="355" t="s">
        <v>259</v>
      </c>
      <c r="D14" s="366">
        <v>1987</v>
      </c>
      <c r="E14" s="366" t="s">
        <v>464</v>
      </c>
      <c r="F14" s="355" t="s">
        <v>260</v>
      </c>
      <c r="G14" s="320" t="s">
        <v>261</v>
      </c>
      <c r="H14" s="336" t="s">
        <v>262</v>
      </c>
      <c r="I14" s="465" t="s">
        <v>263</v>
      </c>
      <c r="J14" s="36">
        <v>0</v>
      </c>
      <c r="K14" s="53">
        <v>40.14</v>
      </c>
      <c r="L14" s="101">
        <v>0</v>
      </c>
      <c r="M14" s="53">
        <v>26.74</v>
      </c>
      <c r="N14" s="142">
        <v>12</v>
      </c>
      <c r="O14" s="83">
        <f t="shared" si="0"/>
        <v>-1.7149999999999999</v>
      </c>
      <c r="P14" s="83">
        <f t="shared" si="1"/>
        <v>-4.065</v>
      </c>
    </row>
    <row r="15" spans="1:16" s="41" customFormat="1" ht="132.75" customHeight="1">
      <c r="A15" s="483">
        <v>6</v>
      </c>
      <c r="B15" s="481">
        <v>107</v>
      </c>
      <c r="C15" s="355" t="s">
        <v>302</v>
      </c>
      <c r="D15" s="366"/>
      <c r="E15" s="366" t="s">
        <v>12</v>
      </c>
      <c r="F15" s="355" t="s">
        <v>371</v>
      </c>
      <c r="G15" s="320" t="s">
        <v>372</v>
      </c>
      <c r="H15" s="342" t="s">
        <v>301</v>
      </c>
      <c r="I15" s="465" t="s">
        <v>300</v>
      </c>
      <c r="J15" s="36">
        <v>0</v>
      </c>
      <c r="K15" s="53">
        <v>41.26</v>
      </c>
      <c r="L15" s="101">
        <v>0</v>
      </c>
      <c r="M15" s="53">
        <v>27.57</v>
      </c>
      <c r="N15" s="142">
        <v>11</v>
      </c>
      <c r="O15" s="83">
        <f t="shared" si="0"/>
        <v>-1.4350000000000005</v>
      </c>
      <c r="P15" s="83">
        <f t="shared" si="1"/>
        <v>-3.8575</v>
      </c>
    </row>
    <row r="16" spans="1:16" s="41" customFormat="1" ht="132.75" customHeight="1">
      <c r="A16" s="483">
        <v>7</v>
      </c>
      <c r="B16" s="481">
        <v>1</v>
      </c>
      <c r="C16" s="355" t="s">
        <v>242</v>
      </c>
      <c r="D16" s="366">
        <v>1997</v>
      </c>
      <c r="E16" s="366" t="s">
        <v>14</v>
      </c>
      <c r="F16" s="355" t="s">
        <v>243</v>
      </c>
      <c r="G16" s="320" t="s">
        <v>244</v>
      </c>
      <c r="H16" s="342" t="s">
        <v>245</v>
      </c>
      <c r="I16" s="465" t="s">
        <v>246</v>
      </c>
      <c r="J16" s="36">
        <v>0</v>
      </c>
      <c r="K16" s="53">
        <v>41.82</v>
      </c>
      <c r="L16" s="101">
        <v>0</v>
      </c>
      <c r="M16" s="53">
        <v>29.01</v>
      </c>
      <c r="N16" s="142">
        <v>10</v>
      </c>
      <c r="O16" s="83">
        <f t="shared" si="0"/>
        <v>-1.295</v>
      </c>
      <c r="P16" s="83">
        <f t="shared" si="1"/>
        <v>-3.4974999999999996</v>
      </c>
    </row>
    <row r="17" spans="1:16" s="41" customFormat="1" ht="132.75" customHeight="1">
      <c r="A17" s="483">
        <v>8</v>
      </c>
      <c r="B17" s="481">
        <v>112</v>
      </c>
      <c r="C17" s="355" t="s">
        <v>434</v>
      </c>
      <c r="D17" s="366">
        <v>1995</v>
      </c>
      <c r="E17" s="366" t="s">
        <v>14</v>
      </c>
      <c r="F17" s="355" t="s">
        <v>362</v>
      </c>
      <c r="G17" s="320" t="s">
        <v>363</v>
      </c>
      <c r="H17" s="342" t="s">
        <v>360</v>
      </c>
      <c r="I17" s="465" t="s">
        <v>361</v>
      </c>
      <c r="J17" s="36">
        <v>0</v>
      </c>
      <c r="K17" s="53">
        <v>37.2</v>
      </c>
      <c r="L17" s="101">
        <v>0</v>
      </c>
      <c r="M17" s="53">
        <v>31.92</v>
      </c>
      <c r="N17" s="142">
        <v>9</v>
      </c>
      <c r="O17" s="83">
        <f t="shared" si="0"/>
        <v>-2.4499999999999993</v>
      </c>
      <c r="P17" s="83">
        <f t="shared" si="1"/>
        <v>-2.7699999999999996</v>
      </c>
    </row>
    <row r="18" spans="1:16" s="41" customFormat="1" ht="132.75" customHeight="1">
      <c r="A18" s="483">
        <v>9</v>
      </c>
      <c r="B18" s="481">
        <v>37</v>
      </c>
      <c r="C18" s="355" t="s">
        <v>83</v>
      </c>
      <c r="D18" s="366">
        <v>1982</v>
      </c>
      <c r="E18" s="366" t="s">
        <v>463</v>
      </c>
      <c r="F18" s="355" t="s">
        <v>467</v>
      </c>
      <c r="G18" s="320" t="s">
        <v>256</v>
      </c>
      <c r="H18" s="342" t="s">
        <v>125</v>
      </c>
      <c r="I18" s="465" t="s">
        <v>13</v>
      </c>
      <c r="J18" s="36">
        <v>0</v>
      </c>
      <c r="K18" s="53">
        <v>42.21</v>
      </c>
      <c r="L18" s="101">
        <v>0</v>
      </c>
      <c r="M18" s="53">
        <v>35.75</v>
      </c>
      <c r="N18" s="142">
        <v>8</v>
      </c>
      <c r="O18" s="83">
        <f t="shared" si="0"/>
        <v>-1.1974999999999998</v>
      </c>
      <c r="P18" s="83">
        <f t="shared" si="1"/>
        <v>-1.8125</v>
      </c>
    </row>
    <row r="19" spans="1:16" s="41" customFormat="1" ht="132.75" customHeight="1">
      <c r="A19" s="483">
        <v>10</v>
      </c>
      <c r="B19" s="481">
        <v>95</v>
      </c>
      <c r="C19" s="355" t="s">
        <v>264</v>
      </c>
      <c r="D19" s="366">
        <v>1993</v>
      </c>
      <c r="E19" s="366" t="s">
        <v>463</v>
      </c>
      <c r="F19" s="355" t="s">
        <v>274</v>
      </c>
      <c r="G19" s="320" t="s">
        <v>265</v>
      </c>
      <c r="H19" s="342" t="s">
        <v>266</v>
      </c>
      <c r="I19" s="465" t="s">
        <v>370</v>
      </c>
      <c r="J19" s="36">
        <v>0</v>
      </c>
      <c r="K19" s="53">
        <v>37.73</v>
      </c>
      <c r="L19" s="101">
        <v>12</v>
      </c>
      <c r="M19" s="53">
        <v>55.11</v>
      </c>
      <c r="N19" s="142">
        <v>7</v>
      </c>
      <c r="O19" s="83">
        <f t="shared" si="0"/>
        <v>-2.317500000000001</v>
      </c>
      <c r="P19" s="83">
        <f t="shared" si="1"/>
        <v>3.0275</v>
      </c>
    </row>
    <row r="20" spans="1:16" s="41" customFormat="1" ht="132.75" customHeight="1">
      <c r="A20" s="483">
        <v>11</v>
      </c>
      <c r="B20" s="481">
        <v>11</v>
      </c>
      <c r="C20" s="355" t="s">
        <v>247</v>
      </c>
      <c r="D20" s="366">
        <v>1989</v>
      </c>
      <c r="E20" s="366" t="s">
        <v>463</v>
      </c>
      <c r="F20" s="355" t="s">
        <v>248</v>
      </c>
      <c r="G20" s="320" t="s">
        <v>249</v>
      </c>
      <c r="H20" s="342" t="s">
        <v>152</v>
      </c>
      <c r="I20" s="465" t="s">
        <v>161</v>
      </c>
      <c r="J20" s="36">
        <v>4</v>
      </c>
      <c r="K20" s="53">
        <v>35.15</v>
      </c>
      <c r="L20" s="101"/>
      <c r="M20" s="53"/>
      <c r="N20" s="142">
        <v>6</v>
      </c>
      <c r="O20" s="83">
        <f t="shared" si="0"/>
        <v>-2.9625000000000004</v>
      </c>
      <c r="P20" s="83">
        <f t="shared" si="1"/>
        <v>-10.75</v>
      </c>
    </row>
    <row r="21" spans="1:16" s="41" customFormat="1" ht="132.75" customHeight="1">
      <c r="A21" s="483">
        <v>12</v>
      </c>
      <c r="B21" s="481">
        <v>44</v>
      </c>
      <c r="C21" s="355" t="s">
        <v>257</v>
      </c>
      <c r="D21" s="366">
        <v>1997</v>
      </c>
      <c r="E21" s="366">
        <v>1</v>
      </c>
      <c r="F21" s="355" t="s">
        <v>150</v>
      </c>
      <c r="G21" s="320" t="s">
        <v>151</v>
      </c>
      <c r="H21" s="342" t="s">
        <v>152</v>
      </c>
      <c r="I21" s="465" t="s">
        <v>153</v>
      </c>
      <c r="J21" s="36">
        <v>4</v>
      </c>
      <c r="K21" s="53">
        <v>37.43</v>
      </c>
      <c r="L21" s="101"/>
      <c r="M21" s="53"/>
      <c r="N21" s="142">
        <v>5</v>
      </c>
      <c r="O21" s="83">
        <f t="shared" si="0"/>
        <v>-2.3925</v>
      </c>
      <c r="P21" s="83">
        <f t="shared" si="1"/>
        <v>-10.75</v>
      </c>
    </row>
    <row r="22" spans="1:16" s="41" customFormat="1" ht="132.75" customHeight="1">
      <c r="A22" s="483">
        <v>13</v>
      </c>
      <c r="B22" s="481">
        <v>81</v>
      </c>
      <c r="C22" s="355" t="s">
        <v>393</v>
      </c>
      <c r="D22" s="366">
        <v>1988</v>
      </c>
      <c r="E22" s="366" t="s">
        <v>32</v>
      </c>
      <c r="F22" s="355" t="s">
        <v>209</v>
      </c>
      <c r="G22" s="320" t="s">
        <v>210</v>
      </c>
      <c r="H22" s="342" t="s">
        <v>33</v>
      </c>
      <c r="I22" s="465" t="s">
        <v>13</v>
      </c>
      <c r="J22" s="36">
        <v>4</v>
      </c>
      <c r="K22" s="53">
        <v>40.86</v>
      </c>
      <c r="L22" s="101"/>
      <c r="M22" s="53"/>
      <c r="N22" s="142">
        <v>4</v>
      </c>
      <c r="O22" s="83">
        <f t="shared" si="0"/>
        <v>-1.5350000000000001</v>
      </c>
      <c r="P22" s="83">
        <f t="shared" si="1"/>
        <v>-10.75</v>
      </c>
    </row>
    <row r="23" spans="1:16" s="41" customFormat="1" ht="132.75" customHeight="1">
      <c r="A23" s="483">
        <v>14</v>
      </c>
      <c r="B23" s="481">
        <v>57</v>
      </c>
      <c r="C23" s="355" t="s">
        <v>188</v>
      </c>
      <c r="D23" s="366">
        <v>1993</v>
      </c>
      <c r="E23" s="366" t="s">
        <v>464</v>
      </c>
      <c r="F23" s="355" t="s">
        <v>272</v>
      </c>
      <c r="G23" s="320" t="s">
        <v>124</v>
      </c>
      <c r="H23" s="342" t="s">
        <v>190</v>
      </c>
      <c r="I23" s="465" t="s">
        <v>191</v>
      </c>
      <c r="J23" s="37">
        <v>4</v>
      </c>
      <c r="K23" s="54">
        <v>40.91</v>
      </c>
      <c r="L23" s="102"/>
      <c r="M23" s="54"/>
      <c r="N23" s="142">
        <v>3</v>
      </c>
      <c r="O23" s="83">
        <f t="shared" si="0"/>
        <v>-1.5225000000000009</v>
      </c>
      <c r="P23" s="83">
        <f t="shared" si="1"/>
        <v>-10.75</v>
      </c>
    </row>
    <row r="24" spans="1:16" s="41" customFormat="1" ht="132.75" customHeight="1">
      <c r="A24" s="483">
        <v>15</v>
      </c>
      <c r="B24" s="481">
        <v>21</v>
      </c>
      <c r="C24" s="355" t="s">
        <v>128</v>
      </c>
      <c r="D24" s="366">
        <v>1998</v>
      </c>
      <c r="E24" s="366" t="s">
        <v>463</v>
      </c>
      <c r="F24" s="355" t="s">
        <v>129</v>
      </c>
      <c r="G24" s="320" t="s">
        <v>130</v>
      </c>
      <c r="H24" s="342" t="s">
        <v>131</v>
      </c>
      <c r="I24" s="465" t="s">
        <v>45</v>
      </c>
      <c r="J24" s="36">
        <v>4</v>
      </c>
      <c r="K24" s="53">
        <v>42.5</v>
      </c>
      <c r="L24" s="101"/>
      <c r="M24" s="53"/>
      <c r="N24" s="142">
        <v>2</v>
      </c>
      <c r="O24" s="83">
        <f t="shared" si="0"/>
        <v>-1.125</v>
      </c>
      <c r="P24" s="83">
        <f t="shared" si="1"/>
        <v>-10.75</v>
      </c>
    </row>
    <row r="25" spans="1:16" s="41" customFormat="1" ht="132.75" customHeight="1">
      <c r="A25" s="483">
        <v>16</v>
      </c>
      <c r="B25" s="481">
        <v>32</v>
      </c>
      <c r="C25" s="355" t="s">
        <v>108</v>
      </c>
      <c r="D25" s="366">
        <v>1988</v>
      </c>
      <c r="E25" s="366" t="s">
        <v>463</v>
      </c>
      <c r="F25" s="355" t="s">
        <v>134</v>
      </c>
      <c r="G25" s="320" t="s">
        <v>110</v>
      </c>
      <c r="H25" s="342" t="s">
        <v>33</v>
      </c>
      <c r="I25" s="465" t="s">
        <v>111</v>
      </c>
      <c r="J25" s="36">
        <v>6</v>
      </c>
      <c r="K25" s="53">
        <v>51.84</v>
      </c>
      <c r="L25" s="101"/>
      <c r="M25" s="53"/>
      <c r="N25" s="142">
        <v>1</v>
      </c>
      <c r="O25" s="83">
        <f t="shared" si="0"/>
        <v>1.2100000000000009</v>
      </c>
      <c r="P25" s="83">
        <f t="shared" si="1"/>
        <v>-10.75</v>
      </c>
    </row>
    <row r="26" spans="1:16" s="41" customFormat="1" ht="132.75" customHeight="1">
      <c r="A26" s="483">
        <v>17</v>
      </c>
      <c r="B26" s="484">
        <v>17</v>
      </c>
      <c r="C26" s="357" t="s">
        <v>392</v>
      </c>
      <c r="D26" s="373">
        <v>1986</v>
      </c>
      <c r="E26" s="373" t="s">
        <v>463</v>
      </c>
      <c r="F26" s="357" t="s">
        <v>252</v>
      </c>
      <c r="G26" s="347" t="s">
        <v>253</v>
      </c>
      <c r="H26" s="378" t="s">
        <v>383</v>
      </c>
      <c r="I26" s="475" t="s">
        <v>216</v>
      </c>
      <c r="J26" s="36">
        <v>9</v>
      </c>
      <c r="K26" s="53">
        <v>47.48</v>
      </c>
      <c r="L26" s="101"/>
      <c r="M26" s="53"/>
      <c r="N26" s="142">
        <v>1</v>
      </c>
      <c r="O26" s="83">
        <f t="shared" si="0"/>
        <v>0.11999999999999922</v>
      </c>
      <c r="P26" s="83">
        <f t="shared" si="1"/>
        <v>-10.75</v>
      </c>
    </row>
    <row r="27" spans="1:16" s="41" customFormat="1" ht="132.75" customHeight="1">
      <c r="A27" s="483">
        <v>18</v>
      </c>
      <c r="B27" s="481">
        <v>79</v>
      </c>
      <c r="C27" s="355" t="s">
        <v>202</v>
      </c>
      <c r="D27" s="366">
        <v>2001</v>
      </c>
      <c r="E27" s="366" t="s">
        <v>43</v>
      </c>
      <c r="F27" s="355" t="s">
        <v>203</v>
      </c>
      <c r="G27" s="320" t="s">
        <v>204</v>
      </c>
      <c r="H27" s="342" t="s">
        <v>205</v>
      </c>
      <c r="I27" s="465" t="s">
        <v>122</v>
      </c>
      <c r="J27" s="36">
        <v>12</v>
      </c>
      <c r="K27" s="53">
        <v>34.19</v>
      </c>
      <c r="L27" s="101"/>
      <c r="M27" s="53"/>
      <c r="N27" s="142">
        <v>1</v>
      </c>
      <c r="O27" s="83">
        <f t="shared" si="0"/>
        <v>-3.2025000000000006</v>
      </c>
      <c r="P27" s="83">
        <f t="shared" si="1"/>
        <v>-10.75</v>
      </c>
    </row>
    <row r="28" spans="1:16" s="41" customFormat="1" ht="132.75" customHeight="1">
      <c r="A28" s="483">
        <v>19</v>
      </c>
      <c r="B28" s="481">
        <v>16</v>
      </c>
      <c r="C28" s="355" t="s">
        <v>250</v>
      </c>
      <c r="D28" s="366">
        <v>1992</v>
      </c>
      <c r="E28" s="366" t="s">
        <v>463</v>
      </c>
      <c r="F28" s="355" t="s">
        <v>278</v>
      </c>
      <c r="G28" s="320" t="s">
        <v>251</v>
      </c>
      <c r="H28" s="342" t="s">
        <v>152</v>
      </c>
      <c r="I28" s="465" t="s">
        <v>161</v>
      </c>
      <c r="J28" s="36">
        <v>12</v>
      </c>
      <c r="K28" s="53">
        <v>37.38</v>
      </c>
      <c r="L28" s="101"/>
      <c r="M28" s="53"/>
      <c r="N28" s="142">
        <v>1</v>
      </c>
      <c r="O28" s="83">
        <f t="shared" si="0"/>
        <v>-2.4049999999999994</v>
      </c>
      <c r="P28" s="83">
        <f t="shared" si="1"/>
        <v>-10.75</v>
      </c>
    </row>
    <row r="29" spans="1:16" s="41" customFormat="1" ht="132.75" customHeight="1">
      <c r="A29" s="480"/>
      <c r="B29" s="481">
        <v>23</v>
      </c>
      <c r="C29" s="355" t="s">
        <v>433</v>
      </c>
      <c r="D29" s="366">
        <v>1989</v>
      </c>
      <c r="E29" s="366"/>
      <c r="F29" s="355" t="s">
        <v>177</v>
      </c>
      <c r="G29" s="320" t="s">
        <v>178</v>
      </c>
      <c r="H29" s="342" t="s">
        <v>469</v>
      </c>
      <c r="I29" s="465" t="s">
        <v>176</v>
      </c>
      <c r="J29" s="611" t="s">
        <v>30</v>
      </c>
      <c r="K29" s="586"/>
      <c r="L29" s="586"/>
      <c r="M29" s="586"/>
      <c r="N29" s="587"/>
      <c r="O29" s="83">
        <f t="shared" si="0"/>
        <v>-11.75</v>
      </c>
      <c r="P29" s="83">
        <f t="shared" si="1"/>
        <v>-10.75</v>
      </c>
    </row>
    <row r="30" spans="1:16" s="41" customFormat="1" ht="132.75" customHeight="1" thickBot="1">
      <c r="A30" s="486"/>
      <c r="B30" s="487">
        <v>99</v>
      </c>
      <c r="C30" s="361" t="s">
        <v>267</v>
      </c>
      <c r="D30" s="375">
        <v>1997</v>
      </c>
      <c r="E30" s="375" t="s">
        <v>23</v>
      </c>
      <c r="F30" s="361" t="s">
        <v>268</v>
      </c>
      <c r="G30" s="353" t="s">
        <v>269</v>
      </c>
      <c r="H30" s="363" t="s">
        <v>157</v>
      </c>
      <c r="I30" s="493" t="s">
        <v>158</v>
      </c>
      <c r="J30" s="683" t="s">
        <v>24</v>
      </c>
      <c r="K30" s="589"/>
      <c r="L30" s="589"/>
      <c r="M30" s="589"/>
      <c r="N30" s="590"/>
      <c r="O30" s="83">
        <f t="shared" si="0"/>
        <v>-11.75</v>
      </c>
      <c r="P30" s="83">
        <f t="shared" si="1"/>
        <v>-10.75</v>
      </c>
    </row>
    <row r="31" spans="1:16" s="3" customFormat="1" ht="42" customHeight="1">
      <c r="A31" s="14"/>
      <c r="B31" s="14"/>
      <c r="C31" s="62"/>
      <c r="D31" s="30" t="s">
        <v>36</v>
      </c>
      <c r="E31" s="73"/>
      <c r="F31" s="19"/>
      <c r="G31" s="19"/>
      <c r="H31" s="19"/>
      <c r="I31" s="19"/>
      <c r="J31" s="30" t="s">
        <v>103</v>
      </c>
      <c r="K31" s="61"/>
      <c r="L31" s="14"/>
      <c r="M31" s="14"/>
      <c r="N31" s="14"/>
      <c r="O31" s="38"/>
      <c r="P31" s="38"/>
    </row>
    <row r="32" spans="1:16" s="3" customFormat="1" ht="18" customHeight="1">
      <c r="A32" s="14"/>
      <c r="B32" s="14"/>
      <c r="C32" s="40"/>
      <c r="D32" s="19"/>
      <c r="E32" s="19"/>
      <c r="F32" s="19"/>
      <c r="G32" s="19"/>
      <c r="H32" s="19"/>
      <c r="I32" s="19"/>
      <c r="J32" s="58"/>
      <c r="K32" s="61"/>
      <c r="L32" s="14"/>
      <c r="M32" s="14"/>
      <c r="N32" s="14"/>
      <c r="O32" s="38"/>
      <c r="P32" s="38"/>
    </row>
    <row r="33" spans="1:16" s="3" customFormat="1" ht="42" customHeight="1">
      <c r="A33" s="14"/>
      <c r="B33" s="14"/>
      <c r="C33" s="40"/>
      <c r="D33" s="30" t="s">
        <v>2</v>
      </c>
      <c r="E33" s="73"/>
      <c r="F33" s="19"/>
      <c r="G33" s="19"/>
      <c r="H33" s="19"/>
      <c r="I33" s="19"/>
      <c r="J33" s="30" t="s">
        <v>53</v>
      </c>
      <c r="K33" s="61"/>
      <c r="L33" s="1"/>
      <c r="M33" s="14"/>
      <c r="N33" s="14"/>
      <c r="O33" s="38"/>
      <c r="P33" s="38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21">
    <mergeCell ref="I7:I9"/>
    <mergeCell ref="E7:E9"/>
    <mergeCell ref="A7:A9"/>
    <mergeCell ref="F7:F9"/>
    <mergeCell ref="J29:N29"/>
    <mergeCell ref="J30:N30"/>
    <mergeCell ref="L8:M8"/>
    <mergeCell ref="J7:M7"/>
    <mergeCell ref="G7:G9"/>
    <mergeCell ref="B7:B9"/>
    <mergeCell ref="D7:D9"/>
    <mergeCell ref="C7:C9"/>
    <mergeCell ref="A1:N1"/>
    <mergeCell ref="A2:N2"/>
    <mergeCell ref="A3:N3"/>
    <mergeCell ref="A4:N4"/>
    <mergeCell ref="A5:N5"/>
    <mergeCell ref="H7:H9"/>
    <mergeCell ref="N7:N9"/>
    <mergeCell ref="A6:N6"/>
    <mergeCell ref="J8:K8"/>
  </mergeCells>
  <printOptions horizontalCentered="1"/>
  <pageMargins left="0" right="0" top="0" bottom="0" header="0" footer="0"/>
  <pageSetup horizontalDpi="600" verticalDpi="600" orientation="portrait" paperSize="9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Q34"/>
  <sheetViews>
    <sheetView view="pageBreakPreview" zoomScale="40" zoomScaleNormal="61" zoomScaleSheetLayoutView="40" zoomScalePageLayoutView="0" workbookViewId="0" topLeftCell="A10">
      <selection activeCell="G13" sqref="G13"/>
    </sheetView>
  </sheetViews>
  <sheetFormatPr defaultColWidth="9.140625" defaultRowHeight="12.75"/>
  <cols>
    <col min="1" max="1" width="11.57421875" style="1" customWidth="1"/>
    <col min="2" max="2" width="13.2812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1.140625" style="1" customWidth="1"/>
    <col min="8" max="8" width="44.7109375" style="1" customWidth="1"/>
    <col min="9" max="9" width="43.7109375" style="1" customWidth="1"/>
    <col min="10" max="10" width="14.28125" style="1" customWidth="1"/>
    <col min="11" max="11" width="17.140625" style="1" customWidth="1"/>
    <col min="12" max="12" width="13.57421875" style="1" customWidth="1"/>
    <col min="13" max="14" width="17.421875" style="1" customWidth="1"/>
    <col min="15" max="15" width="14.8515625" style="1" customWidth="1"/>
    <col min="16" max="16" width="13.8515625" style="1" customWidth="1"/>
    <col min="17" max="17" width="11.7109375" style="1" customWidth="1"/>
    <col min="18" max="16384" width="9.140625" style="1" customWidth="1"/>
  </cols>
  <sheetData>
    <row r="1" spans="1:16" s="3" customFormat="1" ht="39" customHeight="1">
      <c r="A1" s="572" t="s">
        <v>15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684"/>
      <c r="P1" s="72"/>
    </row>
    <row r="2" spans="1:16" s="3" customFormat="1" ht="31.5" customHeight="1">
      <c r="A2" s="572" t="s">
        <v>149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684"/>
      <c r="P2" s="72"/>
    </row>
    <row r="3" spans="1:16" s="3" customFormat="1" ht="35.25" customHeight="1">
      <c r="A3" s="572" t="s">
        <v>18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684"/>
      <c r="P3" s="72"/>
    </row>
    <row r="4" spans="1:16" s="3" customFormat="1" ht="33" customHeight="1">
      <c r="A4" s="624">
        <v>42224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684"/>
      <c r="P4" s="72"/>
    </row>
    <row r="5" spans="1:16" s="3" customFormat="1" ht="33" customHeight="1">
      <c r="A5" s="572" t="s">
        <v>470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684"/>
      <c r="P5" s="72"/>
    </row>
    <row r="6" spans="1:16" s="3" customFormat="1" ht="39" customHeight="1" thickBot="1">
      <c r="A6" s="572" t="s">
        <v>5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684"/>
      <c r="P6" s="72"/>
    </row>
    <row r="7" spans="1:15" s="4" customFormat="1" ht="29.25" customHeight="1" thickBot="1">
      <c r="A7" s="604" t="s">
        <v>22</v>
      </c>
      <c r="B7" s="640" t="s">
        <v>4</v>
      </c>
      <c r="C7" s="634" t="s">
        <v>1</v>
      </c>
      <c r="D7" s="634" t="s">
        <v>8</v>
      </c>
      <c r="E7" s="634" t="s">
        <v>6</v>
      </c>
      <c r="F7" s="634" t="s">
        <v>3</v>
      </c>
      <c r="G7" s="602" t="s">
        <v>40</v>
      </c>
      <c r="H7" s="655" t="s">
        <v>0</v>
      </c>
      <c r="I7" s="662" t="s">
        <v>7</v>
      </c>
      <c r="J7" s="658" t="s">
        <v>19</v>
      </c>
      <c r="K7" s="659"/>
      <c r="L7" s="660"/>
      <c r="M7" s="660"/>
      <c r="N7" s="666" t="s">
        <v>440</v>
      </c>
      <c r="O7" s="666" t="s">
        <v>52</v>
      </c>
    </row>
    <row r="8" spans="1:15" s="4" customFormat="1" ht="29.25" customHeight="1">
      <c r="A8" s="672"/>
      <c r="B8" s="661"/>
      <c r="C8" s="673"/>
      <c r="D8" s="673"/>
      <c r="E8" s="673"/>
      <c r="F8" s="673"/>
      <c r="G8" s="665"/>
      <c r="H8" s="656"/>
      <c r="I8" s="663"/>
      <c r="J8" s="581" t="s">
        <v>28</v>
      </c>
      <c r="K8" s="566"/>
      <c r="L8" s="565" t="s">
        <v>29</v>
      </c>
      <c r="M8" s="566"/>
      <c r="N8" s="667"/>
      <c r="O8" s="667"/>
    </row>
    <row r="9" spans="1:17" s="4" customFormat="1" ht="35.25" customHeight="1" thickBot="1">
      <c r="A9" s="605"/>
      <c r="B9" s="641"/>
      <c r="C9" s="635"/>
      <c r="D9" s="635"/>
      <c r="E9" s="635"/>
      <c r="F9" s="635"/>
      <c r="G9" s="603"/>
      <c r="H9" s="657"/>
      <c r="I9" s="664"/>
      <c r="J9" s="105" t="s">
        <v>20</v>
      </c>
      <c r="K9" s="21" t="s">
        <v>21</v>
      </c>
      <c r="L9" s="22" t="s">
        <v>20</v>
      </c>
      <c r="M9" s="21" t="s">
        <v>21</v>
      </c>
      <c r="N9" s="629"/>
      <c r="O9" s="629"/>
      <c r="P9" s="291">
        <v>64</v>
      </c>
      <c r="Q9" s="291">
        <v>42</v>
      </c>
    </row>
    <row r="10" spans="1:17" s="4" customFormat="1" ht="35.25" customHeight="1" thickBot="1">
      <c r="A10" s="685" t="s">
        <v>472</v>
      </c>
      <c r="B10" s="686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7"/>
      <c r="P10" s="291"/>
      <c r="Q10" s="291"/>
    </row>
    <row r="11" spans="1:17" s="4" customFormat="1" ht="61.5" customHeight="1">
      <c r="A11" s="285">
        <v>1</v>
      </c>
      <c r="B11" s="278">
        <v>94</v>
      </c>
      <c r="C11" s="337" t="s">
        <v>264</v>
      </c>
      <c r="D11" s="339">
        <v>1993</v>
      </c>
      <c r="E11" s="339" t="s">
        <v>463</v>
      </c>
      <c r="F11" s="406" t="s">
        <v>293</v>
      </c>
      <c r="G11" s="469" t="s">
        <v>294</v>
      </c>
      <c r="H11" s="337" t="s">
        <v>266</v>
      </c>
      <c r="I11" s="467" t="s">
        <v>295</v>
      </c>
      <c r="J11" s="87">
        <v>0</v>
      </c>
      <c r="K11" s="88">
        <v>50.46</v>
      </c>
      <c r="L11" s="89">
        <v>0</v>
      </c>
      <c r="M11" s="494">
        <v>26.97</v>
      </c>
      <c r="N11" s="498"/>
      <c r="O11" s="132">
        <v>14</v>
      </c>
      <c r="P11" s="60">
        <f aca="true" t="shared" si="0" ref="P11:P26">(K11-$P$9)/4</f>
        <v>-3.385</v>
      </c>
      <c r="Q11" s="60">
        <f aca="true" t="shared" si="1" ref="Q11:Q26">(M11-$Q$9)/4</f>
        <v>-3.7575000000000003</v>
      </c>
    </row>
    <row r="12" spans="1:17" s="4" customFormat="1" ht="61.5" customHeight="1">
      <c r="A12" s="282">
        <v>2</v>
      </c>
      <c r="B12" s="279">
        <v>66</v>
      </c>
      <c r="C12" s="403" t="s">
        <v>45</v>
      </c>
      <c r="D12" s="328">
        <v>1991</v>
      </c>
      <c r="E12" s="328" t="s">
        <v>464</v>
      </c>
      <c r="F12" s="403" t="s">
        <v>136</v>
      </c>
      <c r="G12" s="322" t="s">
        <v>137</v>
      </c>
      <c r="H12" s="336" t="s">
        <v>127</v>
      </c>
      <c r="I12" s="465" t="s">
        <v>89</v>
      </c>
      <c r="J12" s="90">
        <v>0</v>
      </c>
      <c r="K12" s="91">
        <v>58.08</v>
      </c>
      <c r="L12" s="92">
        <v>0</v>
      </c>
      <c r="M12" s="495">
        <v>29.87</v>
      </c>
      <c r="N12" s="499"/>
      <c r="O12" s="144">
        <v>13</v>
      </c>
      <c r="P12" s="60">
        <f t="shared" si="0"/>
        <v>-1.4800000000000004</v>
      </c>
      <c r="Q12" s="60">
        <f t="shared" si="1"/>
        <v>-3.0324999999999998</v>
      </c>
    </row>
    <row r="13" spans="1:17" s="4" customFormat="1" ht="61.5" customHeight="1">
      <c r="A13" s="302">
        <v>3</v>
      </c>
      <c r="B13" s="293">
        <v>105</v>
      </c>
      <c r="C13" s="346" t="s">
        <v>270</v>
      </c>
      <c r="D13" s="389">
        <v>1970</v>
      </c>
      <c r="E13" s="389" t="s">
        <v>464</v>
      </c>
      <c r="F13" s="426" t="s">
        <v>299</v>
      </c>
      <c r="G13" s="549" t="s">
        <v>497</v>
      </c>
      <c r="H13" s="360" t="s">
        <v>271</v>
      </c>
      <c r="I13" s="476" t="s">
        <v>13</v>
      </c>
      <c r="J13" s="90">
        <v>0</v>
      </c>
      <c r="K13" s="91">
        <v>55.97</v>
      </c>
      <c r="L13" s="92">
        <v>0</v>
      </c>
      <c r="M13" s="495">
        <v>31.33</v>
      </c>
      <c r="N13" s="499"/>
      <c r="O13" s="144">
        <v>12</v>
      </c>
      <c r="P13" s="60">
        <f t="shared" si="0"/>
        <v>-2.0075000000000003</v>
      </c>
      <c r="Q13" s="60">
        <f t="shared" si="1"/>
        <v>-2.6675000000000004</v>
      </c>
    </row>
    <row r="14" spans="1:17" s="4" customFormat="1" ht="61.5" customHeight="1">
      <c r="A14" s="282">
        <v>4</v>
      </c>
      <c r="B14" s="270">
        <v>104</v>
      </c>
      <c r="C14" s="327" t="s">
        <v>270</v>
      </c>
      <c r="D14" s="328">
        <v>1970</v>
      </c>
      <c r="E14" s="328" t="s">
        <v>464</v>
      </c>
      <c r="F14" s="403" t="s">
        <v>296</v>
      </c>
      <c r="G14" s="322" t="s">
        <v>297</v>
      </c>
      <c r="H14" s="341" t="s">
        <v>271</v>
      </c>
      <c r="I14" s="468" t="s">
        <v>13</v>
      </c>
      <c r="J14" s="97">
        <v>0</v>
      </c>
      <c r="K14" s="98">
        <v>52.17</v>
      </c>
      <c r="L14" s="99">
        <v>4</v>
      </c>
      <c r="M14" s="496">
        <v>28.36</v>
      </c>
      <c r="N14" s="503"/>
      <c r="O14" s="144">
        <v>11</v>
      </c>
      <c r="P14" s="60">
        <f t="shared" si="0"/>
        <v>-2.9574999999999996</v>
      </c>
      <c r="Q14" s="60">
        <f t="shared" si="1"/>
        <v>-3.41</v>
      </c>
    </row>
    <row r="15" spans="1:17" s="4" customFormat="1" ht="61.5" customHeight="1">
      <c r="A15" s="302">
        <v>5</v>
      </c>
      <c r="B15" s="270">
        <v>25</v>
      </c>
      <c r="C15" s="403" t="s">
        <v>46</v>
      </c>
      <c r="D15" s="328">
        <v>1991</v>
      </c>
      <c r="E15" s="328" t="s">
        <v>464</v>
      </c>
      <c r="F15" s="403" t="s">
        <v>98</v>
      </c>
      <c r="G15" s="322" t="s">
        <v>92</v>
      </c>
      <c r="H15" s="336" t="s">
        <v>81</v>
      </c>
      <c r="I15" s="465" t="s">
        <v>89</v>
      </c>
      <c r="J15" s="97">
        <v>0</v>
      </c>
      <c r="K15" s="98">
        <v>54.12</v>
      </c>
      <c r="L15" s="99">
        <v>4</v>
      </c>
      <c r="M15" s="496">
        <v>29.33</v>
      </c>
      <c r="N15" s="503"/>
      <c r="O15" s="144">
        <v>10</v>
      </c>
      <c r="P15" s="60">
        <f t="shared" si="0"/>
        <v>-2.4700000000000006</v>
      </c>
      <c r="Q15" s="60">
        <f t="shared" si="1"/>
        <v>-3.1675000000000004</v>
      </c>
    </row>
    <row r="16" spans="1:17" s="4" customFormat="1" ht="61.5" customHeight="1">
      <c r="A16" s="282">
        <v>6</v>
      </c>
      <c r="B16" s="279">
        <v>117</v>
      </c>
      <c r="C16" s="403" t="s">
        <v>398</v>
      </c>
      <c r="D16" s="328">
        <v>1964</v>
      </c>
      <c r="E16" s="328" t="s">
        <v>464</v>
      </c>
      <c r="F16" s="403" t="s">
        <v>419</v>
      </c>
      <c r="G16" s="322" t="s">
        <v>420</v>
      </c>
      <c r="H16" s="341" t="s">
        <v>397</v>
      </c>
      <c r="I16" s="468" t="s">
        <v>13</v>
      </c>
      <c r="J16" s="90">
        <v>0</v>
      </c>
      <c r="K16" s="91">
        <v>52.19</v>
      </c>
      <c r="L16" s="92">
        <v>4</v>
      </c>
      <c r="M16" s="495">
        <v>30.68</v>
      </c>
      <c r="N16" s="499"/>
      <c r="O16" s="144">
        <v>9</v>
      </c>
      <c r="P16" s="60">
        <f t="shared" si="0"/>
        <v>-2.9525000000000006</v>
      </c>
      <c r="Q16" s="60">
        <f t="shared" si="1"/>
        <v>-2.83</v>
      </c>
    </row>
    <row r="17" spans="1:17" s="4" customFormat="1" ht="61.5" customHeight="1">
      <c r="A17" s="302">
        <v>7</v>
      </c>
      <c r="B17" s="279">
        <v>35</v>
      </c>
      <c r="C17" s="403" t="s">
        <v>86</v>
      </c>
      <c r="D17" s="328">
        <v>1989</v>
      </c>
      <c r="E17" s="328" t="s">
        <v>32</v>
      </c>
      <c r="F17" s="403" t="s">
        <v>87</v>
      </c>
      <c r="G17" s="322" t="s">
        <v>88</v>
      </c>
      <c r="H17" s="343" t="s">
        <v>84</v>
      </c>
      <c r="I17" s="468" t="s">
        <v>13</v>
      </c>
      <c r="J17" s="90">
        <v>0</v>
      </c>
      <c r="K17" s="91">
        <v>54.7</v>
      </c>
      <c r="L17" s="92">
        <v>4</v>
      </c>
      <c r="M17" s="495">
        <v>32.53</v>
      </c>
      <c r="N17" s="499"/>
      <c r="O17" s="144">
        <v>8</v>
      </c>
      <c r="P17" s="60">
        <f t="shared" si="0"/>
        <v>-2.3249999999999993</v>
      </c>
      <c r="Q17" s="60">
        <f t="shared" si="1"/>
        <v>-2.3674999999999997</v>
      </c>
    </row>
    <row r="18" spans="1:17" s="4" customFormat="1" ht="61.5" customHeight="1">
      <c r="A18" s="282">
        <v>8</v>
      </c>
      <c r="B18" s="279">
        <v>3</v>
      </c>
      <c r="C18" s="403" t="s">
        <v>298</v>
      </c>
      <c r="D18" s="328">
        <v>1992</v>
      </c>
      <c r="E18" s="328" t="s">
        <v>32</v>
      </c>
      <c r="F18" s="403" t="s">
        <v>281</v>
      </c>
      <c r="G18" s="322" t="s">
        <v>282</v>
      </c>
      <c r="H18" s="327" t="s">
        <v>283</v>
      </c>
      <c r="I18" s="468" t="s">
        <v>13</v>
      </c>
      <c r="J18" s="90">
        <v>0</v>
      </c>
      <c r="K18" s="91">
        <v>60.55</v>
      </c>
      <c r="L18" s="92">
        <v>4</v>
      </c>
      <c r="M18" s="495">
        <v>35.37</v>
      </c>
      <c r="N18" s="499"/>
      <c r="O18" s="144">
        <v>7</v>
      </c>
      <c r="P18" s="60">
        <f t="shared" si="0"/>
        <v>-0.8625000000000007</v>
      </c>
      <c r="Q18" s="60">
        <f t="shared" si="1"/>
        <v>-1.6575000000000006</v>
      </c>
    </row>
    <row r="19" spans="1:17" s="4" customFormat="1" ht="61.5" customHeight="1">
      <c r="A19" s="302">
        <v>9</v>
      </c>
      <c r="B19" s="279">
        <v>113</v>
      </c>
      <c r="C19" s="403" t="s">
        <v>434</v>
      </c>
      <c r="D19" s="328">
        <v>1995</v>
      </c>
      <c r="E19" s="328" t="s">
        <v>14</v>
      </c>
      <c r="F19" s="327" t="s">
        <v>358</v>
      </c>
      <c r="G19" s="322" t="s">
        <v>359</v>
      </c>
      <c r="H19" s="336" t="s">
        <v>360</v>
      </c>
      <c r="I19" s="468" t="s">
        <v>361</v>
      </c>
      <c r="J19" s="90">
        <v>4</v>
      </c>
      <c r="K19" s="91">
        <v>49.83</v>
      </c>
      <c r="L19" s="92"/>
      <c r="M19" s="495"/>
      <c r="N19" s="499"/>
      <c r="O19" s="144">
        <v>6</v>
      </c>
      <c r="P19" s="60">
        <f t="shared" si="0"/>
        <v>-3.5425000000000004</v>
      </c>
      <c r="Q19" s="60">
        <f t="shared" si="1"/>
        <v>-10.5</v>
      </c>
    </row>
    <row r="20" spans="1:17" s="4" customFormat="1" ht="61.5" customHeight="1">
      <c r="A20" s="282">
        <v>10</v>
      </c>
      <c r="B20" s="279">
        <v>43</v>
      </c>
      <c r="C20" s="403" t="s">
        <v>290</v>
      </c>
      <c r="D20" s="328">
        <v>1996</v>
      </c>
      <c r="E20" s="328">
        <v>1</v>
      </c>
      <c r="F20" s="403" t="s">
        <v>418</v>
      </c>
      <c r="G20" s="322"/>
      <c r="H20" s="327" t="s">
        <v>291</v>
      </c>
      <c r="I20" s="465" t="s">
        <v>292</v>
      </c>
      <c r="J20" s="90">
        <v>4</v>
      </c>
      <c r="K20" s="91">
        <v>52.55</v>
      </c>
      <c r="L20" s="92"/>
      <c r="M20" s="495"/>
      <c r="N20" s="499"/>
      <c r="O20" s="144">
        <v>5</v>
      </c>
      <c r="P20" s="60">
        <f t="shared" si="0"/>
        <v>-2.8625000000000007</v>
      </c>
      <c r="Q20" s="60">
        <f t="shared" si="1"/>
        <v>-10.5</v>
      </c>
    </row>
    <row r="21" spans="1:17" s="4" customFormat="1" ht="61.5" customHeight="1">
      <c r="A21" s="302">
        <v>11</v>
      </c>
      <c r="B21" s="279">
        <v>40</v>
      </c>
      <c r="C21" s="403" t="s">
        <v>287</v>
      </c>
      <c r="D21" s="328">
        <v>1995</v>
      </c>
      <c r="E21" s="328" t="s">
        <v>463</v>
      </c>
      <c r="F21" s="403" t="s">
        <v>288</v>
      </c>
      <c r="G21" s="322" t="s">
        <v>289</v>
      </c>
      <c r="H21" s="343" t="s">
        <v>94</v>
      </c>
      <c r="I21" s="465" t="s">
        <v>165</v>
      </c>
      <c r="J21" s="90">
        <v>4</v>
      </c>
      <c r="K21" s="91">
        <v>54.25</v>
      </c>
      <c r="L21" s="92"/>
      <c r="M21" s="495"/>
      <c r="N21" s="499"/>
      <c r="O21" s="144">
        <v>4</v>
      </c>
      <c r="P21" s="60">
        <f t="shared" si="0"/>
        <v>-2.4375</v>
      </c>
      <c r="Q21" s="60">
        <f t="shared" si="1"/>
        <v>-10.5</v>
      </c>
    </row>
    <row r="22" spans="1:17" s="4" customFormat="1" ht="61.5" customHeight="1">
      <c r="A22" s="282">
        <v>12</v>
      </c>
      <c r="B22" s="279">
        <v>9</v>
      </c>
      <c r="C22" s="403" t="s">
        <v>162</v>
      </c>
      <c r="D22" s="328">
        <v>1995</v>
      </c>
      <c r="E22" s="328" t="s">
        <v>463</v>
      </c>
      <c r="F22" s="403" t="s">
        <v>284</v>
      </c>
      <c r="G22" s="322" t="s">
        <v>285</v>
      </c>
      <c r="H22" s="343" t="s">
        <v>94</v>
      </c>
      <c r="I22" s="465" t="s">
        <v>165</v>
      </c>
      <c r="J22" s="90">
        <v>4</v>
      </c>
      <c r="K22" s="91">
        <v>57.91</v>
      </c>
      <c r="L22" s="92"/>
      <c r="M22" s="495"/>
      <c r="N22" s="499"/>
      <c r="O22" s="144">
        <v>3</v>
      </c>
      <c r="P22" s="60">
        <f t="shared" si="0"/>
        <v>-1.5225000000000009</v>
      </c>
      <c r="Q22" s="60">
        <f t="shared" si="1"/>
        <v>-10.5</v>
      </c>
    </row>
    <row r="23" spans="1:17" s="4" customFormat="1" ht="61.5" customHeight="1">
      <c r="A23" s="302">
        <v>13</v>
      </c>
      <c r="B23" s="279">
        <v>38</v>
      </c>
      <c r="C23" s="403" t="s">
        <v>83</v>
      </c>
      <c r="D23" s="328">
        <v>1982</v>
      </c>
      <c r="E23" s="328" t="s">
        <v>463</v>
      </c>
      <c r="F23" s="403" t="s">
        <v>286</v>
      </c>
      <c r="G23" s="322" t="s">
        <v>85</v>
      </c>
      <c r="H23" s="343" t="s">
        <v>84</v>
      </c>
      <c r="I23" s="468" t="s">
        <v>13</v>
      </c>
      <c r="J23" s="90">
        <v>8</v>
      </c>
      <c r="K23" s="91">
        <v>54.56</v>
      </c>
      <c r="L23" s="92"/>
      <c r="M23" s="495"/>
      <c r="N23" s="499"/>
      <c r="O23" s="144">
        <v>2</v>
      </c>
      <c r="P23" s="60">
        <f t="shared" si="0"/>
        <v>-2.3599999999999994</v>
      </c>
      <c r="Q23" s="60">
        <f t="shared" si="1"/>
        <v>-10.5</v>
      </c>
    </row>
    <row r="24" spans="1:17" s="4" customFormat="1" ht="61.5" customHeight="1">
      <c r="A24" s="282">
        <v>14</v>
      </c>
      <c r="B24" s="279">
        <v>84</v>
      </c>
      <c r="C24" s="403" t="s">
        <v>233</v>
      </c>
      <c r="D24" s="328">
        <v>1989</v>
      </c>
      <c r="E24" s="328" t="s">
        <v>463</v>
      </c>
      <c r="F24" s="403" t="s">
        <v>414</v>
      </c>
      <c r="G24" s="322" t="s">
        <v>415</v>
      </c>
      <c r="H24" s="327" t="s">
        <v>416</v>
      </c>
      <c r="I24" s="465" t="s">
        <v>417</v>
      </c>
      <c r="J24" s="90">
        <v>8</v>
      </c>
      <c r="K24" s="91">
        <v>57.41</v>
      </c>
      <c r="L24" s="92"/>
      <c r="M24" s="495"/>
      <c r="N24" s="499"/>
      <c r="O24" s="144">
        <v>1</v>
      </c>
      <c r="P24" s="60">
        <f t="shared" si="0"/>
        <v>-1.6475000000000009</v>
      </c>
      <c r="Q24" s="60">
        <f t="shared" si="1"/>
        <v>-10.5</v>
      </c>
    </row>
    <row r="25" spans="1:17" s="4" customFormat="1" ht="61.5" customHeight="1">
      <c r="A25" s="282" t="s">
        <v>74</v>
      </c>
      <c r="B25" s="279">
        <v>24</v>
      </c>
      <c r="C25" s="403" t="s">
        <v>39</v>
      </c>
      <c r="D25" s="328">
        <v>1991</v>
      </c>
      <c r="E25" s="328" t="s">
        <v>464</v>
      </c>
      <c r="F25" s="403" t="s">
        <v>70</v>
      </c>
      <c r="G25" s="322" t="s">
        <v>71</v>
      </c>
      <c r="H25" s="336" t="s">
        <v>81</v>
      </c>
      <c r="I25" s="465" t="s">
        <v>89</v>
      </c>
      <c r="J25" s="90">
        <v>0</v>
      </c>
      <c r="K25" s="91">
        <v>51.68</v>
      </c>
      <c r="L25" s="92">
        <v>4</v>
      </c>
      <c r="M25" s="495">
        <v>35.39</v>
      </c>
      <c r="N25" s="499"/>
      <c r="O25" s="144"/>
      <c r="P25" s="60">
        <f t="shared" si="0"/>
        <v>-3.08</v>
      </c>
      <c r="Q25" s="60">
        <f t="shared" si="1"/>
        <v>-1.6524999999999999</v>
      </c>
    </row>
    <row r="26" spans="1:17" s="4" customFormat="1" ht="61.5" customHeight="1" thickBot="1">
      <c r="A26" s="302" t="s">
        <v>74</v>
      </c>
      <c r="B26" s="303">
        <v>74</v>
      </c>
      <c r="C26" s="426" t="s">
        <v>473</v>
      </c>
      <c r="D26" s="389">
        <v>1984</v>
      </c>
      <c r="E26" s="389" t="s">
        <v>464</v>
      </c>
      <c r="F26" s="426" t="s">
        <v>135</v>
      </c>
      <c r="G26" s="473" t="s">
        <v>308</v>
      </c>
      <c r="H26" s="359" t="s">
        <v>78</v>
      </c>
      <c r="I26" s="476" t="s">
        <v>13</v>
      </c>
      <c r="J26" s="90">
        <v>0</v>
      </c>
      <c r="K26" s="91">
        <v>50.42</v>
      </c>
      <c r="L26" s="92">
        <v>8</v>
      </c>
      <c r="M26" s="495">
        <v>32.29</v>
      </c>
      <c r="N26" s="499"/>
      <c r="O26" s="144"/>
      <c r="P26" s="60">
        <f t="shared" si="0"/>
        <v>-3.3949999999999996</v>
      </c>
      <c r="Q26" s="60">
        <f t="shared" si="1"/>
        <v>-2.4275</v>
      </c>
    </row>
    <row r="27" spans="1:17" s="4" customFormat="1" ht="27.75" customHeight="1" thickBot="1">
      <c r="A27" s="685" t="s">
        <v>438</v>
      </c>
      <c r="B27" s="686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7"/>
      <c r="P27" s="291"/>
      <c r="Q27" s="291"/>
    </row>
    <row r="28" spans="1:17" s="4" customFormat="1" ht="63.75" customHeight="1">
      <c r="A28" s="285">
        <v>1</v>
      </c>
      <c r="B28" s="278">
        <v>8</v>
      </c>
      <c r="C28" s="406" t="s">
        <v>55</v>
      </c>
      <c r="D28" s="339">
        <v>2001</v>
      </c>
      <c r="E28" s="339" t="s">
        <v>14</v>
      </c>
      <c r="F28" s="406" t="s">
        <v>72</v>
      </c>
      <c r="G28" s="550" t="s">
        <v>498</v>
      </c>
      <c r="H28" s="356" t="s">
        <v>94</v>
      </c>
      <c r="I28" s="490" t="s">
        <v>95</v>
      </c>
      <c r="J28" s="87">
        <v>0</v>
      </c>
      <c r="K28" s="88">
        <v>51.22</v>
      </c>
      <c r="L28" s="89">
        <v>0</v>
      </c>
      <c r="M28" s="494">
        <v>30.01</v>
      </c>
      <c r="N28" s="131">
        <v>0</v>
      </c>
      <c r="O28" s="132"/>
      <c r="P28" s="60">
        <f>(K28-$P$9)/4</f>
        <v>-3.1950000000000003</v>
      </c>
      <c r="Q28" s="60">
        <f>(M28-$Q$9)/4</f>
        <v>-2.9974999999999996</v>
      </c>
    </row>
    <row r="29" spans="1:17" s="4" customFormat="1" ht="61.5" customHeight="1">
      <c r="A29" s="282" t="s">
        <v>74</v>
      </c>
      <c r="B29" s="279">
        <v>39</v>
      </c>
      <c r="C29" s="327" t="s">
        <v>474</v>
      </c>
      <c r="D29" s="328">
        <v>1985</v>
      </c>
      <c r="E29" s="328" t="s">
        <v>475</v>
      </c>
      <c r="F29" s="403" t="s">
        <v>323</v>
      </c>
      <c r="G29" s="322" t="s">
        <v>324</v>
      </c>
      <c r="H29" s="327" t="s">
        <v>291</v>
      </c>
      <c r="I29" s="465" t="s">
        <v>292</v>
      </c>
      <c r="J29" s="97">
        <v>4</v>
      </c>
      <c r="K29" s="98">
        <v>46.91</v>
      </c>
      <c r="L29" s="99">
        <v>0</v>
      </c>
      <c r="M29" s="496">
        <v>30.14</v>
      </c>
      <c r="N29" s="131">
        <v>4</v>
      </c>
      <c r="O29" s="131"/>
      <c r="P29" s="60">
        <f>(K29-$P$9)/4</f>
        <v>-4.272500000000001</v>
      </c>
      <c r="Q29" s="60">
        <f>(M29-$Q$9)/4</f>
        <v>-2.965</v>
      </c>
    </row>
    <row r="30" spans="1:17" s="4" customFormat="1" ht="63.75" customHeight="1" thickBot="1">
      <c r="A30" s="349" t="s">
        <v>74</v>
      </c>
      <c r="B30" s="350">
        <v>2</v>
      </c>
      <c r="C30" s="488" t="s">
        <v>242</v>
      </c>
      <c r="D30" s="352">
        <v>1997</v>
      </c>
      <c r="E30" s="352" t="s">
        <v>14</v>
      </c>
      <c r="F30" s="488" t="s">
        <v>279</v>
      </c>
      <c r="G30" s="502" t="s">
        <v>280</v>
      </c>
      <c r="H30" s="380" t="s">
        <v>245</v>
      </c>
      <c r="I30" s="493" t="s">
        <v>382</v>
      </c>
      <c r="J30" s="93">
        <v>4</v>
      </c>
      <c r="K30" s="94">
        <v>52.95</v>
      </c>
      <c r="L30" s="95">
        <v>4</v>
      </c>
      <c r="M30" s="497">
        <v>34.97</v>
      </c>
      <c r="N30" s="145">
        <v>8</v>
      </c>
      <c r="O30" s="145"/>
      <c r="P30" s="60">
        <f>(K30-$P$9)/4</f>
        <v>-2.7624999999999993</v>
      </c>
      <c r="Q30" s="60">
        <f>(M30-$Q$9)/4</f>
        <v>-1.7575000000000003</v>
      </c>
    </row>
    <row r="31" spans="1:17" s="4" customFormat="1" ht="16.5" customHeight="1">
      <c r="A31" s="133"/>
      <c r="B31" s="134"/>
      <c r="C31" s="135"/>
      <c r="D31" s="136"/>
      <c r="E31" s="136"/>
      <c r="F31" s="135"/>
      <c r="G31" s="137"/>
      <c r="H31" s="135"/>
      <c r="I31" s="138"/>
      <c r="J31" s="139"/>
      <c r="K31" s="140"/>
      <c r="L31" s="139"/>
      <c r="M31" s="140"/>
      <c r="N31" s="140"/>
      <c r="O31" s="130"/>
      <c r="Q31" s="60"/>
    </row>
    <row r="32" spans="1:15" s="3" customFormat="1" ht="25.5" customHeight="1">
      <c r="A32" s="14"/>
      <c r="B32" s="14"/>
      <c r="D32" s="222" t="s">
        <v>36</v>
      </c>
      <c r="E32" s="252"/>
      <c r="F32" s="253"/>
      <c r="G32" s="253"/>
      <c r="H32" s="253"/>
      <c r="I32" s="222" t="s">
        <v>103</v>
      </c>
      <c r="J32" s="253"/>
      <c r="K32" s="253"/>
      <c r="L32" s="254"/>
      <c r="M32" s="14"/>
      <c r="N32" s="14"/>
      <c r="O32" s="14"/>
    </row>
    <row r="33" spans="1:15" s="3" customFormat="1" ht="19.5" customHeight="1">
      <c r="A33" s="14"/>
      <c r="B33" s="14"/>
      <c r="D33" s="253"/>
      <c r="E33" s="253"/>
      <c r="F33" s="253"/>
      <c r="G33" s="253"/>
      <c r="H33" s="253"/>
      <c r="I33" s="61"/>
      <c r="J33" s="253"/>
      <c r="K33" s="253"/>
      <c r="L33" s="254"/>
      <c r="M33" s="14"/>
      <c r="N33" s="14"/>
      <c r="O33" s="14"/>
    </row>
    <row r="34" spans="1:15" s="3" customFormat="1" ht="25.5" customHeight="1">
      <c r="A34" s="14"/>
      <c r="B34" s="14"/>
      <c r="D34" s="222" t="s">
        <v>2</v>
      </c>
      <c r="E34" s="252"/>
      <c r="F34" s="253"/>
      <c r="G34" s="253"/>
      <c r="H34" s="253"/>
      <c r="I34" s="222" t="s">
        <v>53</v>
      </c>
      <c r="J34" s="253"/>
      <c r="K34" s="253"/>
      <c r="L34" s="254"/>
      <c r="M34" s="14"/>
      <c r="N34" s="14"/>
      <c r="O34" s="14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</sheetData>
  <sheetProtection/>
  <mergeCells count="22">
    <mergeCell ref="H7:H9"/>
    <mergeCell ref="A7:A9"/>
    <mergeCell ref="A10:O10"/>
    <mergeCell ref="A6:O6"/>
    <mergeCell ref="J7:M7"/>
    <mergeCell ref="I7:I9"/>
    <mergeCell ref="N7:N9"/>
    <mergeCell ref="A27:O27"/>
    <mergeCell ref="O7:O9"/>
    <mergeCell ref="J8:K8"/>
    <mergeCell ref="L8:M8"/>
    <mergeCell ref="D7:D9"/>
    <mergeCell ref="B7:B9"/>
    <mergeCell ref="C7:C9"/>
    <mergeCell ref="A1:O1"/>
    <mergeCell ref="A2:O2"/>
    <mergeCell ref="A3:O3"/>
    <mergeCell ref="A4:O4"/>
    <mergeCell ref="A5:O5"/>
    <mergeCell ref="E7:E9"/>
    <mergeCell ref="F7:F9"/>
    <mergeCell ref="G7:G9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Q39"/>
  <sheetViews>
    <sheetView view="pageBreakPreview" zoomScale="34" zoomScaleNormal="61" zoomScaleSheetLayoutView="34" zoomScalePageLayoutView="0" workbookViewId="0" topLeftCell="A9">
      <selection activeCell="M13" sqref="M13"/>
    </sheetView>
  </sheetViews>
  <sheetFormatPr defaultColWidth="9.140625" defaultRowHeight="12.75"/>
  <cols>
    <col min="1" max="1" width="16.00390625" style="259" customWidth="1"/>
    <col min="2" max="2" width="15.8515625" style="1" customWidth="1"/>
    <col min="3" max="3" width="71.57421875" style="2" customWidth="1"/>
    <col min="4" max="4" width="17.28125" style="1" customWidth="1"/>
    <col min="5" max="5" width="17.00390625" style="1" customWidth="1"/>
    <col min="6" max="6" width="61.57421875" style="1" customWidth="1"/>
    <col min="7" max="7" width="59.7109375" style="1" customWidth="1"/>
    <col min="8" max="8" width="65.8515625" style="1" customWidth="1"/>
    <col min="9" max="9" width="57.28125" style="1" customWidth="1"/>
    <col min="10" max="10" width="18.28125" style="1" customWidth="1"/>
    <col min="11" max="11" width="24.7109375" style="1" customWidth="1"/>
    <col min="12" max="12" width="19.57421875" style="1" customWidth="1"/>
    <col min="13" max="13" width="22.7109375" style="1" customWidth="1"/>
    <col min="14" max="15" width="17.7109375" style="1" customWidth="1"/>
    <col min="16" max="17" width="20.00390625" style="507" customWidth="1"/>
    <col min="18" max="16384" width="9.140625" style="1" customWidth="1"/>
  </cols>
  <sheetData>
    <row r="1" spans="1:17" s="3" customFormat="1" ht="34.5" customHeight="1">
      <c r="A1" s="711" t="s">
        <v>15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504"/>
      <c r="Q1" s="505"/>
    </row>
    <row r="2" spans="1:17" s="3" customFormat="1" ht="34.5" customHeight="1">
      <c r="A2" s="711" t="s">
        <v>435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504"/>
      <c r="Q2" s="505"/>
    </row>
    <row r="3" spans="1:17" s="3" customFormat="1" ht="34.5" customHeight="1">
      <c r="A3" s="711" t="s">
        <v>18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504"/>
      <c r="Q3" s="505"/>
    </row>
    <row r="4" spans="1:17" s="3" customFormat="1" ht="34.5" customHeight="1">
      <c r="A4" s="713">
        <v>42224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504"/>
      <c r="Q4" s="505"/>
    </row>
    <row r="5" spans="1:17" s="3" customFormat="1" ht="98.25" customHeight="1">
      <c r="A5" s="711" t="s">
        <v>146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504"/>
      <c r="Q5" s="505"/>
    </row>
    <row r="6" spans="1:17" s="3" customFormat="1" ht="59.25" customHeight="1" thickBot="1">
      <c r="A6" s="711" t="s">
        <v>5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504"/>
      <c r="Q6" s="505"/>
    </row>
    <row r="7" spans="1:17" s="4" customFormat="1" ht="33.75" customHeight="1">
      <c r="A7" s="714" t="s">
        <v>22</v>
      </c>
      <c r="B7" s="567" t="s">
        <v>4</v>
      </c>
      <c r="C7" s="688" t="s">
        <v>1</v>
      </c>
      <c r="D7" s="567" t="s">
        <v>8</v>
      </c>
      <c r="E7" s="701" t="s">
        <v>6</v>
      </c>
      <c r="F7" s="688" t="s">
        <v>3</v>
      </c>
      <c r="G7" s="704" t="s">
        <v>40</v>
      </c>
      <c r="H7" s="688" t="s">
        <v>0</v>
      </c>
      <c r="I7" s="707" t="s">
        <v>7</v>
      </c>
      <c r="J7" s="691" t="s">
        <v>19</v>
      </c>
      <c r="K7" s="692"/>
      <c r="L7" s="693"/>
      <c r="M7" s="694"/>
      <c r="N7" s="695"/>
      <c r="O7" s="695" t="s">
        <v>52</v>
      </c>
      <c r="P7" s="505"/>
      <c r="Q7" s="505"/>
    </row>
    <row r="8" spans="1:17" s="4" customFormat="1" ht="32.25" customHeight="1">
      <c r="A8" s="715"/>
      <c r="B8" s="568"/>
      <c r="C8" s="689"/>
      <c r="D8" s="568"/>
      <c r="E8" s="702"/>
      <c r="F8" s="689"/>
      <c r="G8" s="705"/>
      <c r="H8" s="689"/>
      <c r="I8" s="708"/>
      <c r="J8" s="698" t="s">
        <v>28</v>
      </c>
      <c r="K8" s="699"/>
      <c r="L8" s="700" t="s">
        <v>29</v>
      </c>
      <c r="M8" s="699"/>
      <c r="N8" s="696"/>
      <c r="O8" s="696"/>
      <c r="P8" s="505"/>
      <c r="Q8" s="505"/>
    </row>
    <row r="9" spans="1:17" s="4" customFormat="1" ht="51.75" customHeight="1" thickBot="1">
      <c r="A9" s="716"/>
      <c r="B9" s="569"/>
      <c r="C9" s="690"/>
      <c r="D9" s="569"/>
      <c r="E9" s="703"/>
      <c r="F9" s="690"/>
      <c r="G9" s="706"/>
      <c r="H9" s="690"/>
      <c r="I9" s="709"/>
      <c r="J9" s="255" t="s">
        <v>20</v>
      </c>
      <c r="K9" s="256" t="s">
        <v>21</v>
      </c>
      <c r="L9" s="257" t="s">
        <v>20</v>
      </c>
      <c r="M9" s="256" t="s">
        <v>21</v>
      </c>
      <c r="N9" s="697"/>
      <c r="O9" s="697"/>
      <c r="P9" s="508">
        <v>55</v>
      </c>
      <c r="Q9" s="508">
        <v>52</v>
      </c>
    </row>
    <row r="10" spans="1:17" s="5" customFormat="1" ht="174.75" customHeight="1">
      <c r="A10" s="477">
        <v>1</v>
      </c>
      <c r="B10" s="478">
        <v>27</v>
      </c>
      <c r="C10" s="401" t="s">
        <v>39</v>
      </c>
      <c r="D10" s="388">
        <v>1991</v>
      </c>
      <c r="E10" s="388" t="s">
        <v>464</v>
      </c>
      <c r="F10" s="401" t="s">
        <v>59</v>
      </c>
      <c r="G10" s="331" t="s">
        <v>99</v>
      </c>
      <c r="H10" s="406" t="s">
        <v>81</v>
      </c>
      <c r="I10" s="479" t="s">
        <v>89</v>
      </c>
      <c r="J10" s="226">
        <v>0</v>
      </c>
      <c r="K10" s="227">
        <v>44.63</v>
      </c>
      <c r="L10" s="228">
        <v>0</v>
      </c>
      <c r="M10" s="229">
        <v>35.24</v>
      </c>
      <c r="N10" s="230"/>
      <c r="O10" s="230">
        <v>7</v>
      </c>
      <c r="P10" s="506">
        <f aca="true" t="shared" si="0" ref="P10:P16">(K10-$P$9)/4</f>
        <v>-2.5924999999999994</v>
      </c>
      <c r="Q10" s="506">
        <f aca="true" t="shared" si="1" ref="Q10:Q16">(M10-$Q$9)/4</f>
        <v>-4.1899999999999995</v>
      </c>
    </row>
    <row r="11" spans="1:17" s="5" customFormat="1" ht="174.75" customHeight="1">
      <c r="A11" s="483">
        <v>2</v>
      </c>
      <c r="B11" s="484">
        <v>83</v>
      </c>
      <c r="C11" s="407" t="s">
        <v>233</v>
      </c>
      <c r="D11" s="399">
        <v>1988</v>
      </c>
      <c r="E11" s="399" t="s">
        <v>463</v>
      </c>
      <c r="F11" s="407" t="s">
        <v>421</v>
      </c>
      <c r="G11" s="360" t="s">
        <v>422</v>
      </c>
      <c r="H11" s="426" t="s">
        <v>416</v>
      </c>
      <c r="I11" s="485" t="s">
        <v>417</v>
      </c>
      <c r="J11" s="236">
        <v>0</v>
      </c>
      <c r="K11" s="237">
        <v>47.28</v>
      </c>
      <c r="L11" s="238">
        <v>0</v>
      </c>
      <c r="M11" s="317">
        <v>38.81</v>
      </c>
      <c r="N11" s="239"/>
      <c r="O11" s="239">
        <v>6</v>
      </c>
      <c r="P11" s="506">
        <f t="shared" si="0"/>
        <v>-1.9299999999999997</v>
      </c>
      <c r="Q11" s="506">
        <f t="shared" si="1"/>
        <v>-3.2974999999999994</v>
      </c>
    </row>
    <row r="12" spans="1:17" s="5" customFormat="1" ht="170.25" customHeight="1">
      <c r="A12" s="483">
        <v>3</v>
      </c>
      <c r="B12" s="484">
        <v>64</v>
      </c>
      <c r="C12" s="407" t="s">
        <v>38</v>
      </c>
      <c r="D12" s="399">
        <v>1981</v>
      </c>
      <c r="E12" s="399" t="s">
        <v>464</v>
      </c>
      <c r="F12" s="407" t="s">
        <v>317</v>
      </c>
      <c r="G12" s="360" t="s">
        <v>307</v>
      </c>
      <c r="H12" s="426" t="s">
        <v>33</v>
      </c>
      <c r="I12" s="485" t="s">
        <v>111</v>
      </c>
      <c r="J12" s="236">
        <v>0</v>
      </c>
      <c r="K12" s="237">
        <v>41.34</v>
      </c>
      <c r="L12" s="238">
        <v>4</v>
      </c>
      <c r="M12" s="317">
        <v>40.91</v>
      </c>
      <c r="N12" s="239"/>
      <c r="O12" s="239">
        <v>5</v>
      </c>
      <c r="P12" s="506">
        <f t="shared" si="0"/>
        <v>-3.414999999999999</v>
      </c>
      <c r="Q12" s="506">
        <f t="shared" si="1"/>
        <v>-2.772500000000001</v>
      </c>
    </row>
    <row r="13" spans="1:17" s="5" customFormat="1" ht="174.75" customHeight="1">
      <c r="A13" s="483">
        <v>4</v>
      </c>
      <c r="B13" s="481">
        <v>63</v>
      </c>
      <c r="C13" s="402" t="s">
        <v>38</v>
      </c>
      <c r="D13" s="364">
        <v>1981</v>
      </c>
      <c r="E13" s="364" t="s">
        <v>464</v>
      </c>
      <c r="F13" s="402" t="s">
        <v>318</v>
      </c>
      <c r="G13" s="341" t="s">
        <v>306</v>
      </c>
      <c r="H13" s="403" t="s">
        <v>33</v>
      </c>
      <c r="I13" s="482" t="s">
        <v>111</v>
      </c>
      <c r="J13" s="231">
        <v>4</v>
      </c>
      <c r="K13" s="232">
        <v>42.99</v>
      </c>
      <c r="L13" s="233"/>
      <c r="M13" s="234"/>
      <c r="N13" s="235"/>
      <c r="O13" s="235">
        <v>4</v>
      </c>
      <c r="P13" s="506">
        <f t="shared" si="0"/>
        <v>-3.0024999999999995</v>
      </c>
      <c r="Q13" s="506">
        <f t="shared" si="1"/>
        <v>-13</v>
      </c>
    </row>
    <row r="14" spans="1:17" s="5" customFormat="1" ht="170.25" customHeight="1">
      <c r="A14" s="483">
        <v>5</v>
      </c>
      <c r="B14" s="484">
        <v>28</v>
      </c>
      <c r="C14" s="407" t="s">
        <v>39</v>
      </c>
      <c r="D14" s="399">
        <v>1991</v>
      </c>
      <c r="E14" s="399" t="s">
        <v>464</v>
      </c>
      <c r="F14" s="407" t="s">
        <v>101</v>
      </c>
      <c r="G14" s="360" t="s">
        <v>100</v>
      </c>
      <c r="H14" s="426" t="s">
        <v>81</v>
      </c>
      <c r="I14" s="485" t="s">
        <v>89</v>
      </c>
      <c r="J14" s="236">
        <v>4</v>
      </c>
      <c r="K14" s="237">
        <v>46.58</v>
      </c>
      <c r="L14" s="238"/>
      <c r="M14" s="317"/>
      <c r="N14" s="239"/>
      <c r="O14" s="239">
        <v>3</v>
      </c>
      <c r="P14" s="506">
        <f t="shared" si="0"/>
        <v>-2.1050000000000004</v>
      </c>
      <c r="Q14" s="506">
        <f t="shared" si="1"/>
        <v>-13</v>
      </c>
    </row>
    <row r="15" spans="1:17" s="5" customFormat="1" ht="174.75" customHeight="1">
      <c r="A15" s="483">
        <v>6</v>
      </c>
      <c r="B15" s="481">
        <v>96</v>
      </c>
      <c r="C15" s="402" t="s">
        <v>314</v>
      </c>
      <c r="D15" s="364">
        <v>1971</v>
      </c>
      <c r="E15" s="364" t="s">
        <v>463</v>
      </c>
      <c r="F15" s="402" t="s">
        <v>315</v>
      </c>
      <c r="G15" s="341" t="s">
        <v>316</v>
      </c>
      <c r="H15" s="403" t="s">
        <v>157</v>
      </c>
      <c r="I15" s="482" t="s">
        <v>158</v>
      </c>
      <c r="J15" s="236">
        <v>12</v>
      </c>
      <c r="K15" s="237">
        <v>48.79</v>
      </c>
      <c r="L15" s="238"/>
      <c r="M15" s="317"/>
      <c r="N15" s="239"/>
      <c r="O15" s="239">
        <v>2</v>
      </c>
      <c r="P15" s="506">
        <f t="shared" si="0"/>
        <v>-1.5525000000000002</v>
      </c>
      <c r="Q15" s="506">
        <f t="shared" si="1"/>
        <v>-13</v>
      </c>
    </row>
    <row r="16" spans="1:17" s="5" customFormat="1" ht="174.75" customHeight="1" thickBot="1">
      <c r="A16" s="480">
        <v>7</v>
      </c>
      <c r="B16" s="481">
        <v>77</v>
      </c>
      <c r="C16" s="402" t="s">
        <v>309</v>
      </c>
      <c r="D16" s="364">
        <v>1995</v>
      </c>
      <c r="E16" s="364" t="s">
        <v>463</v>
      </c>
      <c r="F16" s="402" t="s">
        <v>310</v>
      </c>
      <c r="G16" s="341" t="s">
        <v>311</v>
      </c>
      <c r="H16" s="403" t="s">
        <v>312</v>
      </c>
      <c r="I16" s="482" t="s">
        <v>313</v>
      </c>
      <c r="J16" s="236">
        <v>22</v>
      </c>
      <c r="K16" s="237">
        <v>60.03</v>
      </c>
      <c r="L16" s="238"/>
      <c r="M16" s="317"/>
      <c r="N16" s="239"/>
      <c r="O16" s="239">
        <v>1</v>
      </c>
      <c r="P16" s="506">
        <f t="shared" si="0"/>
        <v>1.2575000000000003</v>
      </c>
      <c r="Q16" s="506">
        <f t="shared" si="1"/>
        <v>-13</v>
      </c>
    </row>
    <row r="17" spans="1:17" s="5" customFormat="1" ht="60" customHeight="1" thickBot="1">
      <c r="A17" s="710" t="s">
        <v>141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2"/>
      <c r="P17" s="506"/>
      <c r="Q17" s="506"/>
    </row>
    <row r="18" spans="1:17" s="5" customFormat="1" ht="174.75" customHeight="1" thickBot="1">
      <c r="A18" s="509">
        <v>1</v>
      </c>
      <c r="B18" s="510">
        <v>59</v>
      </c>
      <c r="C18" s="511" t="s">
        <v>390</v>
      </c>
      <c r="D18" s="492">
        <v>1999</v>
      </c>
      <c r="E18" s="492"/>
      <c r="F18" s="511" t="s">
        <v>328</v>
      </c>
      <c r="G18" s="512" t="s">
        <v>329</v>
      </c>
      <c r="H18" s="454" t="s">
        <v>245</v>
      </c>
      <c r="I18" s="513" t="s">
        <v>246</v>
      </c>
      <c r="J18" s="457">
        <v>8</v>
      </c>
      <c r="K18" s="514">
        <v>44.63</v>
      </c>
      <c r="L18" s="515"/>
      <c r="M18" s="516"/>
      <c r="N18" s="517"/>
      <c r="O18" s="517"/>
      <c r="P18" s="506">
        <f>(K18-$P$9)/4</f>
        <v>-2.5924999999999994</v>
      </c>
      <c r="Q18" s="506">
        <f>(M18-$Q$9)/4</f>
        <v>-13</v>
      </c>
    </row>
    <row r="19" spans="1:17" s="3" customFormat="1" ht="42" customHeight="1">
      <c r="A19" s="200"/>
      <c r="B19" s="305"/>
      <c r="C19" s="146"/>
      <c r="D19" s="222" t="s">
        <v>36</v>
      </c>
      <c r="E19" s="310"/>
      <c r="F19" s="309"/>
      <c r="G19" s="137"/>
      <c r="H19" s="311"/>
      <c r="I19" s="312"/>
      <c r="J19" s="240" t="s">
        <v>103</v>
      </c>
      <c r="K19" s="61"/>
      <c r="L19" s="14"/>
      <c r="M19" s="14"/>
      <c r="N19" s="14"/>
      <c r="O19" s="14"/>
      <c r="P19" s="505"/>
      <c r="Q19" s="505"/>
    </row>
    <row r="20" spans="1:17" s="3" customFormat="1" ht="18" customHeight="1">
      <c r="A20" s="258"/>
      <c r="B20" s="14"/>
      <c r="C20" s="40"/>
      <c r="D20" s="242"/>
      <c r="E20" s="242"/>
      <c r="F20" s="242"/>
      <c r="G20" s="242"/>
      <c r="H20" s="242"/>
      <c r="I20" s="242"/>
      <c r="J20" s="243"/>
      <c r="K20" s="61"/>
      <c r="L20" s="14"/>
      <c r="M20" s="14"/>
      <c r="N20" s="14"/>
      <c r="O20" s="14"/>
      <c r="P20" s="505"/>
      <c r="Q20" s="505"/>
    </row>
    <row r="21" spans="1:17" s="3" customFormat="1" ht="42" customHeight="1">
      <c r="A21" s="258"/>
      <c r="B21" s="14"/>
      <c r="C21" s="40"/>
      <c r="D21" s="240" t="s">
        <v>2</v>
      </c>
      <c r="E21" s="241"/>
      <c r="F21" s="242"/>
      <c r="G21" s="242"/>
      <c r="H21" s="242"/>
      <c r="I21" s="242"/>
      <c r="J21" s="240" t="s">
        <v>53</v>
      </c>
      <c r="K21" s="61"/>
      <c r="L21" s="1"/>
      <c r="M21" s="14"/>
      <c r="N21" s="14"/>
      <c r="O21" s="14"/>
      <c r="P21" s="505"/>
      <c r="Q21" s="505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spans="2:17" s="259" customFormat="1" ht="25.5" customHeight="1"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07"/>
      <c r="Q32" s="507"/>
    </row>
    <row r="33" spans="2:17" s="259" customFormat="1" ht="25.5" customHeight="1"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07"/>
      <c r="Q33" s="507"/>
    </row>
    <row r="34" spans="2:17" s="259" customFormat="1" ht="25.5" customHeight="1"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07"/>
      <c r="Q34" s="507"/>
    </row>
    <row r="35" spans="2:17" s="259" customFormat="1" ht="25.5" customHeight="1"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507"/>
      <c r="Q35" s="507"/>
    </row>
    <row r="36" spans="2:17" s="259" customFormat="1" ht="25.5" customHeight="1"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507"/>
      <c r="Q36" s="507"/>
    </row>
    <row r="37" spans="2:17" s="259" customFormat="1" ht="25.5" customHeight="1"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07"/>
      <c r="Q37" s="507"/>
    </row>
    <row r="38" spans="2:17" s="259" customFormat="1" ht="25.5" customHeight="1"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07"/>
      <c r="Q38" s="507"/>
    </row>
    <row r="39" spans="2:17" s="259" customFormat="1" ht="25.5" customHeight="1"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07"/>
      <c r="Q39" s="507"/>
    </row>
  </sheetData>
  <sheetProtection/>
  <mergeCells count="21">
    <mergeCell ref="A7:A9"/>
    <mergeCell ref="G7:G9"/>
    <mergeCell ref="C7:C9"/>
    <mergeCell ref="I7:I9"/>
    <mergeCell ref="A17:O17"/>
    <mergeCell ref="A1:O1"/>
    <mergeCell ref="A2:O2"/>
    <mergeCell ref="A3:O3"/>
    <mergeCell ref="A4:O4"/>
    <mergeCell ref="A5:O5"/>
    <mergeCell ref="A6:O6"/>
    <mergeCell ref="H7:H9"/>
    <mergeCell ref="B7:B9"/>
    <mergeCell ref="J7:M7"/>
    <mergeCell ref="N7:N9"/>
    <mergeCell ref="O7:O9"/>
    <mergeCell ref="J8:K8"/>
    <mergeCell ref="L8:M8"/>
    <mergeCell ref="D7:D9"/>
    <mergeCell ref="E7:E9"/>
    <mergeCell ref="F7:F9"/>
  </mergeCells>
  <printOptions horizontalCentered="1"/>
  <pageMargins left="0" right="0" top="0" bottom="0" header="0" footer="0"/>
  <pageSetup horizontalDpi="600" verticalDpi="600" orientation="landscape" paperSize="9" scale="2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R21"/>
  <sheetViews>
    <sheetView view="pageBreakPreview" zoomScale="41" zoomScaleNormal="61" zoomScaleSheetLayoutView="41" zoomScalePageLayoutView="0" workbookViewId="0" topLeftCell="A12">
      <selection activeCell="G13" sqref="G13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6.140625" style="2" customWidth="1"/>
    <col min="4" max="4" width="19.140625" style="1" customWidth="1"/>
    <col min="5" max="5" width="18.00390625" style="1" customWidth="1"/>
    <col min="6" max="6" width="55.57421875" style="1" customWidth="1"/>
    <col min="7" max="7" width="40.57421875" style="1" customWidth="1"/>
    <col min="8" max="8" width="53.140625" style="1" customWidth="1"/>
    <col min="9" max="9" width="42.00390625" style="1" customWidth="1"/>
    <col min="10" max="10" width="14.7109375" style="1" customWidth="1"/>
    <col min="11" max="11" width="19.421875" style="1" customWidth="1"/>
    <col min="12" max="12" width="14.7109375" style="1" customWidth="1"/>
    <col min="13" max="15" width="17.57421875" style="1" customWidth="1"/>
    <col min="16" max="17" width="12.140625" style="1" bestFit="1" customWidth="1"/>
    <col min="18" max="16384" width="9.140625" style="1" customWidth="1"/>
  </cols>
  <sheetData>
    <row r="1" spans="1:15" s="3" customFormat="1" ht="52.5" customHeight="1">
      <c r="A1" s="711" t="s">
        <v>15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</row>
    <row r="2" spans="1:15" s="3" customFormat="1" ht="36.75" customHeight="1">
      <c r="A2" s="711" t="s">
        <v>149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</row>
    <row r="3" spans="1:15" s="3" customFormat="1" ht="35.25" customHeight="1">
      <c r="A3" s="711" t="s">
        <v>18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</row>
    <row r="4" spans="1:15" s="3" customFormat="1" ht="52.5" customHeight="1">
      <c r="A4" s="713">
        <v>42224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</row>
    <row r="5" spans="1:15" s="3" customFormat="1" ht="52.5" customHeight="1">
      <c r="A5" s="711" t="s">
        <v>105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</row>
    <row r="6" spans="1:15" s="3" customFormat="1" ht="52.5" customHeight="1" thickBot="1">
      <c r="A6" s="711" t="s">
        <v>5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</row>
    <row r="7" spans="1:15" s="4" customFormat="1" ht="27.75" customHeight="1">
      <c r="A7" s="582" t="s">
        <v>22</v>
      </c>
      <c r="B7" s="556" t="s">
        <v>4</v>
      </c>
      <c r="C7" s="567" t="s">
        <v>1</v>
      </c>
      <c r="D7" s="556" t="s">
        <v>8</v>
      </c>
      <c r="E7" s="556" t="s">
        <v>6</v>
      </c>
      <c r="F7" s="567" t="s">
        <v>3</v>
      </c>
      <c r="G7" s="602" t="s">
        <v>40</v>
      </c>
      <c r="H7" s="655" t="s">
        <v>0</v>
      </c>
      <c r="I7" s="662" t="s">
        <v>7</v>
      </c>
      <c r="J7" s="575" t="s">
        <v>19</v>
      </c>
      <c r="K7" s="576"/>
      <c r="L7" s="719"/>
      <c r="M7" s="720"/>
      <c r="N7" s="666" t="s">
        <v>51</v>
      </c>
      <c r="O7" s="666" t="s">
        <v>52</v>
      </c>
    </row>
    <row r="8" spans="1:15" s="4" customFormat="1" ht="30.75" customHeight="1">
      <c r="A8" s="583"/>
      <c r="B8" s="557"/>
      <c r="C8" s="568"/>
      <c r="D8" s="557"/>
      <c r="E8" s="557"/>
      <c r="F8" s="568"/>
      <c r="G8" s="665"/>
      <c r="H8" s="656"/>
      <c r="I8" s="663"/>
      <c r="J8" s="680" t="s">
        <v>73</v>
      </c>
      <c r="K8" s="681"/>
      <c r="L8" s="717" t="s">
        <v>31</v>
      </c>
      <c r="M8" s="718"/>
      <c r="N8" s="667"/>
      <c r="O8" s="667"/>
    </row>
    <row r="9" spans="1:17" s="4" customFormat="1" ht="35.25" customHeight="1" thickBot="1">
      <c r="A9" s="584"/>
      <c r="B9" s="558"/>
      <c r="C9" s="569"/>
      <c r="D9" s="558"/>
      <c r="E9" s="558"/>
      <c r="F9" s="569"/>
      <c r="G9" s="603"/>
      <c r="H9" s="657"/>
      <c r="I9" s="664"/>
      <c r="J9" s="64" t="s">
        <v>25</v>
      </c>
      <c r="K9" s="63" t="s">
        <v>21</v>
      </c>
      <c r="L9" s="65" t="s">
        <v>25</v>
      </c>
      <c r="M9" s="63" t="s">
        <v>21</v>
      </c>
      <c r="N9" s="629"/>
      <c r="O9" s="629"/>
      <c r="P9" s="277">
        <v>90</v>
      </c>
      <c r="Q9" s="277">
        <v>40</v>
      </c>
    </row>
    <row r="10" spans="1:15" s="5" customFormat="1" ht="73.5" customHeight="1" hidden="1">
      <c r="A10" s="24"/>
      <c r="B10" s="25">
        <v>131</v>
      </c>
      <c r="C10" s="26" t="s">
        <v>16</v>
      </c>
      <c r="D10" s="27">
        <v>1977</v>
      </c>
      <c r="E10" s="27" t="s">
        <v>12</v>
      </c>
      <c r="F10" s="26" t="s">
        <v>26</v>
      </c>
      <c r="G10" s="26"/>
      <c r="H10" s="28" t="s">
        <v>27</v>
      </c>
      <c r="I10" s="29" t="s">
        <v>17</v>
      </c>
      <c r="J10" s="66" t="s">
        <v>20</v>
      </c>
      <c r="K10" s="67" t="s">
        <v>21</v>
      </c>
      <c r="L10" s="68" t="s">
        <v>20</v>
      </c>
      <c r="M10" s="107" t="s">
        <v>21</v>
      </c>
      <c r="N10" s="126"/>
      <c r="O10" s="126"/>
    </row>
    <row r="11" spans="1:18" s="5" customFormat="1" ht="146.25" customHeight="1">
      <c r="A11" s="271">
        <v>1</v>
      </c>
      <c r="B11" s="272">
        <v>100</v>
      </c>
      <c r="C11" s="401" t="s">
        <v>270</v>
      </c>
      <c r="D11" s="450">
        <v>1970</v>
      </c>
      <c r="E11" s="450" t="s">
        <v>464</v>
      </c>
      <c r="F11" s="402" t="s">
        <v>459</v>
      </c>
      <c r="G11" s="336" t="s">
        <v>460</v>
      </c>
      <c r="H11" s="337" t="s">
        <v>337</v>
      </c>
      <c r="I11" s="467" t="s">
        <v>13</v>
      </c>
      <c r="J11" s="203">
        <v>0</v>
      </c>
      <c r="K11" s="204">
        <v>77</v>
      </c>
      <c r="L11" s="205">
        <v>0</v>
      </c>
      <c r="M11" s="206">
        <v>33.03</v>
      </c>
      <c r="N11" s="500" t="s">
        <v>463</v>
      </c>
      <c r="O11" s="501">
        <v>7</v>
      </c>
      <c r="P11" s="15">
        <f aca="true" t="shared" si="0" ref="P11:P17">(K11-$P$9)/4</f>
        <v>-3.25</v>
      </c>
      <c r="Q11" s="15">
        <f aca="true" t="shared" si="1" ref="Q11:Q17">(M11-$Q$9)/1</f>
        <v>-6.969999999999999</v>
      </c>
      <c r="R11" s="5">
        <v>1</v>
      </c>
    </row>
    <row r="12" spans="1:18" s="5" customFormat="1" ht="146.25" customHeight="1">
      <c r="A12" s="275">
        <v>2</v>
      </c>
      <c r="B12" s="276">
        <v>31</v>
      </c>
      <c r="C12" s="402" t="s">
        <v>39</v>
      </c>
      <c r="D12" s="394">
        <v>1991</v>
      </c>
      <c r="E12" s="394" t="s">
        <v>464</v>
      </c>
      <c r="F12" s="402" t="s">
        <v>352</v>
      </c>
      <c r="G12" s="336" t="s">
        <v>320</v>
      </c>
      <c r="H12" s="327" t="s">
        <v>81</v>
      </c>
      <c r="I12" s="468" t="s">
        <v>89</v>
      </c>
      <c r="J12" s="207">
        <v>0</v>
      </c>
      <c r="K12" s="122">
        <v>79.07</v>
      </c>
      <c r="L12" s="208">
        <v>4</v>
      </c>
      <c r="M12" s="209">
        <v>31.96</v>
      </c>
      <c r="N12" s="155" t="s">
        <v>463</v>
      </c>
      <c r="O12" s="154">
        <v>6</v>
      </c>
      <c r="P12" s="15">
        <f t="shared" si="0"/>
        <v>-2.7325000000000017</v>
      </c>
      <c r="Q12" s="15">
        <f t="shared" si="1"/>
        <v>-8.04</v>
      </c>
      <c r="R12" s="5">
        <v>3</v>
      </c>
    </row>
    <row r="13" spans="1:18" s="5" customFormat="1" ht="146.25" customHeight="1">
      <c r="A13" s="275">
        <v>3</v>
      </c>
      <c r="B13" s="276">
        <v>60</v>
      </c>
      <c r="C13" s="402" t="s">
        <v>303</v>
      </c>
      <c r="D13" s="394">
        <v>1999</v>
      </c>
      <c r="E13" s="394"/>
      <c r="F13" s="402" t="s">
        <v>304</v>
      </c>
      <c r="G13" s="553" t="s">
        <v>499</v>
      </c>
      <c r="H13" s="327" t="s">
        <v>305</v>
      </c>
      <c r="I13" s="468" t="s">
        <v>382</v>
      </c>
      <c r="J13" s="207">
        <v>0</v>
      </c>
      <c r="K13" s="122">
        <v>79.77</v>
      </c>
      <c r="L13" s="208">
        <v>4</v>
      </c>
      <c r="M13" s="209">
        <v>34.11</v>
      </c>
      <c r="N13" s="155" t="s">
        <v>463</v>
      </c>
      <c r="O13" s="154">
        <v>5</v>
      </c>
      <c r="P13" s="15">
        <f t="shared" si="0"/>
        <v>-2.557500000000001</v>
      </c>
      <c r="Q13" s="15">
        <f t="shared" si="1"/>
        <v>-5.890000000000001</v>
      </c>
      <c r="R13" s="5">
        <v>4</v>
      </c>
    </row>
    <row r="14" spans="1:18" s="5" customFormat="1" ht="146.25" customHeight="1">
      <c r="A14" s="275">
        <v>4</v>
      </c>
      <c r="B14" s="276">
        <v>103</v>
      </c>
      <c r="C14" s="402" t="s">
        <v>270</v>
      </c>
      <c r="D14" s="394">
        <v>1970</v>
      </c>
      <c r="E14" s="394" t="s">
        <v>464</v>
      </c>
      <c r="F14" s="402" t="s">
        <v>425</v>
      </c>
      <c r="G14" s="336"/>
      <c r="H14" s="327" t="s">
        <v>271</v>
      </c>
      <c r="I14" s="468" t="s">
        <v>13</v>
      </c>
      <c r="J14" s="213">
        <v>0</v>
      </c>
      <c r="K14" s="124">
        <v>79.8</v>
      </c>
      <c r="L14" s="214">
        <v>4</v>
      </c>
      <c r="M14" s="215">
        <v>38.76</v>
      </c>
      <c r="N14" s="155" t="s">
        <v>463</v>
      </c>
      <c r="O14" s="121">
        <v>4</v>
      </c>
      <c r="P14" s="15">
        <f t="shared" si="0"/>
        <v>-2.5500000000000007</v>
      </c>
      <c r="Q14" s="15">
        <f t="shared" si="1"/>
        <v>-1.240000000000002</v>
      </c>
      <c r="R14" s="5">
        <v>5</v>
      </c>
    </row>
    <row r="15" spans="1:18" s="5" customFormat="1" ht="146.25" customHeight="1">
      <c r="A15" s="275">
        <v>5</v>
      </c>
      <c r="B15" s="276">
        <v>86</v>
      </c>
      <c r="C15" s="402" t="s">
        <v>233</v>
      </c>
      <c r="D15" s="394">
        <v>1989</v>
      </c>
      <c r="E15" s="394" t="s">
        <v>463</v>
      </c>
      <c r="F15" s="402" t="s">
        <v>423</v>
      </c>
      <c r="G15" s="336" t="s">
        <v>424</v>
      </c>
      <c r="H15" s="327" t="s">
        <v>416</v>
      </c>
      <c r="I15" s="468" t="s">
        <v>417</v>
      </c>
      <c r="J15" s="207">
        <v>0</v>
      </c>
      <c r="K15" s="122">
        <v>81.84</v>
      </c>
      <c r="L15" s="208">
        <v>12</v>
      </c>
      <c r="M15" s="209">
        <v>33.51</v>
      </c>
      <c r="N15" s="155" t="s">
        <v>463</v>
      </c>
      <c r="O15" s="154">
        <v>3</v>
      </c>
      <c r="P15" s="15">
        <f t="shared" si="0"/>
        <v>-2.039999999999999</v>
      </c>
      <c r="Q15" s="15">
        <f t="shared" si="1"/>
        <v>-6.490000000000002</v>
      </c>
      <c r="R15" s="5">
        <v>2</v>
      </c>
    </row>
    <row r="16" spans="1:17" s="5" customFormat="1" ht="146.25" customHeight="1">
      <c r="A16" s="275">
        <v>6</v>
      </c>
      <c r="B16" s="276">
        <v>111</v>
      </c>
      <c r="C16" s="402" t="s">
        <v>344</v>
      </c>
      <c r="D16" s="394">
        <v>1980</v>
      </c>
      <c r="E16" s="394" t="s">
        <v>463</v>
      </c>
      <c r="F16" s="402" t="s">
        <v>345</v>
      </c>
      <c r="G16" s="336" t="s">
        <v>346</v>
      </c>
      <c r="H16" s="327" t="s">
        <v>343</v>
      </c>
      <c r="I16" s="468" t="s">
        <v>341</v>
      </c>
      <c r="J16" s="207">
        <v>4</v>
      </c>
      <c r="K16" s="122">
        <v>79.96</v>
      </c>
      <c r="L16" s="208"/>
      <c r="M16" s="209"/>
      <c r="N16" s="155"/>
      <c r="O16" s="154">
        <v>2</v>
      </c>
      <c r="P16" s="15">
        <f t="shared" si="0"/>
        <v>-2.5100000000000016</v>
      </c>
      <c r="Q16" s="15">
        <f t="shared" si="1"/>
        <v>-40</v>
      </c>
    </row>
    <row r="17" spans="1:17" s="5" customFormat="1" ht="146.25" customHeight="1" thickBot="1">
      <c r="A17" s="280"/>
      <c r="B17" s="281">
        <v>112</v>
      </c>
      <c r="C17" s="518" t="s">
        <v>434</v>
      </c>
      <c r="D17" s="411">
        <v>1995</v>
      </c>
      <c r="E17" s="411" t="s">
        <v>14</v>
      </c>
      <c r="F17" s="518" t="s">
        <v>362</v>
      </c>
      <c r="G17" s="354" t="s">
        <v>363</v>
      </c>
      <c r="H17" s="351" t="s">
        <v>360</v>
      </c>
      <c r="I17" s="491" t="s">
        <v>361</v>
      </c>
      <c r="J17" s="643" t="s">
        <v>476</v>
      </c>
      <c r="K17" s="589"/>
      <c r="L17" s="589"/>
      <c r="M17" s="589"/>
      <c r="N17" s="589"/>
      <c r="O17" s="590"/>
      <c r="P17" s="15">
        <f t="shared" si="0"/>
        <v>-22.5</v>
      </c>
      <c r="Q17" s="15">
        <f t="shared" si="1"/>
        <v>-40</v>
      </c>
    </row>
    <row r="18" spans="1:17" s="5" customFormat="1" ht="31.5" customHeight="1">
      <c r="A18" s="147"/>
      <c r="B18" s="75"/>
      <c r="C18" s="151"/>
      <c r="D18" s="147"/>
      <c r="E18" s="148"/>
      <c r="F18" s="135"/>
      <c r="G18" s="149"/>
      <c r="H18" s="146"/>
      <c r="I18" s="152"/>
      <c r="J18" s="153"/>
      <c r="K18" s="127"/>
      <c r="L18" s="127"/>
      <c r="M18" s="127"/>
      <c r="N18" s="127"/>
      <c r="O18" s="127"/>
      <c r="P18" s="15"/>
      <c r="Q18" s="15"/>
    </row>
    <row r="19" spans="1:15" s="3" customFormat="1" ht="30.75" customHeight="1">
      <c r="A19" s="49"/>
      <c r="B19" s="49"/>
      <c r="C19" s="49"/>
      <c r="D19" s="30" t="s">
        <v>36</v>
      </c>
      <c r="E19" s="73"/>
      <c r="F19" s="19"/>
      <c r="G19" s="19"/>
      <c r="H19" s="19"/>
      <c r="I19" s="30" t="s">
        <v>103</v>
      </c>
      <c r="K19" s="49"/>
      <c r="L19" s="49"/>
      <c r="M19" s="49"/>
      <c r="N19" s="49"/>
      <c r="O19" s="49"/>
    </row>
    <row r="20" spans="1:15" s="3" customFormat="1" ht="14.25" customHeight="1">
      <c r="A20" s="49"/>
      <c r="B20" s="49"/>
      <c r="C20" s="49"/>
      <c r="D20" s="19"/>
      <c r="E20" s="19"/>
      <c r="F20" s="19"/>
      <c r="G20" s="19"/>
      <c r="H20" s="19"/>
      <c r="I20" s="58"/>
      <c r="K20" s="49"/>
      <c r="L20" s="49"/>
      <c r="M20" s="49"/>
      <c r="N20" s="49"/>
      <c r="O20" s="49"/>
    </row>
    <row r="21" spans="1:15" s="3" customFormat="1" ht="30.75" customHeight="1">
      <c r="A21" s="49"/>
      <c r="B21" s="49"/>
      <c r="C21" s="49"/>
      <c r="D21" s="30" t="s">
        <v>2</v>
      </c>
      <c r="E21" s="73"/>
      <c r="F21" s="19"/>
      <c r="G21" s="19"/>
      <c r="H21" s="19"/>
      <c r="I21" s="30" t="s">
        <v>53</v>
      </c>
      <c r="K21" s="49"/>
      <c r="L21" s="49"/>
      <c r="M21" s="49"/>
      <c r="N21" s="49"/>
      <c r="O21" s="49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21">
    <mergeCell ref="I7:I9"/>
    <mergeCell ref="E7:E9"/>
    <mergeCell ref="A6:O6"/>
    <mergeCell ref="J17:O17"/>
    <mergeCell ref="D7:D9"/>
    <mergeCell ref="N7:N9"/>
    <mergeCell ref="B7:B9"/>
    <mergeCell ref="O7:O9"/>
    <mergeCell ref="J8:K8"/>
    <mergeCell ref="C7:C9"/>
    <mergeCell ref="J7:M7"/>
    <mergeCell ref="A7:A9"/>
    <mergeCell ref="L8:M8"/>
    <mergeCell ref="A1:O1"/>
    <mergeCell ref="A2:O2"/>
    <mergeCell ref="A3:O3"/>
    <mergeCell ref="A4:O4"/>
    <mergeCell ref="A5:O5"/>
    <mergeCell ref="H7:H9"/>
    <mergeCell ref="F7:F9"/>
    <mergeCell ref="G7:G9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IV46"/>
  <sheetViews>
    <sheetView view="pageBreakPreview" zoomScale="32" zoomScaleNormal="61" zoomScaleSheetLayoutView="32" zoomScalePageLayoutView="0" workbookViewId="0" topLeftCell="A1">
      <selection activeCell="G11" sqref="G11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67.00390625" style="188" customWidth="1"/>
    <col min="4" max="4" width="20.421875" style="1" customWidth="1"/>
    <col min="5" max="5" width="18.8515625" style="32" customWidth="1"/>
    <col min="6" max="6" width="51.140625" style="1" customWidth="1"/>
    <col min="7" max="7" width="95.140625" style="189" customWidth="1"/>
    <col min="8" max="8" width="65.28125" style="190" customWidth="1"/>
    <col min="9" max="9" width="54.57421875" style="1" customWidth="1"/>
    <col min="10" max="10" width="15.7109375" style="1" customWidth="1"/>
    <col min="11" max="11" width="21.57421875" style="1" customWidth="1"/>
    <col min="12" max="12" width="27.57421875" style="1" customWidth="1"/>
    <col min="13" max="21" width="6.28125" style="31" customWidth="1"/>
    <col min="22" max="22" width="8.28125" style="31" customWidth="1"/>
    <col min="23" max="23" width="8.00390625" style="31" customWidth="1"/>
    <col min="24" max="24" width="9.28125" style="191" customWidth="1"/>
    <col min="25" max="25" width="8.00390625" style="162" customWidth="1"/>
    <col min="26" max="26" width="10.57421875" style="34" customWidth="1"/>
    <col min="27" max="27" width="18.8515625" style="1" customWidth="1"/>
    <col min="28" max="16384" width="9.140625" style="1" customWidth="1"/>
  </cols>
  <sheetData>
    <row r="1" spans="1:24" s="3" customFormat="1" ht="36.75" customHeight="1">
      <c r="A1" s="721" t="s">
        <v>15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156"/>
      <c r="N1" s="156"/>
      <c r="O1" s="156"/>
      <c r="P1" s="157"/>
      <c r="Q1" s="23"/>
      <c r="X1" s="158"/>
    </row>
    <row r="2" spans="1:24" s="3" customFormat="1" ht="37.5" customHeight="1">
      <c r="A2" s="721" t="s">
        <v>471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156"/>
      <c r="N2" s="156"/>
      <c r="O2" s="156"/>
      <c r="P2" s="157"/>
      <c r="Q2" s="23"/>
      <c r="X2" s="158"/>
    </row>
    <row r="3" spans="1:256" s="4" customFormat="1" ht="33.75" customHeight="1">
      <c r="A3" s="721" t="s">
        <v>61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156"/>
      <c r="N3" s="156"/>
      <c r="O3" s="156"/>
      <c r="P3" s="157"/>
      <c r="Q3" s="23"/>
      <c r="R3" s="3"/>
      <c r="S3" s="3"/>
      <c r="T3" s="3"/>
      <c r="U3" s="3"/>
      <c r="V3" s="3"/>
      <c r="W3" s="3"/>
      <c r="X3" s="158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32.25" customHeight="1">
      <c r="A4" s="725">
        <v>42224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156"/>
      <c r="N4" s="156"/>
      <c r="O4" s="156"/>
      <c r="P4" s="157"/>
      <c r="Q4" s="23"/>
      <c r="R4" s="3"/>
      <c r="S4" s="3"/>
      <c r="T4" s="3"/>
      <c r="U4" s="3"/>
      <c r="V4" s="3"/>
      <c r="W4" s="3"/>
      <c r="X4" s="15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35.25" customHeight="1">
      <c r="A5" s="721" t="s">
        <v>117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156"/>
      <c r="N5" s="156"/>
      <c r="O5" s="156"/>
      <c r="P5" s="157"/>
      <c r="Q5" s="23"/>
      <c r="R5" s="3"/>
      <c r="S5" s="3"/>
      <c r="T5" s="3"/>
      <c r="U5" s="3"/>
      <c r="V5" s="3"/>
      <c r="W5" s="3"/>
      <c r="X5" s="15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60.75" customHeight="1" thickBot="1">
      <c r="A6" s="729" t="s">
        <v>62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156"/>
      <c r="N6" s="156"/>
      <c r="O6" s="156"/>
      <c r="P6" s="157"/>
      <c r="Q6" s="23"/>
      <c r="R6" s="3"/>
      <c r="S6" s="3"/>
      <c r="T6" s="3"/>
      <c r="U6" s="3"/>
      <c r="V6" s="3"/>
      <c r="W6" s="3"/>
      <c r="X6" s="158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5" customFormat="1" ht="60.75" customHeight="1">
      <c r="A7" s="604" t="s">
        <v>22</v>
      </c>
      <c r="B7" s="606" t="s">
        <v>4</v>
      </c>
      <c r="C7" s="733" t="s">
        <v>1</v>
      </c>
      <c r="D7" s="606" t="s">
        <v>8</v>
      </c>
      <c r="E7" s="640" t="s">
        <v>6</v>
      </c>
      <c r="F7" s="634" t="s">
        <v>3</v>
      </c>
      <c r="G7" s="723" t="s">
        <v>40</v>
      </c>
      <c r="H7" s="634" t="s">
        <v>0</v>
      </c>
      <c r="I7" s="638" t="s">
        <v>7</v>
      </c>
      <c r="J7" s="636" t="s">
        <v>19</v>
      </c>
      <c r="K7" s="726"/>
      <c r="L7" s="731" t="s">
        <v>63</v>
      </c>
      <c r="M7" s="159"/>
      <c r="N7" s="160"/>
      <c r="O7" s="160"/>
      <c r="P7" s="160"/>
      <c r="Q7" s="160"/>
      <c r="R7" s="160"/>
      <c r="S7" s="160"/>
      <c r="T7" s="160"/>
      <c r="U7" s="160"/>
      <c r="V7" s="160">
        <f>SUM(M8:V8)</f>
        <v>55</v>
      </c>
      <c r="W7" s="160">
        <f>M8+N8+O8+P8+Q8+R8+S8+T8+U8+20</f>
        <v>65</v>
      </c>
      <c r="X7" s="161"/>
      <c r="Y7" s="162"/>
      <c r="Z7" s="34"/>
      <c r="AA7" s="163" t="s">
        <v>64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60.75" customHeight="1" thickBot="1">
      <c r="A8" s="605"/>
      <c r="B8" s="607"/>
      <c r="C8" s="734"/>
      <c r="D8" s="607"/>
      <c r="E8" s="641"/>
      <c r="F8" s="635"/>
      <c r="G8" s="724"/>
      <c r="H8" s="635"/>
      <c r="I8" s="639"/>
      <c r="J8" s="105" t="s">
        <v>65</v>
      </c>
      <c r="K8" s="21" t="s">
        <v>21</v>
      </c>
      <c r="L8" s="732"/>
      <c r="M8" s="194">
        <v>1</v>
      </c>
      <c r="N8" s="164">
        <v>2</v>
      </c>
      <c r="O8" s="164">
        <v>3</v>
      </c>
      <c r="P8" s="164">
        <v>4</v>
      </c>
      <c r="Q8" s="164">
        <v>5</v>
      </c>
      <c r="R8" s="164">
        <v>6</v>
      </c>
      <c r="S8" s="164">
        <v>7</v>
      </c>
      <c r="T8" s="164">
        <v>8</v>
      </c>
      <c r="U8" s="164">
        <v>9</v>
      </c>
      <c r="V8" s="164">
        <v>10</v>
      </c>
      <c r="W8" s="164" t="s">
        <v>66</v>
      </c>
      <c r="X8" s="165" t="s">
        <v>67</v>
      </c>
      <c r="Y8" s="166" t="s">
        <v>68</v>
      </c>
      <c r="Z8" s="167" t="s">
        <v>69</v>
      </c>
      <c r="AA8" s="168">
        <v>67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84" customHeight="1">
      <c r="A9" s="271">
        <v>1</v>
      </c>
      <c r="B9" s="272">
        <v>102</v>
      </c>
      <c r="C9" s="406" t="s">
        <v>270</v>
      </c>
      <c r="D9" s="450">
        <v>1970</v>
      </c>
      <c r="E9" s="450" t="s">
        <v>464</v>
      </c>
      <c r="F9" s="406" t="s">
        <v>461</v>
      </c>
      <c r="G9" s="324" t="s">
        <v>462</v>
      </c>
      <c r="H9" s="337" t="s">
        <v>271</v>
      </c>
      <c r="I9" s="467" t="s">
        <v>13</v>
      </c>
      <c r="J9" s="226">
        <v>65</v>
      </c>
      <c r="K9" s="264">
        <v>50.45</v>
      </c>
      <c r="L9" s="230">
        <v>16</v>
      </c>
      <c r="M9" s="170">
        <v>1</v>
      </c>
      <c r="N9" s="170">
        <v>2</v>
      </c>
      <c r="O9" s="170">
        <v>3</v>
      </c>
      <c r="P9" s="170">
        <v>4</v>
      </c>
      <c r="Q9" s="170">
        <v>5</v>
      </c>
      <c r="R9" s="170">
        <v>6</v>
      </c>
      <c r="S9" s="170">
        <v>7</v>
      </c>
      <c r="T9" s="170">
        <v>8</v>
      </c>
      <c r="U9" s="170">
        <v>9</v>
      </c>
      <c r="V9" s="171"/>
      <c r="W9" s="171">
        <v>20</v>
      </c>
      <c r="X9" s="405">
        <f aca="true" t="shared" si="0" ref="X9:X24">SUM(M9:W9)</f>
        <v>65</v>
      </c>
      <c r="Y9" s="172"/>
      <c r="Z9" s="404">
        <f aca="true" t="shared" si="1" ref="Z9:Z24">X9-Y9</f>
        <v>65</v>
      </c>
      <c r="AA9" s="173">
        <f aca="true" t="shared" si="2" ref="AA9:AA24">(K9-$AA$8)/4</f>
        <v>-4.137499999999999</v>
      </c>
      <c r="AB9" s="17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5" customFormat="1" ht="84" customHeight="1">
      <c r="A10" s="275">
        <v>2</v>
      </c>
      <c r="B10" s="276">
        <v>26</v>
      </c>
      <c r="C10" s="403" t="s">
        <v>46</v>
      </c>
      <c r="D10" s="394">
        <v>1991</v>
      </c>
      <c r="E10" s="394" t="s">
        <v>464</v>
      </c>
      <c r="F10" s="403" t="s">
        <v>348</v>
      </c>
      <c r="G10" s="323" t="s">
        <v>102</v>
      </c>
      <c r="H10" s="341" t="s">
        <v>81</v>
      </c>
      <c r="I10" s="468" t="s">
        <v>89</v>
      </c>
      <c r="J10" s="236">
        <v>65</v>
      </c>
      <c r="K10" s="265">
        <v>54.53</v>
      </c>
      <c r="L10" s="239">
        <v>15</v>
      </c>
      <c r="M10" s="170">
        <v>1</v>
      </c>
      <c r="N10" s="170">
        <v>2</v>
      </c>
      <c r="O10" s="170">
        <v>3</v>
      </c>
      <c r="P10" s="170">
        <v>4</v>
      </c>
      <c r="Q10" s="170">
        <v>5</v>
      </c>
      <c r="R10" s="170">
        <v>6</v>
      </c>
      <c r="S10" s="170">
        <v>7</v>
      </c>
      <c r="T10" s="170">
        <v>8</v>
      </c>
      <c r="U10" s="170">
        <v>9</v>
      </c>
      <c r="V10" s="171"/>
      <c r="W10" s="171">
        <v>20</v>
      </c>
      <c r="X10" s="405">
        <f t="shared" si="0"/>
        <v>65</v>
      </c>
      <c r="Y10" s="172"/>
      <c r="Z10" s="404">
        <f t="shared" si="1"/>
        <v>65</v>
      </c>
      <c r="AA10" s="173">
        <f t="shared" si="2"/>
        <v>-3.1174999999999997</v>
      </c>
      <c r="AB10" s="17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5" customFormat="1" ht="84" customHeight="1">
      <c r="A11" s="275">
        <v>3</v>
      </c>
      <c r="B11" s="276">
        <v>101</v>
      </c>
      <c r="C11" s="403" t="s">
        <v>270</v>
      </c>
      <c r="D11" s="394">
        <v>1970</v>
      </c>
      <c r="E11" s="394" t="s">
        <v>464</v>
      </c>
      <c r="F11" s="403" t="s">
        <v>432</v>
      </c>
      <c r="G11" s="548" t="s">
        <v>495</v>
      </c>
      <c r="H11" s="327" t="s">
        <v>337</v>
      </c>
      <c r="I11" s="468" t="s">
        <v>13</v>
      </c>
      <c r="J11" s="236">
        <v>65</v>
      </c>
      <c r="K11" s="265">
        <v>60.36</v>
      </c>
      <c r="L11" s="239">
        <v>14</v>
      </c>
      <c r="M11" s="170">
        <v>1</v>
      </c>
      <c r="N11" s="170">
        <v>2</v>
      </c>
      <c r="O11" s="170">
        <v>3</v>
      </c>
      <c r="P11" s="170">
        <v>4</v>
      </c>
      <c r="Q11" s="170">
        <v>5</v>
      </c>
      <c r="R11" s="170">
        <v>6</v>
      </c>
      <c r="S11" s="170">
        <v>7</v>
      </c>
      <c r="T11" s="170">
        <v>8</v>
      </c>
      <c r="U11" s="170">
        <v>9</v>
      </c>
      <c r="V11" s="171"/>
      <c r="W11" s="171">
        <v>20</v>
      </c>
      <c r="X11" s="405">
        <f t="shared" si="0"/>
        <v>65</v>
      </c>
      <c r="Y11" s="172"/>
      <c r="Z11" s="404">
        <f t="shared" si="1"/>
        <v>65</v>
      </c>
      <c r="AA11" s="173">
        <f t="shared" si="2"/>
        <v>-1.6600000000000001</v>
      </c>
      <c r="AB11" s="17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s="5" customFormat="1" ht="84" customHeight="1">
      <c r="A12" s="275">
        <v>4</v>
      </c>
      <c r="B12" s="276">
        <v>110</v>
      </c>
      <c r="C12" s="403" t="s">
        <v>341</v>
      </c>
      <c r="D12" s="394">
        <v>1956</v>
      </c>
      <c r="E12" s="394" t="s">
        <v>464</v>
      </c>
      <c r="F12" s="403" t="s">
        <v>351</v>
      </c>
      <c r="G12" s="323" t="s">
        <v>342</v>
      </c>
      <c r="H12" s="327" t="s">
        <v>343</v>
      </c>
      <c r="I12" s="468" t="s">
        <v>344</v>
      </c>
      <c r="J12" s="236">
        <v>59</v>
      </c>
      <c r="K12" s="265">
        <v>53.77</v>
      </c>
      <c r="L12" s="239">
        <v>13</v>
      </c>
      <c r="M12" s="170">
        <v>1</v>
      </c>
      <c r="N12" s="170">
        <v>2</v>
      </c>
      <c r="O12" s="170">
        <v>3</v>
      </c>
      <c r="P12" s="170">
        <v>4</v>
      </c>
      <c r="Q12" s="170">
        <v>5</v>
      </c>
      <c r="R12" s="170">
        <v>0</v>
      </c>
      <c r="S12" s="170">
        <v>7</v>
      </c>
      <c r="T12" s="170">
        <v>8</v>
      </c>
      <c r="U12" s="170">
        <v>9</v>
      </c>
      <c r="V12" s="171"/>
      <c r="W12" s="171">
        <v>20</v>
      </c>
      <c r="X12" s="405">
        <f t="shared" si="0"/>
        <v>59</v>
      </c>
      <c r="Y12" s="172"/>
      <c r="Z12" s="404">
        <f t="shared" si="1"/>
        <v>59</v>
      </c>
      <c r="AA12" s="173">
        <f t="shared" si="2"/>
        <v>-3.307499999999999</v>
      </c>
      <c r="AB12" s="17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s="5" customFormat="1" ht="84" customHeight="1">
      <c r="A13" s="275">
        <v>5</v>
      </c>
      <c r="B13" s="276">
        <v>90</v>
      </c>
      <c r="C13" s="403" t="s">
        <v>333</v>
      </c>
      <c r="D13" s="394">
        <v>1986</v>
      </c>
      <c r="E13" s="394" t="s">
        <v>463</v>
      </c>
      <c r="F13" s="403" t="s">
        <v>430</v>
      </c>
      <c r="G13" s="323" t="s">
        <v>334</v>
      </c>
      <c r="H13" s="327" t="s">
        <v>335</v>
      </c>
      <c r="I13" s="468" t="s">
        <v>477</v>
      </c>
      <c r="J13" s="236">
        <v>59</v>
      </c>
      <c r="K13" s="265">
        <v>65.43</v>
      </c>
      <c r="L13" s="239">
        <v>12</v>
      </c>
      <c r="M13" s="170">
        <v>0</v>
      </c>
      <c r="N13" s="170">
        <v>0</v>
      </c>
      <c r="O13" s="170">
        <v>0</v>
      </c>
      <c r="P13" s="170">
        <v>4</v>
      </c>
      <c r="Q13" s="170">
        <v>5</v>
      </c>
      <c r="R13" s="170">
        <v>6</v>
      </c>
      <c r="S13" s="170">
        <v>7</v>
      </c>
      <c r="T13" s="170">
        <v>8</v>
      </c>
      <c r="U13" s="170">
        <v>9</v>
      </c>
      <c r="V13" s="171"/>
      <c r="W13" s="171">
        <v>20</v>
      </c>
      <c r="X13" s="405">
        <f t="shared" si="0"/>
        <v>59</v>
      </c>
      <c r="Y13" s="172"/>
      <c r="Z13" s="404">
        <f t="shared" si="1"/>
        <v>59</v>
      </c>
      <c r="AA13" s="173">
        <f t="shared" si="2"/>
        <v>-0.3924999999999983</v>
      </c>
      <c r="AB13" s="17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s="5" customFormat="1" ht="84" customHeight="1">
      <c r="A14" s="275">
        <v>6</v>
      </c>
      <c r="B14" s="276">
        <v>45</v>
      </c>
      <c r="C14" s="403" t="s">
        <v>42</v>
      </c>
      <c r="D14" s="394">
        <v>1993</v>
      </c>
      <c r="E14" s="394" t="s">
        <v>463</v>
      </c>
      <c r="F14" s="403" t="s">
        <v>49</v>
      </c>
      <c r="G14" s="323" t="s">
        <v>48</v>
      </c>
      <c r="H14" s="341" t="s">
        <v>81</v>
      </c>
      <c r="I14" s="468" t="s">
        <v>89</v>
      </c>
      <c r="J14" s="236">
        <v>59</v>
      </c>
      <c r="K14" s="265">
        <v>65.77</v>
      </c>
      <c r="L14" s="239">
        <v>11</v>
      </c>
      <c r="M14" s="170">
        <v>1</v>
      </c>
      <c r="N14" s="170">
        <v>2</v>
      </c>
      <c r="O14" s="170">
        <v>3</v>
      </c>
      <c r="P14" s="170">
        <v>4</v>
      </c>
      <c r="Q14" s="170">
        <v>5</v>
      </c>
      <c r="R14" s="170">
        <v>0</v>
      </c>
      <c r="S14" s="170">
        <v>7</v>
      </c>
      <c r="T14" s="170">
        <v>8</v>
      </c>
      <c r="U14" s="170">
        <v>9</v>
      </c>
      <c r="V14" s="171"/>
      <c r="W14" s="171">
        <v>20</v>
      </c>
      <c r="X14" s="405">
        <f t="shared" si="0"/>
        <v>59</v>
      </c>
      <c r="Y14" s="172"/>
      <c r="Z14" s="404">
        <f t="shared" si="1"/>
        <v>59</v>
      </c>
      <c r="AA14" s="173">
        <f t="shared" si="2"/>
        <v>-0.307500000000001</v>
      </c>
      <c r="AB14" s="17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s="5" customFormat="1" ht="84" customHeight="1">
      <c r="A15" s="275">
        <v>7</v>
      </c>
      <c r="B15" s="276">
        <v>6</v>
      </c>
      <c r="C15" s="403" t="s">
        <v>11</v>
      </c>
      <c r="D15" s="394">
        <v>1965</v>
      </c>
      <c r="E15" s="394" t="s">
        <v>464</v>
      </c>
      <c r="F15" s="403" t="s">
        <v>347</v>
      </c>
      <c r="G15" s="323" t="s">
        <v>319</v>
      </c>
      <c r="H15" s="327" t="s">
        <v>33</v>
      </c>
      <c r="I15" s="468" t="s">
        <v>38</v>
      </c>
      <c r="J15" s="236">
        <v>57</v>
      </c>
      <c r="K15" s="265">
        <v>54.4</v>
      </c>
      <c r="L15" s="239">
        <v>10</v>
      </c>
      <c r="M15" s="170">
        <v>1</v>
      </c>
      <c r="N15" s="170">
        <v>2</v>
      </c>
      <c r="O15" s="170">
        <v>3</v>
      </c>
      <c r="P15" s="170">
        <v>4</v>
      </c>
      <c r="Q15" s="170">
        <v>5</v>
      </c>
      <c r="R15" s="170">
        <v>6</v>
      </c>
      <c r="S15" s="170">
        <v>7</v>
      </c>
      <c r="T15" s="170">
        <v>0</v>
      </c>
      <c r="U15" s="170">
        <v>9</v>
      </c>
      <c r="V15" s="171"/>
      <c r="W15" s="171">
        <v>20</v>
      </c>
      <c r="X15" s="405">
        <f t="shared" si="0"/>
        <v>57</v>
      </c>
      <c r="Y15" s="172"/>
      <c r="Z15" s="404">
        <f t="shared" si="1"/>
        <v>57</v>
      </c>
      <c r="AA15" s="173">
        <f t="shared" si="2"/>
        <v>-3.1500000000000004</v>
      </c>
      <c r="AB15" s="17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s="5" customFormat="1" ht="84" customHeight="1">
      <c r="A16" s="275">
        <v>8</v>
      </c>
      <c r="B16" s="276">
        <v>85</v>
      </c>
      <c r="C16" s="403" t="s">
        <v>233</v>
      </c>
      <c r="D16" s="394">
        <v>1989</v>
      </c>
      <c r="E16" s="394" t="s">
        <v>463</v>
      </c>
      <c r="F16" s="403" t="s">
        <v>427</v>
      </c>
      <c r="G16" s="323" t="s">
        <v>428</v>
      </c>
      <c r="H16" s="327" t="s">
        <v>416</v>
      </c>
      <c r="I16" s="468" t="s">
        <v>417</v>
      </c>
      <c r="J16" s="236">
        <v>55</v>
      </c>
      <c r="K16" s="265">
        <v>64.22</v>
      </c>
      <c r="L16" s="239">
        <v>9</v>
      </c>
      <c r="M16" s="170">
        <v>1</v>
      </c>
      <c r="N16" s="170">
        <v>2</v>
      </c>
      <c r="O16" s="170">
        <v>3</v>
      </c>
      <c r="P16" s="170">
        <v>4</v>
      </c>
      <c r="Q16" s="170">
        <v>5</v>
      </c>
      <c r="R16" s="170">
        <v>0</v>
      </c>
      <c r="S16" s="170">
        <v>7</v>
      </c>
      <c r="T16" s="170">
        <v>8</v>
      </c>
      <c r="U16" s="170">
        <v>9</v>
      </c>
      <c r="V16" s="171"/>
      <c r="W16" s="171">
        <v>20</v>
      </c>
      <c r="X16" s="405">
        <f t="shared" si="0"/>
        <v>59</v>
      </c>
      <c r="Y16" s="172">
        <v>4</v>
      </c>
      <c r="Z16" s="404">
        <f t="shared" si="1"/>
        <v>55</v>
      </c>
      <c r="AA16" s="173">
        <f t="shared" si="2"/>
        <v>-0.6950000000000003</v>
      </c>
      <c r="AB16" s="17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s="5" customFormat="1" ht="84" customHeight="1">
      <c r="A17" s="275">
        <v>9</v>
      </c>
      <c r="B17" s="276">
        <v>41</v>
      </c>
      <c r="C17" s="403" t="s">
        <v>287</v>
      </c>
      <c r="D17" s="394">
        <v>1995</v>
      </c>
      <c r="E17" s="394" t="s">
        <v>463</v>
      </c>
      <c r="F17" s="403" t="s">
        <v>431</v>
      </c>
      <c r="G17" s="323" t="s">
        <v>325</v>
      </c>
      <c r="H17" s="341" t="s">
        <v>94</v>
      </c>
      <c r="I17" s="468" t="s">
        <v>165</v>
      </c>
      <c r="J17" s="236">
        <v>54</v>
      </c>
      <c r="K17" s="265">
        <v>54.95</v>
      </c>
      <c r="L17" s="239">
        <v>8</v>
      </c>
      <c r="M17" s="170">
        <v>1</v>
      </c>
      <c r="N17" s="170">
        <v>2</v>
      </c>
      <c r="O17" s="170">
        <v>3</v>
      </c>
      <c r="P17" s="170">
        <v>4</v>
      </c>
      <c r="Q17" s="170">
        <v>0</v>
      </c>
      <c r="R17" s="170">
        <v>0</v>
      </c>
      <c r="S17" s="170">
        <v>7</v>
      </c>
      <c r="T17" s="170">
        <v>8</v>
      </c>
      <c r="U17" s="170">
        <v>9</v>
      </c>
      <c r="V17" s="171"/>
      <c r="W17" s="171">
        <v>20</v>
      </c>
      <c r="X17" s="405">
        <f t="shared" si="0"/>
        <v>54</v>
      </c>
      <c r="Y17" s="172"/>
      <c r="Z17" s="404">
        <f t="shared" si="1"/>
        <v>54</v>
      </c>
      <c r="AA17" s="173">
        <f t="shared" si="2"/>
        <v>-3.0124999999999993</v>
      </c>
      <c r="AB17" s="17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s="5" customFormat="1" ht="84" customHeight="1">
      <c r="A18" s="275">
        <v>10</v>
      </c>
      <c r="B18" s="276">
        <v>42</v>
      </c>
      <c r="C18" s="403" t="s">
        <v>287</v>
      </c>
      <c r="D18" s="394">
        <v>1995</v>
      </c>
      <c r="E18" s="394" t="s">
        <v>463</v>
      </c>
      <c r="F18" s="403" t="s">
        <v>326</v>
      </c>
      <c r="G18" s="323" t="s">
        <v>327</v>
      </c>
      <c r="H18" s="341" t="s">
        <v>94</v>
      </c>
      <c r="I18" s="468" t="s">
        <v>165</v>
      </c>
      <c r="J18" s="236">
        <v>25</v>
      </c>
      <c r="K18" s="265">
        <v>55.84</v>
      </c>
      <c r="L18" s="239">
        <v>7</v>
      </c>
      <c r="M18" s="170">
        <v>1</v>
      </c>
      <c r="N18" s="170">
        <v>2</v>
      </c>
      <c r="O18" s="170">
        <v>3</v>
      </c>
      <c r="P18" s="170">
        <v>4</v>
      </c>
      <c r="Q18" s="170">
        <v>5</v>
      </c>
      <c r="R18" s="170">
        <v>6</v>
      </c>
      <c r="S18" s="170">
        <v>7</v>
      </c>
      <c r="T18" s="170">
        <v>8</v>
      </c>
      <c r="U18" s="170">
        <v>9</v>
      </c>
      <c r="V18" s="171"/>
      <c r="W18" s="171"/>
      <c r="X18" s="405">
        <f t="shared" si="0"/>
        <v>45</v>
      </c>
      <c r="Y18" s="172">
        <v>20</v>
      </c>
      <c r="Z18" s="404">
        <f t="shared" si="1"/>
        <v>25</v>
      </c>
      <c r="AA18" s="173">
        <f t="shared" si="2"/>
        <v>-2.789999999999999</v>
      </c>
      <c r="AB18" s="17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s="5" customFormat="1" ht="84" customHeight="1">
      <c r="A19" s="275">
        <v>11</v>
      </c>
      <c r="B19" s="276">
        <v>68</v>
      </c>
      <c r="C19" s="403" t="s">
        <v>45</v>
      </c>
      <c r="D19" s="394">
        <v>1991</v>
      </c>
      <c r="E19" s="394" t="s">
        <v>464</v>
      </c>
      <c r="F19" s="403" t="s">
        <v>350</v>
      </c>
      <c r="G19" s="323" t="s">
        <v>126</v>
      </c>
      <c r="H19" s="341" t="s">
        <v>127</v>
      </c>
      <c r="I19" s="468" t="s">
        <v>89</v>
      </c>
      <c r="J19" s="236">
        <v>25</v>
      </c>
      <c r="K19" s="265">
        <v>57.38</v>
      </c>
      <c r="L19" s="239">
        <v>6</v>
      </c>
      <c r="M19" s="170">
        <v>1</v>
      </c>
      <c r="N19" s="170">
        <v>2</v>
      </c>
      <c r="O19" s="170">
        <v>3</v>
      </c>
      <c r="P19" s="170">
        <v>4</v>
      </c>
      <c r="Q19" s="170">
        <v>5</v>
      </c>
      <c r="R19" s="170">
        <v>6</v>
      </c>
      <c r="S19" s="170">
        <v>7</v>
      </c>
      <c r="T19" s="170">
        <v>8</v>
      </c>
      <c r="U19" s="170">
        <v>9</v>
      </c>
      <c r="V19" s="171"/>
      <c r="W19" s="171"/>
      <c r="X19" s="405">
        <f t="shared" si="0"/>
        <v>45</v>
      </c>
      <c r="Y19" s="172">
        <v>20</v>
      </c>
      <c r="Z19" s="404">
        <f t="shared" si="1"/>
        <v>25</v>
      </c>
      <c r="AA19" s="173">
        <f t="shared" si="2"/>
        <v>-2.4049999999999994</v>
      </c>
      <c r="AB19" s="17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s="5" customFormat="1" ht="84" customHeight="1">
      <c r="A20" s="275">
        <v>12</v>
      </c>
      <c r="B20" s="276">
        <v>69</v>
      </c>
      <c r="C20" s="403" t="s">
        <v>45</v>
      </c>
      <c r="D20" s="394">
        <v>1991</v>
      </c>
      <c r="E20" s="394" t="s">
        <v>464</v>
      </c>
      <c r="F20" s="403" t="s">
        <v>429</v>
      </c>
      <c r="G20" s="323" t="s">
        <v>143</v>
      </c>
      <c r="H20" s="341" t="s">
        <v>127</v>
      </c>
      <c r="I20" s="468" t="s">
        <v>89</v>
      </c>
      <c r="J20" s="236">
        <v>25</v>
      </c>
      <c r="K20" s="265">
        <v>62.77</v>
      </c>
      <c r="L20" s="239">
        <v>5</v>
      </c>
      <c r="M20" s="170">
        <v>1</v>
      </c>
      <c r="N20" s="170">
        <v>2</v>
      </c>
      <c r="O20" s="170">
        <v>3</v>
      </c>
      <c r="P20" s="170">
        <v>4</v>
      </c>
      <c r="Q20" s="170">
        <v>5</v>
      </c>
      <c r="R20" s="170">
        <v>6</v>
      </c>
      <c r="S20" s="170">
        <v>7</v>
      </c>
      <c r="T20" s="170">
        <v>8</v>
      </c>
      <c r="U20" s="170">
        <v>9</v>
      </c>
      <c r="V20" s="171"/>
      <c r="W20" s="171"/>
      <c r="X20" s="405">
        <f t="shared" si="0"/>
        <v>45</v>
      </c>
      <c r="Y20" s="172">
        <v>20</v>
      </c>
      <c r="Z20" s="404">
        <f t="shared" si="1"/>
        <v>25</v>
      </c>
      <c r="AA20" s="173">
        <f t="shared" si="2"/>
        <v>-1.0574999999999992</v>
      </c>
      <c r="AB20" s="17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s="5" customFormat="1" ht="84" customHeight="1">
      <c r="A21" s="275">
        <v>13</v>
      </c>
      <c r="B21" s="276">
        <v>61</v>
      </c>
      <c r="C21" s="403" t="s">
        <v>38</v>
      </c>
      <c r="D21" s="394">
        <v>1981</v>
      </c>
      <c r="E21" s="394" t="s">
        <v>464</v>
      </c>
      <c r="F21" s="403" t="s">
        <v>113</v>
      </c>
      <c r="G21" s="323" t="s">
        <v>114</v>
      </c>
      <c r="H21" s="327" t="s">
        <v>33</v>
      </c>
      <c r="I21" s="468" t="s">
        <v>11</v>
      </c>
      <c r="J21" s="236">
        <v>18</v>
      </c>
      <c r="K21" s="265">
        <v>78.06</v>
      </c>
      <c r="L21" s="239">
        <v>4</v>
      </c>
      <c r="M21" s="170">
        <v>1</v>
      </c>
      <c r="N21" s="170">
        <v>2</v>
      </c>
      <c r="O21" s="170">
        <v>3</v>
      </c>
      <c r="P21" s="170">
        <v>4</v>
      </c>
      <c r="Q21" s="170">
        <v>5</v>
      </c>
      <c r="R21" s="170">
        <v>6</v>
      </c>
      <c r="S21" s="170">
        <v>7</v>
      </c>
      <c r="T21" s="170">
        <v>8</v>
      </c>
      <c r="U21" s="170">
        <v>9</v>
      </c>
      <c r="V21" s="171"/>
      <c r="W21" s="171"/>
      <c r="X21" s="405">
        <f t="shared" si="0"/>
        <v>45</v>
      </c>
      <c r="Y21" s="172">
        <v>24</v>
      </c>
      <c r="Z21" s="404">
        <f t="shared" si="1"/>
        <v>21</v>
      </c>
      <c r="AA21" s="173">
        <f t="shared" si="2"/>
        <v>2.7650000000000006</v>
      </c>
      <c r="AB21" s="17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s="5" customFormat="1" ht="84" customHeight="1">
      <c r="A22" s="275">
        <v>14</v>
      </c>
      <c r="B22" s="276">
        <v>5</v>
      </c>
      <c r="C22" s="403" t="s">
        <v>11</v>
      </c>
      <c r="D22" s="394">
        <v>1965</v>
      </c>
      <c r="E22" s="394" t="s">
        <v>464</v>
      </c>
      <c r="F22" s="403" t="s">
        <v>478</v>
      </c>
      <c r="G22" s="323" t="s">
        <v>479</v>
      </c>
      <c r="H22" s="327" t="s">
        <v>33</v>
      </c>
      <c r="I22" s="468" t="s">
        <v>38</v>
      </c>
      <c r="J22" s="231">
        <v>17</v>
      </c>
      <c r="K22" s="292">
        <v>51.72</v>
      </c>
      <c r="L22" s="239">
        <v>3</v>
      </c>
      <c r="M22" s="170">
        <v>1</v>
      </c>
      <c r="N22" s="170">
        <v>2</v>
      </c>
      <c r="O22" s="170">
        <v>3</v>
      </c>
      <c r="P22" s="170">
        <v>4</v>
      </c>
      <c r="Q22" s="170">
        <v>5</v>
      </c>
      <c r="R22" s="170">
        <v>6</v>
      </c>
      <c r="S22" s="170">
        <v>7</v>
      </c>
      <c r="T22" s="170">
        <v>0</v>
      </c>
      <c r="U22" s="170">
        <v>9</v>
      </c>
      <c r="V22" s="171"/>
      <c r="W22" s="171"/>
      <c r="X22" s="405">
        <f t="shared" si="0"/>
        <v>37</v>
      </c>
      <c r="Y22" s="172">
        <v>20</v>
      </c>
      <c r="Z22" s="404">
        <f t="shared" si="1"/>
        <v>17</v>
      </c>
      <c r="AA22" s="173">
        <f t="shared" si="2"/>
        <v>-3.8200000000000003</v>
      </c>
      <c r="AB22" s="17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s="5" customFormat="1" ht="84" customHeight="1">
      <c r="A23" s="275"/>
      <c r="B23" s="276">
        <v>67</v>
      </c>
      <c r="C23" s="403" t="s">
        <v>45</v>
      </c>
      <c r="D23" s="394">
        <v>1991</v>
      </c>
      <c r="E23" s="394" t="s">
        <v>464</v>
      </c>
      <c r="F23" s="403" t="s">
        <v>144</v>
      </c>
      <c r="G23" s="323" t="s">
        <v>145</v>
      </c>
      <c r="H23" s="341" t="s">
        <v>127</v>
      </c>
      <c r="I23" s="468" t="s">
        <v>89</v>
      </c>
      <c r="J23" s="727" t="s">
        <v>24</v>
      </c>
      <c r="K23" s="586"/>
      <c r="L23" s="587"/>
      <c r="M23" s="170">
        <v>1</v>
      </c>
      <c r="N23" s="170">
        <v>2</v>
      </c>
      <c r="O23" s="170">
        <v>3</v>
      </c>
      <c r="P23" s="170">
        <v>0</v>
      </c>
      <c r="Q23" s="170">
        <v>5</v>
      </c>
      <c r="R23" s="170">
        <v>6</v>
      </c>
      <c r="S23" s="170">
        <v>7</v>
      </c>
      <c r="T23" s="170">
        <v>8</v>
      </c>
      <c r="U23" s="170">
        <v>9</v>
      </c>
      <c r="V23" s="171"/>
      <c r="W23" s="171"/>
      <c r="X23" s="405">
        <f t="shared" si="0"/>
        <v>41</v>
      </c>
      <c r="Y23" s="172">
        <v>4</v>
      </c>
      <c r="Z23" s="404">
        <f t="shared" si="1"/>
        <v>37</v>
      </c>
      <c r="AA23" s="173">
        <f t="shared" si="2"/>
        <v>-16.75</v>
      </c>
      <c r="AB23" s="17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s="5" customFormat="1" ht="84" customHeight="1" thickBot="1">
      <c r="A24" s="280"/>
      <c r="B24" s="281">
        <v>89</v>
      </c>
      <c r="C24" s="488" t="s">
        <v>330</v>
      </c>
      <c r="D24" s="411">
        <v>1995</v>
      </c>
      <c r="E24" s="411" t="s">
        <v>463</v>
      </c>
      <c r="F24" s="488" t="s">
        <v>331</v>
      </c>
      <c r="G24" s="376" t="s">
        <v>332</v>
      </c>
      <c r="H24" s="351" t="s">
        <v>112</v>
      </c>
      <c r="I24" s="491" t="s">
        <v>214</v>
      </c>
      <c r="J24" s="728" t="s">
        <v>30</v>
      </c>
      <c r="K24" s="589"/>
      <c r="L24" s="590"/>
      <c r="M24" s="170">
        <v>1</v>
      </c>
      <c r="N24" s="170">
        <v>2</v>
      </c>
      <c r="O24" s="170">
        <v>3</v>
      </c>
      <c r="P24" s="170">
        <v>4</v>
      </c>
      <c r="Q24" s="170">
        <v>5</v>
      </c>
      <c r="R24" s="170">
        <v>6</v>
      </c>
      <c r="S24" s="170">
        <v>7</v>
      </c>
      <c r="T24" s="170">
        <v>8</v>
      </c>
      <c r="U24" s="170">
        <v>9</v>
      </c>
      <c r="V24" s="171"/>
      <c r="W24" s="171"/>
      <c r="X24" s="405">
        <f t="shared" si="0"/>
        <v>45</v>
      </c>
      <c r="Y24" s="172">
        <v>4</v>
      </c>
      <c r="Z24" s="404">
        <f t="shared" si="1"/>
        <v>41</v>
      </c>
      <c r="AA24" s="173">
        <f t="shared" si="2"/>
        <v>-16.75</v>
      </c>
      <c r="AB24" s="17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ht="15.75" customHeight="1">
      <c r="A25" s="7"/>
      <c r="B25" s="16"/>
      <c r="C25" s="176"/>
      <c r="D25" s="17"/>
      <c r="E25" s="177"/>
      <c r="F25" s="11"/>
      <c r="G25" s="178"/>
      <c r="H25" s="179"/>
      <c r="I25" s="12"/>
      <c r="J25" s="13"/>
      <c r="K25" s="13"/>
      <c r="L25" s="13"/>
      <c r="X25" s="180"/>
      <c r="Y25" s="181"/>
      <c r="Z25" s="3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25.5" customHeight="1">
      <c r="A26" s="14"/>
      <c r="B26" s="14"/>
      <c r="C26" s="182"/>
      <c r="D26" s="222" t="s">
        <v>37</v>
      </c>
      <c r="E26" s="183"/>
      <c r="F26" s="19"/>
      <c r="G26" s="184"/>
      <c r="H26" s="57"/>
      <c r="I26" s="222" t="s">
        <v>103</v>
      </c>
      <c r="J26" s="3"/>
      <c r="K26" s="3"/>
      <c r="L26" s="3"/>
      <c r="X26" s="180"/>
      <c r="Y26" s="181"/>
      <c r="Z26" s="3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5.5" customHeight="1">
      <c r="A27" s="14"/>
      <c r="B27" s="14"/>
      <c r="C27" s="182"/>
      <c r="D27" s="3"/>
      <c r="E27" s="185"/>
      <c r="F27" s="3"/>
      <c r="G27" s="186"/>
      <c r="H27" s="57"/>
      <c r="I27" s="3"/>
      <c r="J27" s="3"/>
      <c r="K27" s="3"/>
      <c r="L27" s="3"/>
      <c r="X27" s="180"/>
      <c r="Y27" s="181"/>
      <c r="Z27" s="3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5.5" customHeight="1">
      <c r="A28" s="14"/>
      <c r="B28" s="14"/>
      <c r="C28" s="187"/>
      <c r="D28" s="222" t="s">
        <v>2</v>
      </c>
      <c r="E28" s="183"/>
      <c r="F28" s="19"/>
      <c r="G28" s="184"/>
      <c r="H28" s="57"/>
      <c r="I28" s="222" t="s">
        <v>53</v>
      </c>
      <c r="J28" s="3"/>
      <c r="K28" s="3"/>
      <c r="L28" s="3"/>
      <c r="X28" s="180"/>
      <c r="Y28" s="181"/>
      <c r="Z28" s="3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ht="25.5" customHeight="1"/>
    <row r="30" ht="25.5" customHeight="1"/>
    <row r="31" spans="3:26" ht="25.5" customHeight="1">
      <c r="C31" s="19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93"/>
      <c r="Y31" s="1"/>
      <c r="Z31" s="1"/>
    </row>
    <row r="32" spans="3:26" ht="25.5" customHeight="1">
      <c r="C32" s="19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93"/>
      <c r="Y32" s="1"/>
      <c r="Z32" s="1"/>
    </row>
    <row r="33" spans="3:26" ht="25.5" customHeight="1">
      <c r="C33" s="19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93"/>
      <c r="Y33" s="1"/>
      <c r="Z33" s="1"/>
    </row>
    <row r="34" spans="3:26" ht="25.5" customHeight="1">
      <c r="C34" s="19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93"/>
      <c r="Y34" s="1"/>
      <c r="Z34" s="1"/>
    </row>
    <row r="35" spans="3:26" ht="25.5" customHeight="1">
      <c r="C35" s="19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93"/>
      <c r="Y35" s="1"/>
      <c r="Z35" s="1"/>
    </row>
    <row r="36" spans="3:26" ht="40.5">
      <c r="C36" s="19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93"/>
      <c r="Y36" s="1"/>
      <c r="Z36" s="1"/>
    </row>
    <row r="37" spans="3:26" ht="40.5">
      <c r="C37" s="19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93"/>
      <c r="Y37" s="1"/>
      <c r="Z37" s="1"/>
    </row>
    <row r="38" spans="3:26" ht="40.5">
      <c r="C38" s="19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93"/>
      <c r="Y38" s="1"/>
      <c r="Z38" s="1"/>
    </row>
    <row r="39" spans="3:26" ht="40.5">
      <c r="C39" s="19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93"/>
      <c r="Y39" s="1"/>
      <c r="Z39" s="1"/>
    </row>
    <row r="40" spans="3:26" ht="40.5">
      <c r="C40" s="19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93"/>
      <c r="Y40" s="1"/>
      <c r="Z40" s="1"/>
    </row>
    <row r="41" spans="3:26" ht="40.5">
      <c r="C41" s="19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93"/>
      <c r="Y41" s="1"/>
      <c r="Z41" s="1"/>
    </row>
    <row r="42" spans="3:26" ht="40.5">
      <c r="C42" s="19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93"/>
      <c r="Y42" s="1"/>
      <c r="Z42" s="1"/>
    </row>
    <row r="43" spans="3:26" ht="40.5">
      <c r="C43" s="19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93"/>
      <c r="Y43" s="1"/>
      <c r="Z43" s="1"/>
    </row>
    <row r="44" spans="3:26" ht="40.5">
      <c r="C44" s="19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93"/>
      <c r="Y44" s="1"/>
      <c r="Z44" s="1"/>
    </row>
    <row r="45" spans="3:26" ht="40.5">
      <c r="C45" s="19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93"/>
      <c r="Y45" s="1"/>
      <c r="Z45" s="1"/>
    </row>
    <row r="46" spans="3:26" ht="40.5">
      <c r="C46" s="19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93"/>
      <c r="Y46" s="1"/>
      <c r="Z46" s="1"/>
    </row>
  </sheetData>
  <sheetProtection/>
  <mergeCells count="19">
    <mergeCell ref="J23:L23"/>
    <mergeCell ref="J24:L24"/>
    <mergeCell ref="A6:L6"/>
    <mergeCell ref="L7:L8"/>
    <mergeCell ref="A7:A8"/>
    <mergeCell ref="B7:B8"/>
    <mergeCell ref="C7:C8"/>
    <mergeCell ref="D7:D8"/>
    <mergeCell ref="E7:E8"/>
    <mergeCell ref="F7:F8"/>
    <mergeCell ref="A2:L2"/>
    <mergeCell ref="A1:L1"/>
    <mergeCell ref="G7:G8"/>
    <mergeCell ref="H7:H8"/>
    <mergeCell ref="I7:I8"/>
    <mergeCell ref="A3:L3"/>
    <mergeCell ref="A4:L4"/>
    <mergeCell ref="A5:L5"/>
    <mergeCell ref="J7:K7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Q23"/>
  <sheetViews>
    <sheetView view="pageBreakPreview" zoomScale="41" zoomScaleNormal="61" zoomScaleSheetLayoutView="41" zoomScalePageLayoutView="0" workbookViewId="0" topLeftCell="A11">
      <selection activeCell="J19" sqref="J19:O19"/>
    </sheetView>
  </sheetViews>
  <sheetFormatPr defaultColWidth="9.140625" defaultRowHeight="12.75"/>
  <cols>
    <col min="1" max="1" width="12.421875" style="1" customWidth="1"/>
    <col min="2" max="2" width="13.57421875" style="32" customWidth="1"/>
    <col min="3" max="3" width="69.57421875" style="2" customWidth="1"/>
    <col min="4" max="4" width="18.421875" style="190" customWidth="1"/>
    <col min="5" max="5" width="16.00390625" style="190" customWidth="1"/>
    <col min="6" max="6" width="53.421875" style="1" customWidth="1"/>
    <col min="7" max="7" width="44.57421875" style="96" customWidth="1"/>
    <col min="8" max="8" width="45.421875" style="1" customWidth="1"/>
    <col min="9" max="9" width="46.28125" style="1" customWidth="1"/>
    <col min="10" max="10" width="14.7109375" style="1" customWidth="1"/>
    <col min="11" max="11" width="19.7109375" style="1" customWidth="1"/>
    <col min="12" max="12" width="14.7109375" style="1" customWidth="1"/>
    <col min="13" max="15" width="17.57421875" style="1" customWidth="1"/>
    <col min="16" max="17" width="12.140625" style="1" bestFit="1" customWidth="1"/>
    <col min="18" max="16384" width="9.140625" style="1" customWidth="1"/>
  </cols>
  <sheetData>
    <row r="1" spans="1:15" s="3" customFormat="1" ht="40.5" customHeight="1">
      <c r="A1" s="572" t="s">
        <v>15</v>
      </c>
      <c r="B1" s="572"/>
      <c r="C1" s="572"/>
      <c r="D1" s="572"/>
      <c r="E1" s="572"/>
      <c r="F1" s="572"/>
      <c r="G1" s="572"/>
      <c r="H1" s="572"/>
      <c r="I1" s="572"/>
      <c r="J1" s="573"/>
      <c r="K1" s="573"/>
      <c r="L1" s="574"/>
      <c r="M1" s="574"/>
      <c r="N1" s="574"/>
      <c r="O1" s="574"/>
    </row>
    <row r="2" spans="1:15" s="3" customFormat="1" ht="36.75" customHeight="1">
      <c r="A2" s="572" t="s">
        <v>149</v>
      </c>
      <c r="B2" s="572"/>
      <c r="C2" s="572"/>
      <c r="D2" s="572"/>
      <c r="E2" s="572"/>
      <c r="F2" s="572"/>
      <c r="G2" s="572"/>
      <c r="H2" s="572"/>
      <c r="I2" s="572"/>
      <c r="J2" s="573"/>
      <c r="K2" s="573"/>
      <c r="L2" s="574"/>
      <c r="M2" s="574"/>
      <c r="N2" s="574"/>
      <c r="O2" s="574"/>
    </row>
    <row r="3" spans="1:15" s="3" customFormat="1" ht="35.25" customHeight="1">
      <c r="A3" s="572" t="s">
        <v>18</v>
      </c>
      <c r="B3" s="572"/>
      <c r="C3" s="572"/>
      <c r="D3" s="572"/>
      <c r="E3" s="572"/>
      <c r="F3" s="572"/>
      <c r="G3" s="572"/>
      <c r="H3" s="572"/>
      <c r="I3" s="572"/>
      <c r="J3" s="573"/>
      <c r="K3" s="573"/>
      <c r="L3" s="574"/>
      <c r="M3" s="574"/>
      <c r="N3" s="574"/>
      <c r="O3" s="574"/>
    </row>
    <row r="4" spans="1:15" s="3" customFormat="1" ht="43.5" customHeight="1">
      <c r="A4" s="624">
        <v>42225</v>
      </c>
      <c r="B4" s="572"/>
      <c r="C4" s="572"/>
      <c r="D4" s="572"/>
      <c r="E4" s="572"/>
      <c r="F4" s="572"/>
      <c r="G4" s="572"/>
      <c r="H4" s="572"/>
      <c r="I4" s="572"/>
      <c r="J4" s="573"/>
      <c r="K4" s="573"/>
      <c r="L4" s="574"/>
      <c r="M4" s="574"/>
      <c r="N4" s="574"/>
      <c r="O4" s="574"/>
    </row>
    <row r="5" spans="1:15" s="3" customFormat="1" ht="38.25" customHeight="1">
      <c r="A5" s="572" t="s">
        <v>118</v>
      </c>
      <c r="B5" s="572"/>
      <c r="C5" s="572"/>
      <c r="D5" s="572"/>
      <c r="E5" s="572"/>
      <c r="F5" s="572"/>
      <c r="G5" s="572"/>
      <c r="H5" s="572"/>
      <c r="I5" s="572"/>
      <c r="J5" s="573"/>
      <c r="K5" s="573"/>
      <c r="L5" s="574"/>
      <c r="M5" s="574"/>
      <c r="N5" s="574"/>
      <c r="O5" s="574"/>
    </row>
    <row r="6" spans="1:15" s="3" customFormat="1" ht="52.5" customHeight="1" thickBot="1">
      <c r="A6" s="572" t="s">
        <v>5</v>
      </c>
      <c r="B6" s="572"/>
      <c r="C6" s="572"/>
      <c r="D6" s="572"/>
      <c r="E6" s="572"/>
      <c r="F6" s="572"/>
      <c r="G6" s="572"/>
      <c r="H6" s="572"/>
      <c r="I6" s="572"/>
      <c r="J6" s="573"/>
      <c r="K6" s="573"/>
      <c r="L6" s="574"/>
      <c r="M6" s="574"/>
      <c r="N6" s="574"/>
      <c r="O6" s="574"/>
    </row>
    <row r="7" spans="1:15" s="4" customFormat="1" ht="27.75" customHeight="1">
      <c r="A7" s="738" t="s">
        <v>22</v>
      </c>
      <c r="B7" s="567" t="s">
        <v>4</v>
      </c>
      <c r="C7" s="567" t="s">
        <v>1</v>
      </c>
      <c r="D7" s="735" t="s">
        <v>8</v>
      </c>
      <c r="E7" s="735" t="s">
        <v>6</v>
      </c>
      <c r="F7" s="567" t="s">
        <v>3</v>
      </c>
      <c r="G7" s="602" t="s">
        <v>40</v>
      </c>
      <c r="H7" s="655" t="s">
        <v>0</v>
      </c>
      <c r="I7" s="662" t="s">
        <v>7</v>
      </c>
      <c r="J7" s="575" t="s">
        <v>19</v>
      </c>
      <c r="K7" s="576"/>
      <c r="L7" s="719"/>
      <c r="M7" s="720"/>
      <c r="N7" s="666" t="s">
        <v>51</v>
      </c>
      <c r="O7" s="666" t="s">
        <v>52</v>
      </c>
    </row>
    <row r="8" spans="1:15" s="4" customFormat="1" ht="30.75" customHeight="1">
      <c r="A8" s="739"/>
      <c r="B8" s="568"/>
      <c r="C8" s="568"/>
      <c r="D8" s="736"/>
      <c r="E8" s="736"/>
      <c r="F8" s="568"/>
      <c r="G8" s="665"/>
      <c r="H8" s="656"/>
      <c r="I8" s="663"/>
      <c r="J8" s="680" t="s">
        <v>73</v>
      </c>
      <c r="K8" s="681"/>
      <c r="L8" s="741" t="s">
        <v>31</v>
      </c>
      <c r="M8" s="742"/>
      <c r="N8" s="667"/>
      <c r="O8" s="667"/>
    </row>
    <row r="9" spans="1:17" s="4" customFormat="1" ht="35.25" customHeight="1" thickBot="1">
      <c r="A9" s="740"/>
      <c r="B9" s="569"/>
      <c r="C9" s="569"/>
      <c r="D9" s="737"/>
      <c r="E9" s="737"/>
      <c r="F9" s="569"/>
      <c r="G9" s="603"/>
      <c r="H9" s="657"/>
      <c r="I9" s="664"/>
      <c r="J9" s="64" t="s">
        <v>25</v>
      </c>
      <c r="K9" s="63" t="s">
        <v>21</v>
      </c>
      <c r="L9" s="64" t="s">
        <v>25</v>
      </c>
      <c r="M9" s="245" t="s">
        <v>21</v>
      </c>
      <c r="N9" s="629"/>
      <c r="O9" s="629"/>
      <c r="P9" s="290">
        <v>95</v>
      </c>
      <c r="Q9" s="290">
        <v>60</v>
      </c>
    </row>
    <row r="10" spans="1:15" s="5" customFormat="1" ht="73.5" customHeight="1" hidden="1">
      <c r="A10" s="195"/>
      <c r="B10" s="196">
        <v>131</v>
      </c>
      <c r="C10" s="26" t="s">
        <v>16</v>
      </c>
      <c r="D10" s="27">
        <v>1977</v>
      </c>
      <c r="E10" s="27" t="s">
        <v>12</v>
      </c>
      <c r="F10" s="26" t="s">
        <v>26</v>
      </c>
      <c r="G10" s="201"/>
      <c r="H10" s="28" t="s">
        <v>27</v>
      </c>
      <c r="I10" s="29" t="s">
        <v>17</v>
      </c>
      <c r="J10" s="66" t="s">
        <v>20</v>
      </c>
      <c r="K10" s="107" t="s">
        <v>21</v>
      </c>
      <c r="L10" s="66" t="s">
        <v>20</v>
      </c>
      <c r="M10" s="246" t="s">
        <v>21</v>
      </c>
      <c r="N10" s="126"/>
      <c r="O10" s="126"/>
    </row>
    <row r="11" spans="1:17" s="5" customFormat="1" ht="129.75" customHeight="1">
      <c r="A11" s="283">
        <v>1</v>
      </c>
      <c r="B11" s="287">
        <v>5</v>
      </c>
      <c r="C11" s="355" t="s">
        <v>11</v>
      </c>
      <c r="D11" s="368">
        <v>1965</v>
      </c>
      <c r="E11" s="368" t="s">
        <v>464</v>
      </c>
      <c r="F11" s="355" t="s">
        <v>478</v>
      </c>
      <c r="G11" s="320" t="s">
        <v>479</v>
      </c>
      <c r="H11" s="340" t="s">
        <v>33</v>
      </c>
      <c r="I11" s="520" t="s">
        <v>38</v>
      </c>
      <c r="J11" s="262">
        <v>4</v>
      </c>
      <c r="K11" s="294">
        <v>82.95</v>
      </c>
      <c r="L11" s="262">
        <v>0</v>
      </c>
      <c r="M11" s="522">
        <v>44.59</v>
      </c>
      <c r="N11" s="112"/>
      <c r="O11" s="143">
        <v>9</v>
      </c>
      <c r="P11" s="15">
        <f aca="true" t="shared" si="0" ref="P11:P19">(K11-$P$9)/4</f>
        <v>-3.0124999999999993</v>
      </c>
      <c r="Q11" s="15">
        <f aca="true" t="shared" si="1" ref="Q11:Q19">(M11-$Q$9)/1</f>
        <v>-15.409999999999997</v>
      </c>
    </row>
    <row r="12" spans="1:17" s="5" customFormat="1" ht="129.75" customHeight="1">
      <c r="A12" s="297">
        <v>2</v>
      </c>
      <c r="B12" s="298">
        <v>26</v>
      </c>
      <c r="C12" s="357" t="s">
        <v>46</v>
      </c>
      <c r="D12" s="369">
        <v>1991</v>
      </c>
      <c r="E12" s="369" t="s">
        <v>464</v>
      </c>
      <c r="F12" s="357" t="s">
        <v>348</v>
      </c>
      <c r="G12" s="347" t="s">
        <v>102</v>
      </c>
      <c r="H12" s="390" t="s">
        <v>81</v>
      </c>
      <c r="I12" s="521" t="s">
        <v>89</v>
      </c>
      <c r="J12" s="244">
        <v>4</v>
      </c>
      <c r="K12" s="247">
        <v>86.71</v>
      </c>
      <c r="L12" s="244">
        <v>4</v>
      </c>
      <c r="M12" s="225">
        <v>41.56</v>
      </c>
      <c r="N12" s="114"/>
      <c r="O12" s="142">
        <v>8</v>
      </c>
      <c r="P12" s="15">
        <f t="shared" si="0"/>
        <v>-2.0725000000000016</v>
      </c>
      <c r="Q12" s="15">
        <f t="shared" si="1"/>
        <v>-18.439999999999998</v>
      </c>
    </row>
    <row r="13" spans="1:17" s="5" customFormat="1" ht="129.75" customHeight="1">
      <c r="A13" s="283">
        <v>3</v>
      </c>
      <c r="B13" s="287">
        <v>45</v>
      </c>
      <c r="C13" s="355" t="s">
        <v>42</v>
      </c>
      <c r="D13" s="368">
        <v>1993</v>
      </c>
      <c r="E13" s="368" t="s">
        <v>463</v>
      </c>
      <c r="F13" s="355" t="s">
        <v>49</v>
      </c>
      <c r="G13" s="320" t="s">
        <v>48</v>
      </c>
      <c r="H13" s="340" t="s">
        <v>81</v>
      </c>
      <c r="I13" s="520" t="s">
        <v>89</v>
      </c>
      <c r="J13" s="244">
        <v>4</v>
      </c>
      <c r="K13" s="247">
        <v>92.52</v>
      </c>
      <c r="L13" s="244">
        <v>4</v>
      </c>
      <c r="M13" s="225">
        <v>47.79</v>
      </c>
      <c r="N13" s="114"/>
      <c r="O13" s="142">
        <v>7</v>
      </c>
      <c r="P13" s="15">
        <f t="shared" si="0"/>
        <v>-0.620000000000001</v>
      </c>
      <c r="Q13" s="15">
        <f t="shared" si="1"/>
        <v>-12.21</v>
      </c>
    </row>
    <row r="14" spans="1:17" s="5" customFormat="1" ht="129.75" customHeight="1">
      <c r="A14" s="283">
        <v>4</v>
      </c>
      <c r="B14" s="287">
        <v>90</v>
      </c>
      <c r="C14" s="355" t="s">
        <v>333</v>
      </c>
      <c r="D14" s="368">
        <v>1986</v>
      </c>
      <c r="E14" s="368" t="s">
        <v>463</v>
      </c>
      <c r="F14" s="355" t="s">
        <v>349</v>
      </c>
      <c r="G14" s="320" t="s">
        <v>334</v>
      </c>
      <c r="H14" s="340" t="s">
        <v>335</v>
      </c>
      <c r="I14" s="520" t="s">
        <v>336</v>
      </c>
      <c r="J14" s="244">
        <v>9</v>
      </c>
      <c r="K14" s="247">
        <v>95.28</v>
      </c>
      <c r="L14" s="244"/>
      <c r="M14" s="225"/>
      <c r="N14" s="114"/>
      <c r="O14" s="142">
        <v>6</v>
      </c>
      <c r="P14" s="15">
        <f t="shared" si="0"/>
        <v>0.07000000000000028</v>
      </c>
      <c r="Q14" s="15">
        <f t="shared" si="1"/>
        <v>-60</v>
      </c>
    </row>
    <row r="15" spans="1:17" s="5" customFormat="1" ht="129.75" customHeight="1">
      <c r="A15" s="283">
        <v>5</v>
      </c>
      <c r="B15" s="287">
        <v>42</v>
      </c>
      <c r="C15" s="355" t="s">
        <v>287</v>
      </c>
      <c r="D15" s="368">
        <v>1995</v>
      </c>
      <c r="E15" s="368" t="s">
        <v>463</v>
      </c>
      <c r="F15" s="355" t="s">
        <v>326</v>
      </c>
      <c r="G15" s="320" t="s">
        <v>327</v>
      </c>
      <c r="H15" s="341" t="s">
        <v>94</v>
      </c>
      <c r="I15" s="520" t="s">
        <v>165</v>
      </c>
      <c r="J15" s="244">
        <v>12</v>
      </c>
      <c r="K15" s="247">
        <v>88.06</v>
      </c>
      <c r="L15" s="244"/>
      <c r="M15" s="225"/>
      <c r="N15" s="114"/>
      <c r="O15" s="142">
        <v>5</v>
      </c>
      <c r="P15" s="15">
        <f t="shared" si="0"/>
        <v>-1.7349999999999994</v>
      </c>
      <c r="Q15" s="15">
        <f t="shared" si="1"/>
        <v>-60</v>
      </c>
    </row>
    <row r="16" spans="1:17" s="5" customFormat="1" ht="129.75" customHeight="1">
      <c r="A16" s="283">
        <v>6</v>
      </c>
      <c r="B16" s="287">
        <v>6</v>
      </c>
      <c r="C16" s="355" t="s">
        <v>11</v>
      </c>
      <c r="D16" s="368">
        <v>1965</v>
      </c>
      <c r="E16" s="368" t="s">
        <v>464</v>
      </c>
      <c r="F16" s="355" t="s">
        <v>347</v>
      </c>
      <c r="G16" s="320" t="s">
        <v>319</v>
      </c>
      <c r="H16" s="340" t="s">
        <v>33</v>
      </c>
      <c r="I16" s="520" t="s">
        <v>426</v>
      </c>
      <c r="J16" s="244">
        <v>16</v>
      </c>
      <c r="K16" s="247">
        <v>91.49</v>
      </c>
      <c r="L16" s="244"/>
      <c r="M16" s="225"/>
      <c r="N16" s="114"/>
      <c r="O16" s="142">
        <v>4</v>
      </c>
      <c r="P16" s="15">
        <f t="shared" si="0"/>
        <v>-0.8775000000000013</v>
      </c>
      <c r="Q16" s="15">
        <f t="shared" si="1"/>
        <v>-60</v>
      </c>
    </row>
    <row r="17" spans="1:17" s="5" customFormat="1" ht="129.75" customHeight="1">
      <c r="A17" s="283">
        <v>7</v>
      </c>
      <c r="B17" s="287">
        <v>85</v>
      </c>
      <c r="C17" s="355" t="s">
        <v>233</v>
      </c>
      <c r="D17" s="368">
        <v>1989</v>
      </c>
      <c r="E17" s="368" t="s">
        <v>463</v>
      </c>
      <c r="F17" s="355" t="s">
        <v>427</v>
      </c>
      <c r="G17" s="320" t="s">
        <v>428</v>
      </c>
      <c r="H17" s="340" t="s">
        <v>416</v>
      </c>
      <c r="I17" s="520" t="s">
        <v>417</v>
      </c>
      <c r="J17" s="262">
        <v>24</v>
      </c>
      <c r="K17" s="294">
        <v>107.52</v>
      </c>
      <c r="L17" s="262"/>
      <c r="M17" s="299"/>
      <c r="N17" s="112"/>
      <c r="O17" s="143">
        <v>3</v>
      </c>
      <c r="P17" s="15">
        <f t="shared" si="0"/>
        <v>3.129999999999999</v>
      </c>
      <c r="Q17" s="15">
        <f t="shared" si="1"/>
        <v>-60</v>
      </c>
    </row>
    <row r="18" spans="1:17" s="5" customFormat="1" ht="129.75" customHeight="1">
      <c r="A18" s="283">
        <v>8</v>
      </c>
      <c r="B18" s="287">
        <v>89</v>
      </c>
      <c r="C18" s="355" t="s">
        <v>330</v>
      </c>
      <c r="D18" s="368">
        <v>1995</v>
      </c>
      <c r="E18" s="368" t="s">
        <v>463</v>
      </c>
      <c r="F18" s="355" t="s">
        <v>331</v>
      </c>
      <c r="G18" s="320" t="s">
        <v>332</v>
      </c>
      <c r="H18" s="340" t="s">
        <v>112</v>
      </c>
      <c r="I18" s="520" t="s">
        <v>214</v>
      </c>
      <c r="J18" s="262">
        <v>30</v>
      </c>
      <c r="K18" s="294">
        <v>101.64</v>
      </c>
      <c r="L18" s="262"/>
      <c r="M18" s="299"/>
      <c r="N18" s="112"/>
      <c r="O18" s="143">
        <v>2</v>
      </c>
      <c r="P18" s="15">
        <f t="shared" si="0"/>
        <v>1.6600000000000001</v>
      </c>
      <c r="Q18" s="15">
        <f t="shared" si="1"/>
        <v>-60</v>
      </c>
    </row>
    <row r="19" spans="1:17" s="5" customFormat="1" ht="129.75" customHeight="1" thickBot="1">
      <c r="A19" s="300"/>
      <c r="B19" s="301">
        <v>69</v>
      </c>
      <c r="C19" s="361" t="s">
        <v>45</v>
      </c>
      <c r="D19" s="430">
        <v>1991</v>
      </c>
      <c r="E19" s="430" t="s">
        <v>464</v>
      </c>
      <c r="F19" s="361" t="s">
        <v>429</v>
      </c>
      <c r="G19" s="353" t="s">
        <v>143</v>
      </c>
      <c r="H19" s="377" t="s">
        <v>127</v>
      </c>
      <c r="I19" s="523" t="s">
        <v>89</v>
      </c>
      <c r="J19" s="643" t="s">
        <v>24</v>
      </c>
      <c r="K19" s="589"/>
      <c r="L19" s="589"/>
      <c r="M19" s="589"/>
      <c r="N19" s="589"/>
      <c r="O19" s="590"/>
      <c r="P19" s="15">
        <f t="shared" si="0"/>
        <v>-23.75</v>
      </c>
      <c r="Q19" s="15">
        <f t="shared" si="1"/>
        <v>-60</v>
      </c>
    </row>
    <row r="20" spans="1:15" s="3" customFormat="1" ht="14.25" customHeight="1">
      <c r="A20" s="49"/>
      <c r="B20" s="198"/>
      <c r="C20" s="49"/>
      <c r="D20" s="19"/>
      <c r="E20" s="19"/>
      <c r="F20" s="19"/>
      <c r="G20" s="199"/>
      <c r="H20" s="19"/>
      <c r="I20" s="58"/>
      <c r="K20" s="49"/>
      <c r="L20" s="49"/>
      <c r="M20" s="49"/>
      <c r="N20" s="49"/>
      <c r="O20" s="49"/>
    </row>
    <row r="21" spans="1:15" s="3" customFormat="1" ht="30.75" customHeight="1">
      <c r="A21" s="49"/>
      <c r="B21" s="198"/>
      <c r="C21" s="49"/>
      <c r="D21" s="30" t="s">
        <v>36</v>
      </c>
      <c r="E21" s="73"/>
      <c r="F21" s="19"/>
      <c r="G21" s="199"/>
      <c r="H21" s="19"/>
      <c r="I21" s="30" t="s">
        <v>103</v>
      </c>
      <c r="K21" s="49"/>
      <c r="L21" s="49"/>
      <c r="M21" s="49"/>
      <c r="N21" s="49"/>
      <c r="O21" s="49"/>
    </row>
    <row r="22" spans="4:9" ht="25.5" customHeight="1">
      <c r="D22" s="19"/>
      <c r="E22" s="19"/>
      <c r="F22" s="19"/>
      <c r="G22" s="199"/>
      <c r="H22" s="19"/>
      <c r="I22" s="58"/>
    </row>
    <row r="23" spans="4:9" ht="25.5" customHeight="1">
      <c r="D23" s="30" t="s">
        <v>2</v>
      </c>
      <c r="E23" s="73"/>
      <c r="F23" s="19"/>
      <c r="G23" s="199"/>
      <c r="H23" s="19"/>
      <c r="I23" s="30" t="s">
        <v>53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21">
    <mergeCell ref="J8:K8"/>
    <mergeCell ref="A1:O1"/>
    <mergeCell ref="A2:O2"/>
    <mergeCell ref="A3:O3"/>
    <mergeCell ref="A4:O4"/>
    <mergeCell ref="A5:O5"/>
    <mergeCell ref="D7:D9"/>
    <mergeCell ref="I7:I9"/>
    <mergeCell ref="F7:F9"/>
    <mergeCell ref="A6:O6"/>
    <mergeCell ref="H7:H9"/>
    <mergeCell ref="J19:O19"/>
    <mergeCell ref="E7:E9"/>
    <mergeCell ref="A7:A9"/>
    <mergeCell ref="G7:G9"/>
    <mergeCell ref="C7:C9"/>
    <mergeCell ref="L8:M8"/>
    <mergeCell ref="B7:B9"/>
    <mergeCell ref="J7:M7"/>
    <mergeCell ref="N7:N9"/>
    <mergeCell ref="O7:O9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Q23"/>
  <sheetViews>
    <sheetView view="pageBreakPreview" zoomScale="37" zoomScaleNormal="61" zoomScaleSheetLayoutView="37" zoomScalePageLayoutView="0" workbookViewId="0" topLeftCell="A4">
      <selection activeCell="G17" sqref="G17"/>
    </sheetView>
  </sheetViews>
  <sheetFormatPr defaultColWidth="9.140625" defaultRowHeight="12.75"/>
  <cols>
    <col min="1" max="1" width="11.140625" style="1" customWidth="1"/>
    <col min="2" max="2" width="15.8515625" style="1" customWidth="1"/>
    <col min="3" max="3" width="63.28125" style="2" customWidth="1"/>
    <col min="4" max="4" width="17.28125" style="1" customWidth="1"/>
    <col min="5" max="5" width="17.00390625" style="1" customWidth="1"/>
    <col min="6" max="6" width="58.140625" style="1" customWidth="1"/>
    <col min="7" max="7" width="52.140625" style="1" customWidth="1"/>
    <col min="8" max="8" width="55.00390625" style="1" customWidth="1"/>
    <col min="9" max="9" width="42.421875" style="1" customWidth="1"/>
    <col min="10" max="10" width="12.28125" style="1" customWidth="1"/>
    <col min="11" max="11" width="20.421875" style="1" customWidth="1"/>
    <col min="12" max="12" width="12.57421875" style="1" customWidth="1"/>
    <col min="13" max="13" width="19.421875" style="1" customWidth="1"/>
    <col min="14" max="15" width="17.7109375" style="1" customWidth="1"/>
    <col min="16" max="17" width="25.00390625" style="42" customWidth="1"/>
    <col min="18" max="16384" width="9.140625" style="1" customWidth="1"/>
  </cols>
  <sheetData>
    <row r="1" spans="1:17" s="3" customFormat="1" ht="34.5" customHeight="1">
      <c r="A1" s="570" t="s">
        <v>15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1"/>
      <c r="Q1" s="38"/>
    </row>
    <row r="2" spans="1:17" s="3" customFormat="1" ht="34.5" customHeight="1">
      <c r="A2" s="572" t="s">
        <v>435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71"/>
      <c r="Q2" s="38"/>
    </row>
    <row r="3" spans="1:17" s="3" customFormat="1" ht="34.5" customHeight="1">
      <c r="A3" s="572" t="s">
        <v>18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71"/>
      <c r="Q3" s="38"/>
    </row>
    <row r="4" spans="1:17" s="3" customFormat="1" ht="34.5" customHeight="1">
      <c r="A4" s="624">
        <v>42225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71"/>
      <c r="Q4" s="38"/>
    </row>
    <row r="5" spans="1:17" s="3" customFormat="1" ht="34.5" customHeight="1">
      <c r="A5" s="572" t="s">
        <v>106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71"/>
      <c r="Q5" s="38"/>
    </row>
    <row r="6" spans="1:17" s="3" customFormat="1" ht="34.5" customHeight="1" thickBot="1">
      <c r="A6" s="572" t="s">
        <v>5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71"/>
      <c r="Q6" s="38"/>
    </row>
    <row r="7" spans="1:17" s="4" customFormat="1" ht="33.75" customHeight="1">
      <c r="A7" s="604" t="s">
        <v>22</v>
      </c>
      <c r="B7" s="640" t="s">
        <v>4</v>
      </c>
      <c r="C7" s="655" t="s">
        <v>1</v>
      </c>
      <c r="D7" s="640" t="s">
        <v>8</v>
      </c>
      <c r="E7" s="640" t="s">
        <v>6</v>
      </c>
      <c r="F7" s="655" t="s">
        <v>3</v>
      </c>
      <c r="G7" s="602" t="s">
        <v>40</v>
      </c>
      <c r="H7" s="655" t="s">
        <v>0</v>
      </c>
      <c r="I7" s="662" t="s">
        <v>7</v>
      </c>
      <c r="J7" s="575" t="s">
        <v>19</v>
      </c>
      <c r="K7" s="576"/>
      <c r="L7" s="719"/>
      <c r="M7" s="720"/>
      <c r="N7" s="666" t="s">
        <v>51</v>
      </c>
      <c r="O7" s="666" t="s">
        <v>52</v>
      </c>
      <c r="P7" s="38"/>
      <c r="Q7" s="38"/>
    </row>
    <row r="8" spans="1:17" s="4" customFormat="1" ht="32.25" customHeight="1">
      <c r="A8" s="672"/>
      <c r="B8" s="661"/>
      <c r="C8" s="656"/>
      <c r="D8" s="661"/>
      <c r="E8" s="661"/>
      <c r="F8" s="656"/>
      <c r="G8" s="665"/>
      <c r="H8" s="656"/>
      <c r="I8" s="663"/>
      <c r="J8" s="581" t="s">
        <v>28</v>
      </c>
      <c r="K8" s="566"/>
      <c r="L8" s="565" t="s">
        <v>29</v>
      </c>
      <c r="M8" s="566"/>
      <c r="N8" s="667"/>
      <c r="O8" s="667"/>
      <c r="P8" s="38"/>
      <c r="Q8" s="38"/>
    </row>
    <row r="9" spans="1:17" s="4" customFormat="1" ht="36.75" customHeight="1" thickBot="1">
      <c r="A9" s="605"/>
      <c r="B9" s="641"/>
      <c r="C9" s="657"/>
      <c r="D9" s="641"/>
      <c r="E9" s="641"/>
      <c r="F9" s="657"/>
      <c r="G9" s="603"/>
      <c r="H9" s="657"/>
      <c r="I9" s="664"/>
      <c r="J9" s="64" t="s">
        <v>20</v>
      </c>
      <c r="K9" s="63" t="s">
        <v>21</v>
      </c>
      <c r="L9" s="65" t="s">
        <v>20</v>
      </c>
      <c r="M9" s="63" t="s">
        <v>21</v>
      </c>
      <c r="N9" s="629"/>
      <c r="O9" s="629"/>
      <c r="P9" s="290">
        <v>60</v>
      </c>
      <c r="Q9" s="290">
        <v>38</v>
      </c>
    </row>
    <row r="10" spans="1:17" s="41" customFormat="1" ht="120" customHeight="1">
      <c r="A10" s="306">
        <v>1</v>
      </c>
      <c r="B10" s="307">
        <v>31</v>
      </c>
      <c r="C10" s="329" t="s">
        <v>39</v>
      </c>
      <c r="D10" s="339">
        <v>1991</v>
      </c>
      <c r="E10" s="339" t="s">
        <v>464</v>
      </c>
      <c r="F10" s="329" t="s">
        <v>352</v>
      </c>
      <c r="G10" s="356" t="s">
        <v>320</v>
      </c>
      <c r="H10" s="344" t="s">
        <v>81</v>
      </c>
      <c r="I10" s="467" t="s">
        <v>89</v>
      </c>
      <c r="J10" s="216">
        <v>0</v>
      </c>
      <c r="K10" s="217">
        <v>53.11</v>
      </c>
      <c r="L10" s="218">
        <v>0</v>
      </c>
      <c r="M10" s="217">
        <v>26.87</v>
      </c>
      <c r="N10" s="128"/>
      <c r="O10" s="141">
        <v>11</v>
      </c>
      <c r="P10" s="83">
        <f aca="true" t="shared" si="0" ref="P10:P20">(K10-$P$9)/4</f>
        <v>-1.7225000000000001</v>
      </c>
      <c r="Q10" s="83">
        <f aca="true" t="shared" si="1" ref="Q10:Q20">(M10-$Q$9)/4</f>
        <v>-2.7824999999999998</v>
      </c>
    </row>
    <row r="11" spans="1:17" s="41" customFormat="1" ht="120" customHeight="1">
      <c r="A11" s="283">
        <v>2</v>
      </c>
      <c r="B11" s="287">
        <v>41</v>
      </c>
      <c r="C11" s="355" t="s">
        <v>287</v>
      </c>
      <c r="D11" s="328">
        <v>1995</v>
      </c>
      <c r="E11" s="328" t="s">
        <v>463</v>
      </c>
      <c r="F11" s="355" t="s">
        <v>431</v>
      </c>
      <c r="G11" s="343" t="s">
        <v>325</v>
      </c>
      <c r="H11" s="340" t="s">
        <v>94</v>
      </c>
      <c r="I11" s="468" t="s">
        <v>165</v>
      </c>
      <c r="J11" s="219">
        <v>0</v>
      </c>
      <c r="K11" s="220">
        <v>50.6</v>
      </c>
      <c r="L11" s="221">
        <v>0</v>
      </c>
      <c r="M11" s="220">
        <v>28.97</v>
      </c>
      <c r="N11" s="123"/>
      <c r="O11" s="142">
        <v>10</v>
      </c>
      <c r="P11" s="83">
        <f t="shared" si="0"/>
        <v>-2.3499999999999996</v>
      </c>
      <c r="Q11" s="83">
        <f t="shared" si="1"/>
        <v>-2.2575000000000003</v>
      </c>
    </row>
    <row r="12" spans="1:17" s="41" customFormat="1" ht="120" customHeight="1">
      <c r="A12" s="297">
        <v>3</v>
      </c>
      <c r="B12" s="298">
        <v>85</v>
      </c>
      <c r="C12" s="357" t="s">
        <v>233</v>
      </c>
      <c r="D12" s="389">
        <v>1989</v>
      </c>
      <c r="E12" s="389" t="s">
        <v>463</v>
      </c>
      <c r="F12" s="357" t="s">
        <v>427</v>
      </c>
      <c r="G12" s="359" t="s">
        <v>428</v>
      </c>
      <c r="H12" s="390" t="s">
        <v>416</v>
      </c>
      <c r="I12" s="476" t="s">
        <v>417</v>
      </c>
      <c r="J12" s="219">
        <v>0</v>
      </c>
      <c r="K12" s="220">
        <v>55.09</v>
      </c>
      <c r="L12" s="221">
        <v>4</v>
      </c>
      <c r="M12" s="220">
        <v>28.28</v>
      </c>
      <c r="N12" s="123"/>
      <c r="O12" s="142">
        <v>9</v>
      </c>
      <c r="P12" s="83">
        <f t="shared" si="0"/>
        <v>-1.2274999999999991</v>
      </c>
      <c r="Q12" s="83">
        <f t="shared" si="1"/>
        <v>-2.4299999999999997</v>
      </c>
    </row>
    <row r="13" spans="1:17" s="41" customFormat="1" ht="120" customHeight="1">
      <c r="A13" s="283">
        <v>4</v>
      </c>
      <c r="B13" s="287">
        <v>68</v>
      </c>
      <c r="C13" s="355" t="s">
        <v>45</v>
      </c>
      <c r="D13" s="328">
        <v>1991</v>
      </c>
      <c r="E13" s="328" t="s">
        <v>464</v>
      </c>
      <c r="F13" s="355" t="s">
        <v>350</v>
      </c>
      <c r="G13" s="343" t="s">
        <v>126</v>
      </c>
      <c r="H13" s="340" t="s">
        <v>127</v>
      </c>
      <c r="I13" s="468" t="s">
        <v>89</v>
      </c>
      <c r="J13" s="219">
        <v>0</v>
      </c>
      <c r="K13" s="220">
        <v>52.49</v>
      </c>
      <c r="L13" s="221">
        <v>4</v>
      </c>
      <c r="M13" s="220">
        <v>29.43</v>
      </c>
      <c r="N13" s="123"/>
      <c r="O13" s="142">
        <v>8</v>
      </c>
      <c r="P13" s="83">
        <f t="shared" si="0"/>
        <v>-1.8774999999999995</v>
      </c>
      <c r="Q13" s="83">
        <f t="shared" si="1"/>
        <v>-2.1425</v>
      </c>
    </row>
    <row r="14" spans="1:17" s="41" customFormat="1" ht="120" customHeight="1">
      <c r="A14" s="297">
        <v>5</v>
      </c>
      <c r="B14" s="287">
        <v>102</v>
      </c>
      <c r="C14" s="355" t="s">
        <v>270</v>
      </c>
      <c r="D14" s="328">
        <v>1970</v>
      </c>
      <c r="E14" s="328" t="s">
        <v>464</v>
      </c>
      <c r="F14" s="355" t="s">
        <v>339</v>
      </c>
      <c r="G14" s="343"/>
      <c r="H14" s="340" t="s">
        <v>271</v>
      </c>
      <c r="I14" s="468" t="s">
        <v>13</v>
      </c>
      <c r="J14" s="417">
        <v>4</v>
      </c>
      <c r="K14" s="418">
        <v>47.77</v>
      </c>
      <c r="L14" s="419"/>
      <c r="M14" s="418"/>
      <c r="N14" s="420"/>
      <c r="O14" s="142">
        <v>7</v>
      </c>
      <c r="P14" s="83">
        <f t="shared" si="0"/>
        <v>-3.057499999999999</v>
      </c>
      <c r="Q14" s="83">
        <f t="shared" si="1"/>
        <v>-9.5</v>
      </c>
    </row>
    <row r="15" spans="1:17" s="41" customFormat="1" ht="120" customHeight="1">
      <c r="A15" s="283">
        <v>6</v>
      </c>
      <c r="B15" s="298">
        <v>101</v>
      </c>
      <c r="C15" s="357" t="s">
        <v>270</v>
      </c>
      <c r="D15" s="389">
        <v>1970</v>
      </c>
      <c r="E15" s="389" t="s">
        <v>464</v>
      </c>
      <c r="F15" s="357" t="s">
        <v>432</v>
      </c>
      <c r="G15" s="548" t="s">
        <v>495</v>
      </c>
      <c r="H15" s="390" t="s">
        <v>337</v>
      </c>
      <c r="I15" s="476" t="s">
        <v>13</v>
      </c>
      <c r="J15" s="219">
        <v>4</v>
      </c>
      <c r="K15" s="220">
        <v>48.38</v>
      </c>
      <c r="L15" s="221"/>
      <c r="M15" s="220"/>
      <c r="N15" s="123"/>
      <c r="O15" s="142">
        <v>6</v>
      </c>
      <c r="P15" s="83">
        <f t="shared" si="0"/>
        <v>-2.9049999999999994</v>
      </c>
      <c r="Q15" s="83">
        <f t="shared" si="1"/>
        <v>-9.5</v>
      </c>
    </row>
    <row r="16" spans="1:17" s="41" customFormat="1" ht="120" customHeight="1">
      <c r="A16" s="297">
        <v>7</v>
      </c>
      <c r="B16" s="287">
        <v>67</v>
      </c>
      <c r="C16" s="355" t="s">
        <v>45</v>
      </c>
      <c r="D16" s="328">
        <v>1991</v>
      </c>
      <c r="E16" s="328" t="s">
        <v>464</v>
      </c>
      <c r="F16" s="355" t="s">
        <v>144</v>
      </c>
      <c r="G16" s="343" t="s">
        <v>145</v>
      </c>
      <c r="H16" s="340" t="s">
        <v>127</v>
      </c>
      <c r="I16" s="468" t="s">
        <v>89</v>
      </c>
      <c r="J16" s="219">
        <v>4</v>
      </c>
      <c r="K16" s="220">
        <v>50.63</v>
      </c>
      <c r="L16" s="221"/>
      <c r="M16" s="220"/>
      <c r="N16" s="123"/>
      <c r="O16" s="142">
        <v>5</v>
      </c>
      <c r="P16" s="83">
        <f t="shared" si="0"/>
        <v>-2.3424999999999994</v>
      </c>
      <c r="Q16" s="83">
        <f t="shared" si="1"/>
        <v>-9.5</v>
      </c>
    </row>
    <row r="17" spans="1:17" s="41" customFormat="1" ht="120" customHeight="1">
      <c r="A17" s="283">
        <v>8</v>
      </c>
      <c r="B17" s="287">
        <v>103</v>
      </c>
      <c r="C17" s="355" t="s">
        <v>270</v>
      </c>
      <c r="D17" s="328">
        <v>1970</v>
      </c>
      <c r="E17" s="328" t="s">
        <v>464</v>
      </c>
      <c r="F17" s="355" t="s">
        <v>425</v>
      </c>
      <c r="G17" s="343"/>
      <c r="H17" s="340" t="s">
        <v>271</v>
      </c>
      <c r="I17" s="468" t="s">
        <v>13</v>
      </c>
      <c r="J17" s="219">
        <v>4</v>
      </c>
      <c r="K17" s="220">
        <v>52.33</v>
      </c>
      <c r="L17" s="221"/>
      <c r="M17" s="220"/>
      <c r="N17" s="123"/>
      <c r="O17" s="142">
        <v>4</v>
      </c>
      <c r="P17" s="83">
        <f t="shared" si="0"/>
        <v>-1.9175000000000004</v>
      </c>
      <c r="Q17" s="83">
        <f t="shared" si="1"/>
        <v>-9.5</v>
      </c>
    </row>
    <row r="18" spans="1:17" s="41" customFormat="1" ht="120" customHeight="1">
      <c r="A18" s="297">
        <v>9</v>
      </c>
      <c r="B18" s="287">
        <v>86</v>
      </c>
      <c r="C18" s="355" t="s">
        <v>233</v>
      </c>
      <c r="D18" s="328">
        <v>1989</v>
      </c>
      <c r="E18" s="328" t="s">
        <v>463</v>
      </c>
      <c r="F18" s="355" t="s">
        <v>423</v>
      </c>
      <c r="G18" s="343" t="s">
        <v>424</v>
      </c>
      <c r="H18" s="340" t="s">
        <v>416</v>
      </c>
      <c r="I18" s="468" t="s">
        <v>417</v>
      </c>
      <c r="J18" s="219">
        <v>4</v>
      </c>
      <c r="K18" s="220">
        <v>53.9</v>
      </c>
      <c r="L18" s="221"/>
      <c r="M18" s="220"/>
      <c r="N18" s="123"/>
      <c r="O18" s="142">
        <v>3</v>
      </c>
      <c r="P18" s="83">
        <f t="shared" si="0"/>
        <v>-1.5250000000000004</v>
      </c>
      <c r="Q18" s="83">
        <f t="shared" si="1"/>
        <v>-9.5</v>
      </c>
    </row>
    <row r="19" spans="1:17" s="41" customFormat="1" ht="120" customHeight="1">
      <c r="A19" s="283">
        <v>10</v>
      </c>
      <c r="B19" s="287">
        <v>60</v>
      </c>
      <c r="C19" s="355" t="s">
        <v>303</v>
      </c>
      <c r="D19" s="328">
        <v>1999</v>
      </c>
      <c r="E19" s="328"/>
      <c r="F19" s="355" t="s">
        <v>304</v>
      </c>
      <c r="G19" s="553" t="s">
        <v>499</v>
      </c>
      <c r="H19" s="340" t="s">
        <v>305</v>
      </c>
      <c r="I19" s="468" t="s">
        <v>382</v>
      </c>
      <c r="J19" s="219">
        <v>4</v>
      </c>
      <c r="K19" s="220">
        <v>53.93</v>
      </c>
      <c r="L19" s="221"/>
      <c r="M19" s="220"/>
      <c r="N19" s="123"/>
      <c r="O19" s="142">
        <v>2</v>
      </c>
      <c r="P19" s="83">
        <f t="shared" si="0"/>
        <v>-1.5175</v>
      </c>
      <c r="Q19" s="83">
        <f t="shared" si="1"/>
        <v>-9.5</v>
      </c>
    </row>
    <row r="20" spans="1:17" s="41" customFormat="1" ht="120" customHeight="1" thickBot="1">
      <c r="A20" s="300">
        <v>11</v>
      </c>
      <c r="B20" s="308">
        <v>61</v>
      </c>
      <c r="C20" s="332" t="s">
        <v>38</v>
      </c>
      <c r="D20" s="526">
        <v>1981</v>
      </c>
      <c r="E20" s="526" t="s">
        <v>464</v>
      </c>
      <c r="F20" s="332" t="s">
        <v>113</v>
      </c>
      <c r="G20" s="409" t="s">
        <v>114</v>
      </c>
      <c r="H20" s="345" t="s">
        <v>33</v>
      </c>
      <c r="I20" s="524" t="s">
        <v>11</v>
      </c>
      <c r="J20" s="413">
        <v>11</v>
      </c>
      <c r="K20" s="414">
        <v>71.91</v>
      </c>
      <c r="L20" s="415"/>
      <c r="M20" s="414"/>
      <c r="N20" s="416"/>
      <c r="O20" s="150">
        <v>1</v>
      </c>
      <c r="P20" s="83">
        <f t="shared" si="0"/>
        <v>2.977499999999999</v>
      </c>
      <c r="Q20" s="83">
        <f t="shared" si="1"/>
        <v>-9.5</v>
      </c>
    </row>
    <row r="21" spans="1:17" s="3" customFormat="1" ht="42" customHeight="1">
      <c r="A21" s="14"/>
      <c r="B21" s="14"/>
      <c r="C21" s="62"/>
      <c r="D21" s="30" t="s">
        <v>36</v>
      </c>
      <c r="E21" s="73"/>
      <c r="F21" s="19"/>
      <c r="G21" s="19"/>
      <c r="H21" s="19"/>
      <c r="I21" s="19"/>
      <c r="J21" s="30" t="s">
        <v>103</v>
      </c>
      <c r="K21" s="61"/>
      <c r="L21" s="14"/>
      <c r="M21" s="14"/>
      <c r="N21" s="14"/>
      <c r="O21" s="14"/>
      <c r="P21" s="38"/>
      <c r="Q21" s="38"/>
    </row>
    <row r="22" spans="1:17" s="3" customFormat="1" ht="18" customHeight="1">
      <c r="A22" s="14"/>
      <c r="B22" s="14"/>
      <c r="C22" s="40"/>
      <c r="D22" s="19"/>
      <c r="E22" s="19"/>
      <c r="F22" s="19"/>
      <c r="G22" s="19"/>
      <c r="H22" s="19"/>
      <c r="I22" s="19"/>
      <c r="J22" s="58"/>
      <c r="K22" s="61"/>
      <c r="L22" s="14"/>
      <c r="M22" s="14"/>
      <c r="N22" s="14"/>
      <c r="O22" s="14"/>
      <c r="P22" s="38"/>
      <c r="Q22" s="38"/>
    </row>
    <row r="23" spans="1:17" s="3" customFormat="1" ht="42" customHeight="1">
      <c r="A23" s="14"/>
      <c r="B23" s="14"/>
      <c r="C23" s="40"/>
      <c r="D23" s="30" t="s">
        <v>2</v>
      </c>
      <c r="E23" s="73"/>
      <c r="F23" s="19"/>
      <c r="G23" s="19"/>
      <c r="H23" s="19"/>
      <c r="I23" s="19"/>
      <c r="J23" s="30" t="s">
        <v>53</v>
      </c>
      <c r="K23" s="61"/>
      <c r="L23" s="1"/>
      <c r="M23" s="14"/>
      <c r="N23" s="14"/>
      <c r="O23" s="14"/>
      <c r="P23" s="38"/>
      <c r="Q23" s="38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20">
    <mergeCell ref="N7:N9"/>
    <mergeCell ref="G7:G9"/>
    <mergeCell ref="H7:H9"/>
    <mergeCell ref="I7:I9"/>
    <mergeCell ref="J7:M7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R20"/>
  <sheetViews>
    <sheetView view="pageBreakPreview" zoomScale="39" zoomScaleNormal="61" zoomScaleSheetLayoutView="39" zoomScalePageLayoutView="0" workbookViewId="0" topLeftCell="A8">
      <selection activeCell="A4" sqref="A4:O4"/>
    </sheetView>
  </sheetViews>
  <sheetFormatPr defaultColWidth="9.140625" defaultRowHeight="12.75"/>
  <cols>
    <col min="1" max="1" width="12.421875" style="1" customWidth="1"/>
    <col min="2" max="2" width="13.57421875" style="32" customWidth="1"/>
    <col min="3" max="3" width="73.421875" style="2" customWidth="1"/>
    <col min="4" max="4" width="18.421875" style="190" customWidth="1"/>
    <col min="5" max="5" width="16.00390625" style="190" customWidth="1"/>
    <col min="6" max="6" width="49.28125" style="1" customWidth="1"/>
    <col min="7" max="7" width="57.8515625" style="96" customWidth="1"/>
    <col min="8" max="8" width="53.140625" style="1" customWidth="1"/>
    <col min="9" max="9" width="50.8515625" style="1" customWidth="1"/>
    <col min="10" max="10" width="14.7109375" style="1" customWidth="1"/>
    <col min="11" max="11" width="20.57421875" style="1" customWidth="1"/>
    <col min="12" max="12" width="14.7109375" style="1" customWidth="1"/>
    <col min="13" max="15" width="17.57421875" style="1" customWidth="1"/>
    <col min="16" max="17" width="12.140625" style="1" bestFit="1" customWidth="1"/>
    <col min="18" max="16384" width="9.140625" style="1" customWidth="1"/>
  </cols>
  <sheetData>
    <row r="1" spans="1:15" s="3" customFormat="1" ht="47.25" customHeight="1">
      <c r="A1" s="572" t="s">
        <v>15</v>
      </c>
      <c r="B1" s="572"/>
      <c r="C1" s="572"/>
      <c r="D1" s="572"/>
      <c r="E1" s="572"/>
      <c r="F1" s="572"/>
      <c r="G1" s="572"/>
      <c r="H1" s="572"/>
      <c r="I1" s="572"/>
      <c r="J1" s="573"/>
      <c r="K1" s="573"/>
      <c r="L1" s="574"/>
      <c r="M1" s="574"/>
      <c r="N1" s="574"/>
      <c r="O1" s="574"/>
    </row>
    <row r="2" spans="1:15" s="3" customFormat="1" ht="36.75" customHeight="1">
      <c r="A2" s="572" t="s">
        <v>149</v>
      </c>
      <c r="B2" s="572"/>
      <c r="C2" s="572"/>
      <c r="D2" s="572"/>
      <c r="E2" s="572"/>
      <c r="F2" s="572"/>
      <c r="G2" s="572"/>
      <c r="H2" s="572"/>
      <c r="I2" s="572"/>
      <c r="J2" s="573"/>
      <c r="K2" s="573"/>
      <c r="L2" s="574"/>
      <c r="M2" s="574"/>
      <c r="N2" s="574"/>
      <c r="O2" s="574"/>
    </row>
    <row r="3" spans="1:15" s="3" customFormat="1" ht="35.25" customHeight="1">
      <c r="A3" s="572" t="s">
        <v>18</v>
      </c>
      <c r="B3" s="572"/>
      <c r="C3" s="572"/>
      <c r="D3" s="572"/>
      <c r="E3" s="572"/>
      <c r="F3" s="572"/>
      <c r="G3" s="572"/>
      <c r="H3" s="572"/>
      <c r="I3" s="572"/>
      <c r="J3" s="573"/>
      <c r="K3" s="573"/>
      <c r="L3" s="574"/>
      <c r="M3" s="574"/>
      <c r="N3" s="574"/>
      <c r="O3" s="574"/>
    </row>
    <row r="4" spans="1:15" s="3" customFormat="1" ht="43.5" customHeight="1">
      <c r="A4" s="624">
        <v>42225</v>
      </c>
      <c r="B4" s="572"/>
      <c r="C4" s="572"/>
      <c r="D4" s="572"/>
      <c r="E4" s="572"/>
      <c r="F4" s="572"/>
      <c r="G4" s="572"/>
      <c r="H4" s="572"/>
      <c r="I4" s="572"/>
      <c r="J4" s="573"/>
      <c r="K4" s="573"/>
      <c r="L4" s="574"/>
      <c r="M4" s="574"/>
      <c r="N4" s="574"/>
      <c r="O4" s="574"/>
    </row>
    <row r="5" spans="1:15" s="3" customFormat="1" ht="38.25" customHeight="1">
      <c r="A5" s="572" t="s">
        <v>148</v>
      </c>
      <c r="B5" s="572"/>
      <c r="C5" s="572"/>
      <c r="D5" s="572"/>
      <c r="E5" s="572"/>
      <c r="F5" s="572"/>
      <c r="G5" s="572"/>
      <c r="H5" s="572"/>
      <c r="I5" s="572"/>
      <c r="J5" s="573"/>
      <c r="K5" s="573"/>
      <c r="L5" s="574"/>
      <c r="M5" s="574"/>
      <c r="N5" s="574"/>
      <c r="O5" s="574"/>
    </row>
    <row r="6" spans="1:15" s="3" customFormat="1" ht="52.5" customHeight="1" thickBot="1">
      <c r="A6" s="572" t="s">
        <v>5</v>
      </c>
      <c r="B6" s="572"/>
      <c r="C6" s="572"/>
      <c r="D6" s="572"/>
      <c r="E6" s="572"/>
      <c r="F6" s="572"/>
      <c r="G6" s="572"/>
      <c r="H6" s="572"/>
      <c r="I6" s="572"/>
      <c r="J6" s="573"/>
      <c r="K6" s="573"/>
      <c r="L6" s="574"/>
      <c r="M6" s="574"/>
      <c r="N6" s="574"/>
      <c r="O6" s="574"/>
    </row>
    <row r="7" spans="1:15" s="4" customFormat="1" ht="37.5" customHeight="1">
      <c r="A7" s="738" t="s">
        <v>22</v>
      </c>
      <c r="B7" s="567" t="s">
        <v>4</v>
      </c>
      <c r="C7" s="567" t="s">
        <v>1</v>
      </c>
      <c r="D7" s="556" t="s">
        <v>8</v>
      </c>
      <c r="E7" s="556" t="s">
        <v>6</v>
      </c>
      <c r="F7" s="567" t="s">
        <v>3</v>
      </c>
      <c r="G7" s="744" t="s">
        <v>40</v>
      </c>
      <c r="H7" s="655" t="s">
        <v>0</v>
      </c>
      <c r="I7" s="662" t="s">
        <v>7</v>
      </c>
      <c r="J7" s="575" t="s">
        <v>19</v>
      </c>
      <c r="K7" s="576"/>
      <c r="L7" s="719"/>
      <c r="M7" s="720"/>
      <c r="N7" s="666" t="s">
        <v>51</v>
      </c>
      <c r="O7" s="666" t="s">
        <v>52</v>
      </c>
    </row>
    <row r="8" spans="1:15" s="4" customFormat="1" ht="30.75" customHeight="1">
      <c r="A8" s="739"/>
      <c r="B8" s="568"/>
      <c r="C8" s="568"/>
      <c r="D8" s="557"/>
      <c r="E8" s="557"/>
      <c r="F8" s="568"/>
      <c r="G8" s="560"/>
      <c r="H8" s="656"/>
      <c r="I8" s="663"/>
      <c r="J8" s="680" t="s">
        <v>73</v>
      </c>
      <c r="K8" s="681"/>
      <c r="L8" s="717" t="s">
        <v>31</v>
      </c>
      <c r="M8" s="718"/>
      <c r="N8" s="667"/>
      <c r="O8" s="667"/>
    </row>
    <row r="9" spans="1:17" s="4" customFormat="1" ht="35.25" customHeight="1" thickBot="1">
      <c r="A9" s="740"/>
      <c r="B9" s="569"/>
      <c r="C9" s="569"/>
      <c r="D9" s="558"/>
      <c r="E9" s="558"/>
      <c r="F9" s="569"/>
      <c r="G9" s="561"/>
      <c r="H9" s="657"/>
      <c r="I9" s="664"/>
      <c r="J9" s="64" t="s">
        <v>25</v>
      </c>
      <c r="K9" s="63" t="s">
        <v>21</v>
      </c>
      <c r="L9" s="65" t="s">
        <v>25</v>
      </c>
      <c r="M9" s="63" t="s">
        <v>21</v>
      </c>
      <c r="N9" s="629"/>
      <c r="O9" s="629"/>
      <c r="P9" s="277">
        <v>95</v>
      </c>
      <c r="Q9" s="277">
        <v>57</v>
      </c>
    </row>
    <row r="10" spans="1:15" s="5" customFormat="1" ht="73.5" customHeight="1" hidden="1">
      <c r="A10" s="195"/>
      <c r="B10" s="196">
        <v>131</v>
      </c>
      <c r="C10" s="26" t="s">
        <v>16</v>
      </c>
      <c r="D10" s="27">
        <v>1977</v>
      </c>
      <c r="E10" s="27" t="s">
        <v>12</v>
      </c>
      <c r="F10" s="26" t="s">
        <v>26</v>
      </c>
      <c r="G10" s="201"/>
      <c r="H10" s="28" t="s">
        <v>27</v>
      </c>
      <c r="I10" s="29" t="s">
        <v>17</v>
      </c>
      <c r="J10" s="66" t="s">
        <v>20</v>
      </c>
      <c r="K10" s="67" t="s">
        <v>21</v>
      </c>
      <c r="L10" s="68" t="s">
        <v>20</v>
      </c>
      <c r="M10" s="107" t="s">
        <v>21</v>
      </c>
      <c r="N10" s="126"/>
      <c r="O10" s="126"/>
    </row>
    <row r="11" spans="1:18" s="5" customFormat="1" ht="178.5" customHeight="1">
      <c r="A11" s="306">
        <v>1</v>
      </c>
      <c r="B11" s="307">
        <v>28</v>
      </c>
      <c r="C11" s="329" t="s">
        <v>39</v>
      </c>
      <c r="D11" s="330">
        <v>1991</v>
      </c>
      <c r="E11" s="330" t="s">
        <v>464</v>
      </c>
      <c r="F11" s="329" t="s">
        <v>101</v>
      </c>
      <c r="G11" s="324" t="s">
        <v>100</v>
      </c>
      <c r="H11" s="337" t="s">
        <v>81</v>
      </c>
      <c r="I11" s="467" t="s">
        <v>89</v>
      </c>
      <c r="J11" s="203">
        <v>0</v>
      </c>
      <c r="K11" s="204">
        <v>84.54</v>
      </c>
      <c r="L11" s="205"/>
      <c r="M11" s="206"/>
      <c r="N11" s="117"/>
      <c r="O11" s="141">
        <v>6</v>
      </c>
      <c r="P11" s="15">
        <f aca="true" t="shared" si="0" ref="P11:P16">(K11-$P$9)/4</f>
        <v>-2.6149999999999984</v>
      </c>
      <c r="Q11" s="15">
        <f aca="true" t="shared" si="1" ref="Q11:Q16">(M11-$Q$9)/1</f>
        <v>-57</v>
      </c>
      <c r="R11" s="5">
        <v>1</v>
      </c>
    </row>
    <row r="12" spans="1:17" s="5" customFormat="1" ht="178.5" customHeight="1">
      <c r="A12" s="297">
        <v>2</v>
      </c>
      <c r="B12" s="298">
        <v>64</v>
      </c>
      <c r="C12" s="357" t="s">
        <v>38</v>
      </c>
      <c r="D12" s="397">
        <v>1981</v>
      </c>
      <c r="E12" s="397" t="s">
        <v>464</v>
      </c>
      <c r="F12" s="357" t="s">
        <v>317</v>
      </c>
      <c r="G12" s="370" t="s">
        <v>307</v>
      </c>
      <c r="H12" s="346" t="s">
        <v>33</v>
      </c>
      <c r="I12" s="476" t="s">
        <v>111</v>
      </c>
      <c r="J12" s="207">
        <v>4</v>
      </c>
      <c r="K12" s="122">
        <v>80.43</v>
      </c>
      <c r="L12" s="208"/>
      <c r="M12" s="209"/>
      <c r="N12" s="114"/>
      <c r="O12" s="142">
        <v>5</v>
      </c>
      <c r="P12" s="15">
        <f t="shared" si="0"/>
        <v>-3.6424999999999983</v>
      </c>
      <c r="Q12" s="15">
        <f t="shared" si="1"/>
        <v>-57</v>
      </c>
    </row>
    <row r="13" spans="1:17" s="5" customFormat="1" ht="178.5" customHeight="1">
      <c r="A13" s="283">
        <v>3</v>
      </c>
      <c r="B13" s="287">
        <v>83</v>
      </c>
      <c r="C13" s="355" t="s">
        <v>233</v>
      </c>
      <c r="D13" s="410">
        <v>1988</v>
      </c>
      <c r="E13" s="410" t="s">
        <v>463</v>
      </c>
      <c r="F13" s="355" t="s">
        <v>421</v>
      </c>
      <c r="G13" s="323" t="s">
        <v>422</v>
      </c>
      <c r="H13" s="327" t="s">
        <v>416</v>
      </c>
      <c r="I13" s="468" t="s">
        <v>417</v>
      </c>
      <c r="J13" s="213">
        <v>4</v>
      </c>
      <c r="K13" s="124">
        <v>83.31</v>
      </c>
      <c r="L13" s="214"/>
      <c r="M13" s="215"/>
      <c r="N13" s="112"/>
      <c r="O13" s="143">
        <v>4</v>
      </c>
      <c r="P13" s="15">
        <f t="shared" si="0"/>
        <v>-2.9224999999999994</v>
      </c>
      <c r="Q13" s="15">
        <f t="shared" si="1"/>
        <v>-57</v>
      </c>
    </row>
    <row r="14" spans="1:17" s="5" customFormat="1" ht="178.5" customHeight="1">
      <c r="A14" s="297">
        <v>4</v>
      </c>
      <c r="B14" s="287">
        <v>27</v>
      </c>
      <c r="C14" s="355" t="s">
        <v>39</v>
      </c>
      <c r="D14" s="410">
        <v>1991</v>
      </c>
      <c r="E14" s="410" t="s">
        <v>464</v>
      </c>
      <c r="F14" s="355" t="s">
        <v>480</v>
      </c>
      <c r="G14" s="323" t="s">
        <v>99</v>
      </c>
      <c r="H14" s="327" t="s">
        <v>81</v>
      </c>
      <c r="I14" s="468" t="s">
        <v>89</v>
      </c>
      <c r="J14" s="213">
        <v>16</v>
      </c>
      <c r="K14" s="124">
        <v>73.77</v>
      </c>
      <c r="L14" s="214"/>
      <c r="M14" s="215"/>
      <c r="N14" s="112"/>
      <c r="O14" s="143">
        <v>3</v>
      </c>
      <c r="P14" s="15">
        <f t="shared" si="0"/>
        <v>-5.307500000000001</v>
      </c>
      <c r="Q14" s="15">
        <f t="shared" si="1"/>
        <v>-57</v>
      </c>
    </row>
    <row r="15" spans="1:17" s="5" customFormat="1" ht="178.5" customHeight="1">
      <c r="A15" s="283">
        <v>5</v>
      </c>
      <c r="B15" s="287">
        <v>96</v>
      </c>
      <c r="C15" s="355" t="s">
        <v>314</v>
      </c>
      <c r="D15" s="410">
        <v>1971</v>
      </c>
      <c r="E15" s="410" t="s">
        <v>463</v>
      </c>
      <c r="F15" s="355" t="s">
        <v>315</v>
      </c>
      <c r="G15" s="323" t="s">
        <v>316</v>
      </c>
      <c r="H15" s="327" t="s">
        <v>157</v>
      </c>
      <c r="I15" s="468" t="s">
        <v>158</v>
      </c>
      <c r="J15" s="207">
        <v>21</v>
      </c>
      <c r="K15" s="122">
        <v>98.53</v>
      </c>
      <c r="L15" s="208"/>
      <c r="M15" s="209"/>
      <c r="N15" s="114"/>
      <c r="O15" s="142">
        <v>2</v>
      </c>
      <c r="P15" s="15">
        <f t="shared" si="0"/>
        <v>0.8825000000000003</v>
      </c>
      <c r="Q15" s="15">
        <f t="shared" si="1"/>
        <v>-57</v>
      </c>
    </row>
    <row r="16" spans="1:17" s="5" customFormat="1" ht="178.5" customHeight="1" thickBot="1">
      <c r="A16" s="300"/>
      <c r="B16" s="301">
        <v>63</v>
      </c>
      <c r="C16" s="361" t="s">
        <v>38</v>
      </c>
      <c r="D16" s="398">
        <v>1981</v>
      </c>
      <c r="E16" s="398" t="s">
        <v>464</v>
      </c>
      <c r="F16" s="361" t="s">
        <v>318</v>
      </c>
      <c r="G16" s="376" t="s">
        <v>306</v>
      </c>
      <c r="H16" s="351" t="s">
        <v>33</v>
      </c>
      <c r="I16" s="491" t="s">
        <v>111</v>
      </c>
      <c r="J16" s="643" t="s">
        <v>30</v>
      </c>
      <c r="K16" s="589"/>
      <c r="L16" s="589"/>
      <c r="M16" s="589"/>
      <c r="N16" s="589"/>
      <c r="O16" s="590"/>
      <c r="P16" s="15">
        <f t="shared" si="0"/>
        <v>-23.75</v>
      </c>
      <c r="Q16" s="15">
        <f t="shared" si="1"/>
        <v>-57</v>
      </c>
    </row>
    <row r="17" spans="1:17" s="5" customFormat="1" ht="10.5" customHeight="1">
      <c r="A17" s="147"/>
      <c r="B17" s="197"/>
      <c r="C17" s="151"/>
      <c r="D17" s="200"/>
      <c r="E17" s="200"/>
      <c r="F17" s="135"/>
      <c r="G17" s="202"/>
      <c r="H17" s="146"/>
      <c r="I17" s="152"/>
      <c r="J17" s="153"/>
      <c r="K17" s="127"/>
      <c r="L17" s="127"/>
      <c r="M17" s="127"/>
      <c r="N17" s="127"/>
      <c r="O17" s="127"/>
      <c r="P17" s="15"/>
      <c r="Q17" s="15"/>
    </row>
    <row r="18" spans="1:15" s="3" customFormat="1" ht="30.75" customHeight="1">
      <c r="A18" s="49"/>
      <c r="B18" s="198"/>
      <c r="C18" s="49"/>
      <c r="D18" s="30" t="s">
        <v>36</v>
      </c>
      <c r="E18" s="73"/>
      <c r="F18" s="19"/>
      <c r="G18" s="199"/>
      <c r="H18" s="19"/>
      <c r="I18" s="30" t="s">
        <v>103</v>
      </c>
      <c r="K18" s="49"/>
      <c r="L18" s="49"/>
      <c r="M18" s="49"/>
      <c r="N18" s="49"/>
      <c r="O18" s="49"/>
    </row>
    <row r="19" spans="1:15" s="3" customFormat="1" ht="14.25" customHeight="1">
      <c r="A19" s="49"/>
      <c r="B19" s="198"/>
      <c r="C19" s="49"/>
      <c r="D19" s="19"/>
      <c r="E19" s="19"/>
      <c r="F19" s="19"/>
      <c r="G19" s="199"/>
      <c r="H19" s="19"/>
      <c r="I19" s="58"/>
      <c r="K19" s="49"/>
      <c r="L19" s="49"/>
      <c r="M19" s="49"/>
      <c r="N19" s="49"/>
      <c r="O19" s="49"/>
    </row>
    <row r="20" spans="1:15" s="3" customFormat="1" ht="30.75" customHeight="1">
      <c r="A20" s="49"/>
      <c r="B20" s="198"/>
      <c r="C20" s="49"/>
      <c r="D20" s="30" t="s">
        <v>2</v>
      </c>
      <c r="E20" s="73"/>
      <c r="F20" s="19"/>
      <c r="G20" s="199"/>
      <c r="H20" s="19"/>
      <c r="I20" s="30" t="s">
        <v>53</v>
      </c>
      <c r="K20" s="49"/>
      <c r="L20" s="49"/>
      <c r="M20" s="49"/>
      <c r="N20" s="49"/>
      <c r="O20" s="49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/>
  <mergeCells count="21">
    <mergeCell ref="H7:H9"/>
    <mergeCell ref="B7:B9"/>
    <mergeCell ref="J7:M7"/>
    <mergeCell ref="N7:N9"/>
    <mergeCell ref="O7:O9"/>
    <mergeCell ref="J8:K8"/>
    <mergeCell ref="L8:M8"/>
    <mergeCell ref="D7:D9"/>
    <mergeCell ref="E7:E9"/>
    <mergeCell ref="F7:F9"/>
    <mergeCell ref="G7:G9"/>
    <mergeCell ref="C7:C9"/>
    <mergeCell ref="I7:I9"/>
    <mergeCell ref="J16:O16"/>
    <mergeCell ref="A1:O1"/>
    <mergeCell ref="A2:O2"/>
    <mergeCell ref="A3:O3"/>
    <mergeCell ref="A4:O4"/>
    <mergeCell ref="A5:O5"/>
    <mergeCell ref="A6:O6"/>
    <mergeCell ref="A7:A9"/>
  </mergeCells>
  <printOptions horizontalCentered="1"/>
  <pageMargins left="0" right="0" top="0" bottom="0" header="0" footer="0"/>
  <pageSetup horizontalDpi="600" verticalDpi="600" orientation="landscape" paperSize="9" scale="3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P41"/>
  <sheetViews>
    <sheetView view="pageBreakPreview" zoomScale="39" zoomScaleNormal="61" zoomScaleSheetLayoutView="39" zoomScalePageLayoutView="0" workbookViewId="0" topLeftCell="A23">
      <selection activeCell="C28" sqref="C28:I28"/>
    </sheetView>
  </sheetViews>
  <sheetFormatPr defaultColWidth="9.140625" defaultRowHeight="12.75"/>
  <cols>
    <col min="1" max="1" width="12.421875" style="1" customWidth="1"/>
    <col min="2" max="2" width="16.57421875" style="1" customWidth="1"/>
    <col min="3" max="3" width="78.28125" style="2" customWidth="1"/>
    <col min="4" max="4" width="18.421875" style="1" customWidth="1"/>
    <col min="5" max="5" width="16.00390625" style="1" customWidth="1"/>
    <col min="6" max="6" width="50.00390625" style="1" customWidth="1"/>
    <col min="7" max="7" width="53.28125" style="1" customWidth="1"/>
    <col min="8" max="8" width="51.8515625" style="1" customWidth="1"/>
    <col min="9" max="9" width="43.421875" style="1" customWidth="1"/>
    <col min="10" max="10" width="14.7109375" style="1" customWidth="1"/>
    <col min="11" max="11" width="17.7109375" style="1" customWidth="1"/>
    <col min="12" max="12" width="14.7109375" style="1" customWidth="1"/>
    <col min="13" max="13" width="17.57421875" style="1" customWidth="1"/>
    <col min="14" max="14" width="15.00390625" style="1" customWidth="1"/>
    <col min="15" max="16" width="12.140625" style="1" bestFit="1" customWidth="1"/>
    <col min="17" max="16384" width="9.140625" style="1" customWidth="1"/>
  </cols>
  <sheetData>
    <row r="1" spans="1:14" s="3" customFormat="1" ht="52.5" customHeight="1">
      <c r="A1" s="572" t="s">
        <v>15</v>
      </c>
      <c r="B1" s="572"/>
      <c r="C1" s="572"/>
      <c r="D1" s="572"/>
      <c r="E1" s="572"/>
      <c r="F1" s="572"/>
      <c r="G1" s="572"/>
      <c r="H1" s="572"/>
      <c r="I1" s="572"/>
      <c r="J1" s="573"/>
      <c r="K1" s="573"/>
      <c r="L1" s="574"/>
      <c r="M1" s="574"/>
      <c r="N1" s="574"/>
    </row>
    <row r="2" spans="1:14" s="3" customFormat="1" ht="40.5" customHeight="1">
      <c r="A2" s="572" t="s">
        <v>149</v>
      </c>
      <c r="B2" s="572"/>
      <c r="C2" s="572"/>
      <c r="D2" s="572"/>
      <c r="E2" s="572"/>
      <c r="F2" s="572"/>
      <c r="G2" s="572"/>
      <c r="H2" s="572"/>
      <c r="I2" s="572"/>
      <c r="J2" s="573"/>
      <c r="K2" s="573"/>
      <c r="L2" s="574"/>
      <c r="M2" s="574"/>
      <c r="N2" s="574"/>
    </row>
    <row r="3" spans="1:14" s="3" customFormat="1" ht="35.25" customHeight="1">
      <c r="A3" s="572" t="s">
        <v>18</v>
      </c>
      <c r="B3" s="572"/>
      <c r="C3" s="572"/>
      <c r="D3" s="572"/>
      <c r="E3" s="572"/>
      <c r="F3" s="572"/>
      <c r="G3" s="572"/>
      <c r="H3" s="572"/>
      <c r="I3" s="572"/>
      <c r="J3" s="573"/>
      <c r="K3" s="573"/>
      <c r="L3" s="574"/>
      <c r="M3" s="574"/>
      <c r="N3" s="574"/>
    </row>
    <row r="4" spans="1:14" s="3" customFormat="1" ht="39" customHeight="1">
      <c r="A4" s="624">
        <v>42225</v>
      </c>
      <c r="B4" s="572"/>
      <c r="C4" s="572"/>
      <c r="D4" s="572"/>
      <c r="E4" s="572"/>
      <c r="F4" s="572"/>
      <c r="G4" s="572"/>
      <c r="H4" s="572"/>
      <c r="I4" s="572"/>
      <c r="J4" s="573"/>
      <c r="K4" s="573"/>
      <c r="L4" s="574"/>
      <c r="M4" s="574"/>
      <c r="N4" s="574"/>
    </row>
    <row r="5" spans="1:14" s="3" customFormat="1" ht="46.5" customHeight="1">
      <c r="A5" s="572" t="s">
        <v>484</v>
      </c>
      <c r="B5" s="572"/>
      <c r="C5" s="572"/>
      <c r="D5" s="572"/>
      <c r="E5" s="572"/>
      <c r="F5" s="572"/>
      <c r="G5" s="572"/>
      <c r="H5" s="572"/>
      <c r="I5" s="572"/>
      <c r="J5" s="573"/>
      <c r="K5" s="573"/>
      <c r="L5" s="574"/>
      <c r="M5" s="574"/>
      <c r="N5" s="574"/>
    </row>
    <row r="6" spans="1:14" s="3" customFormat="1" ht="52.5" customHeight="1" thickBot="1">
      <c r="A6" s="572" t="s">
        <v>5</v>
      </c>
      <c r="B6" s="572"/>
      <c r="C6" s="572"/>
      <c r="D6" s="572"/>
      <c r="E6" s="572"/>
      <c r="F6" s="572"/>
      <c r="G6" s="572"/>
      <c r="H6" s="572"/>
      <c r="I6" s="572"/>
      <c r="J6" s="573"/>
      <c r="K6" s="573"/>
      <c r="L6" s="574"/>
      <c r="M6" s="574"/>
      <c r="N6" s="574"/>
    </row>
    <row r="7" spans="1:14" s="4" customFormat="1" ht="35.25" customHeight="1" thickBot="1">
      <c r="A7" s="582" t="s">
        <v>22</v>
      </c>
      <c r="B7" s="556" t="s">
        <v>4</v>
      </c>
      <c r="C7" s="567" t="s">
        <v>1</v>
      </c>
      <c r="D7" s="556" t="s">
        <v>8</v>
      </c>
      <c r="E7" s="556" t="s">
        <v>6</v>
      </c>
      <c r="F7" s="567" t="s">
        <v>3</v>
      </c>
      <c r="G7" s="602" t="s">
        <v>40</v>
      </c>
      <c r="H7" s="655" t="s">
        <v>0</v>
      </c>
      <c r="I7" s="662" t="s">
        <v>7</v>
      </c>
      <c r="J7" s="658" t="s">
        <v>19</v>
      </c>
      <c r="K7" s="659"/>
      <c r="L7" s="660"/>
      <c r="M7" s="660"/>
      <c r="N7" s="666" t="s">
        <v>52</v>
      </c>
    </row>
    <row r="8" spans="1:14" s="4" customFormat="1" ht="30.75" customHeight="1">
      <c r="A8" s="583"/>
      <c r="B8" s="557"/>
      <c r="C8" s="568"/>
      <c r="D8" s="557"/>
      <c r="E8" s="557"/>
      <c r="F8" s="568"/>
      <c r="G8" s="665"/>
      <c r="H8" s="656"/>
      <c r="I8" s="663"/>
      <c r="J8" s="680" t="s">
        <v>73</v>
      </c>
      <c r="K8" s="681"/>
      <c r="L8" s="682" t="s">
        <v>31</v>
      </c>
      <c r="M8" s="681"/>
      <c r="N8" s="667"/>
    </row>
    <row r="9" spans="1:16" s="4" customFormat="1" ht="35.25" customHeight="1" thickBot="1">
      <c r="A9" s="584"/>
      <c r="B9" s="558"/>
      <c r="C9" s="569"/>
      <c r="D9" s="558"/>
      <c r="E9" s="558"/>
      <c r="F9" s="569"/>
      <c r="G9" s="603"/>
      <c r="H9" s="657"/>
      <c r="I9" s="664"/>
      <c r="J9" s="64" t="s">
        <v>25</v>
      </c>
      <c r="K9" s="63" t="s">
        <v>21</v>
      </c>
      <c r="L9" s="65" t="s">
        <v>25</v>
      </c>
      <c r="M9" s="63" t="s">
        <v>21</v>
      </c>
      <c r="N9" s="629"/>
      <c r="O9" s="290">
        <v>64</v>
      </c>
      <c r="P9" s="290">
        <v>47</v>
      </c>
    </row>
    <row r="10" spans="1:14" s="5" customFormat="1" ht="73.5" customHeight="1" hidden="1">
      <c r="A10" s="24"/>
      <c r="B10" s="25">
        <v>131</v>
      </c>
      <c r="C10" s="26" t="s">
        <v>16</v>
      </c>
      <c r="D10" s="27">
        <v>1977</v>
      </c>
      <c r="E10" s="27" t="s">
        <v>12</v>
      </c>
      <c r="F10" s="26" t="s">
        <v>26</v>
      </c>
      <c r="G10" s="26"/>
      <c r="H10" s="28" t="s">
        <v>27</v>
      </c>
      <c r="I10" s="29" t="s">
        <v>17</v>
      </c>
      <c r="J10" s="66" t="s">
        <v>20</v>
      </c>
      <c r="K10" s="67" t="s">
        <v>21</v>
      </c>
      <c r="L10" s="68" t="s">
        <v>20</v>
      </c>
      <c r="M10" s="107" t="s">
        <v>21</v>
      </c>
      <c r="N10" s="126"/>
    </row>
    <row r="11" spans="1:14" s="5" customFormat="1" ht="50.25" customHeight="1" thickBot="1">
      <c r="A11" s="748" t="s">
        <v>388</v>
      </c>
      <c r="B11" s="749"/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50"/>
    </row>
    <row r="12" spans="1:16" s="5" customFormat="1" ht="120" customHeight="1" thickBot="1">
      <c r="A12" s="531">
        <v>1</v>
      </c>
      <c r="B12" s="532">
        <v>97</v>
      </c>
      <c r="C12" s="511" t="s">
        <v>366</v>
      </c>
      <c r="D12" s="492">
        <v>2001</v>
      </c>
      <c r="E12" s="492" t="s">
        <v>75</v>
      </c>
      <c r="F12" s="511" t="s">
        <v>155</v>
      </c>
      <c r="G12" s="455" t="s">
        <v>156</v>
      </c>
      <c r="H12" s="512" t="s">
        <v>157</v>
      </c>
      <c r="I12" s="533" t="s">
        <v>158</v>
      </c>
      <c r="J12" s="444">
        <v>0</v>
      </c>
      <c r="K12" s="534">
        <v>55.12</v>
      </c>
      <c r="L12" s="535"/>
      <c r="M12" s="445"/>
      <c r="N12" s="448"/>
      <c r="O12" s="15">
        <f>(K12-$O$9)/4</f>
        <v>-2.2200000000000006</v>
      </c>
      <c r="P12" s="15">
        <f>(M12-$P$9)/1</f>
        <v>-47</v>
      </c>
    </row>
    <row r="13" spans="1:14" s="5" customFormat="1" ht="50.25" customHeight="1" thickBot="1">
      <c r="A13" s="745" t="s">
        <v>486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7"/>
    </row>
    <row r="14" spans="1:16" s="5" customFormat="1" ht="120" customHeight="1">
      <c r="A14" s="306">
        <v>1</v>
      </c>
      <c r="B14" s="307">
        <v>56</v>
      </c>
      <c r="C14" s="401" t="s">
        <v>188</v>
      </c>
      <c r="D14" s="388">
        <v>1993</v>
      </c>
      <c r="E14" s="388" t="s">
        <v>464</v>
      </c>
      <c r="F14" s="401" t="s">
        <v>488</v>
      </c>
      <c r="G14" s="356" t="s">
        <v>123</v>
      </c>
      <c r="H14" s="337" t="s">
        <v>190</v>
      </c>
      <c r="I14" s="467" t="s">
        <v>191</v>
      </c>
      <c r="J14" s="203">
        <v>0</v>
      </c>
      <c r="K14" s="204">
        <v>45.55</v>
      </c>
      <c r="L14" s="205"/>
      <c r="M14" s="206"/>
      <c r="N14" s="169">
        <v>16</v>
      </c>
      <c r="O14" s="15">
        <f aca="true" t="shared" si="0" ref="O14:O30">(K14-$O$9)/4</f>
        <v>-4.612500000000001</v>
      </c>
      <c r="P14" s="15">
        <f aca="true" t="shared" si="1" ref="P14:P30">(M14-$P$9)/1</f>
        <v>-47</v>
      </c>
    </row>
    <row r="15" spans="1:16" s="5" customFormat="1" ht="120" customHeight="1">
      <c r="A15" s="283">
        <v>2</v>
      </c>
      <c r="B15" s="287">
        <v>52</v>
      </c>
      <c r="C15" s="402" t="s">
        <v>182</v>
      </c>
      <c r="D15" s="364">
        <v>1989</v>
      </c>
      <c r="E15" s="364" t="s">
        <v>32</v>
      </c>
      <c r="F15" s="402" t="s">
        <v>183</v>
      </c>
      <c r="G15" s="343" t="s">
        <v>184</v>
      </c>
      <c r="H15" s="342" t="s">
        <v>84</v>
      </c>
      <c r="I15" s="468" t="s">
        <v>83</v>
      </c>
      <c r="J15" s="207">
        <v>0</v>
      </c>
      <c r="K15" s="122">
        <v>48.71</v>
      </c>
      <c r="L15" s="208"/>
      <c r="M15" s="209"/>
      <c r="N15" s="175">
        <v>15</v>
      </c>
      <c r="O15" s="15">
        <f t="shared" si="0"/>
        <v>-3.8225</v>
      </c>
      <c r="P15" s="15">
        <f t="shared" si="1"/>
        <v>-47</v>
      </c>
    </row>
    <row r="16" spans="1:16" s="5" customFormat="1" ht="115.5" customHeight="1">
      <c r="A16" s="297">
        <v>3</v>
      </c>
      <c r="B16" s="298">
        <v>57</v>
      </c>
      <c r="C16" s="407" t="s">
        <v>188</v>
      </c>
      <c r="D16" s="399">
        <v>1993</v>
      </c>
      <c r="E16" s="399" t="s">
        <v>464</v>
      </c>
      <c r="F16" s="407" t="s">
        <v>272</v>
      </c>
      <c r="G16" s="359" t="s">
        <v>124</v>
      </c>
      <c r="H16" s="346" t="s">
        <v>190</v>
      </c>
      <c r="I16" s="476" t="s">
        <v>191</v>
      </c>
      <c r="J16" s="207">
        <v>0</v>
      </c>
      <c r="K16" s="122">
        <v>50.91</v>
      </c>
      <c r="L16" s="208"/>
      <c r="M16" s="209"/>
      <c r="N16" s="175">
        <v>14</v>
      </c>
      <c r="O16" s="15">
        <f t="shared" si="0"/>
        <v>-3.272500000000001</v>
      </c>
      <c r="P16" s="15">
        <f t="shared" si="1"/>
        <v>-47</v>
      </c>
    </row>
    <row r="17" spans="1:16" s="5" customFormat="1" ht="120" customHeight="1">
      <c r="A17" s="283">
        <v>4</v>
      </c>
      <c r="B17" s="287">
        <v>99</v>
      </c>
      <c r="C17" s="402" t="s">
        <v>267</v>
      </c>
      <c r="D17" s="364">
        <v>1997</v>
      </c>
      <c r="E17" s="364" t="s">
        <v>23</v>
      </c>
      <c r="F17" s="402" t="s">
        <v>268</v>
      </c>
      <c r="G17" s="343" t="s">
        <v>269</v>
      </c>
      <c r="H17" s="341" t="s">
        <v>157</v>
      </c>
      <c r="I17" s="468" t="s">
        <v>158</v>
      </c>
      <c r="J17" s="207">
        <v>0</v>
      </c>
      <c r="K17" s="122">
        <v>53.52</v>
      </c>
      <c r="L17" s="208"/>
      <c r="M17" s="209"/>
      <c r="N17" s="175">
        <v>13</v>
      </c>
      <c r="O17" s="15">
        <f t="shared" si="0"/>
        <v>-2.619999999999999</v>
      </c>
      <c r="P17" s="15">
        <f t="shared" si="1"/>
        <v>-47</v>
      </c>
    </row>
    <row r="18" spans="1:16" s="5" customFormat="1" ht="120" customHeight="1">
      <c r="A18" s="297">
        <v>5</v>
      </c>
      <c r="B18" s="287">
        <v>55</v>
      </c>
      <c r="C18" s="402" t="s">
        <v>188</v>
      </c>
      <c r="D18" s="364">
        <v>1993</v>
      </c>
      <c r="E18" s="364" t="s">
        <v>10</v>
      </c>
      <c r="F18" s="402" t="s">
        <v>489</v>
      </c>
      <c r="G18" s="343" t="s">
        <v>192</v>
      </c>
      <c r="H18" s="327" t="s">
        <v>190</v>
      </c>
      <c r="I18" s="468" t="s">
        <v>191</v>
      </c>
      <c r="J18" s="207">
        <v>4</v>
      </c>
      <c r="K18" s="122">
        <v>47.5</v>
      </c>
      <c r="L18" s="208"/>
      <c r="M18" s="209"/>
      <c r="N18" s="175">
        <v>12</v>
      </c>
      <c r="O18" s="15">
        <f t="shared" si="0"/>
        <v>-4.125</v>
      </c>
      <c r="P18" s="15">
        <f t="shared" si="1"/>
        <v>-47</v>
      </c>
    </row>
    <row r="19" spans="1:16" s="5" customFormat="1" ht="115.5" customHeight="1">
      <c r="A19" s="283">
        <v>6</v>
      </c>
      <c r="B19" s="527">
        <v>33</v>
      </c>
      <c r="C19" s="530" t="s">
        <v>108</v>
      </c>
      <c r="D19" s="528">
        <v>1988</v>
      </c>
      <c r="E19" s="528" t="s">
        <v>463</v>
      </c>
      <c r="F19" s="530" t="s">
        <v>408</v>
      </c>
      <c r="G19" s="529" t="s">
        <v>179</v>
      </c>
      <c r="H19" s="451" t="s">
        <v>33</v>
      </c>
      <c r="I19" s="474" t="s">
        <v>11</v>
      </c>
      <c r="J19" s="213">
        <v>4</v>
      </c>
      <c r="K19" s="124">
        <v>48.07</v>
      </c>
      <c r="L19" s="214"/>
      <c r="M19" s="215"/>
      <c r="N19" s="175">
        <v>11</v>
      </c>
      <c r="O19" s="15">
        <f t="shared" si="0"/>
        <v>-3.9825</v>
      </c>
      <c r="P19" s="15">
        <f t="shared" si="1"/>
        <v>-47</v>
      </c>
    </row>
    <row r="20" spans="1:16" s="5" customFormat="1" ht="120" customHeight="1">
      <c r="A20" s="297">
        <v>7</v>
      </c>
      <c r="B20" s="287">
        <v>118</v>
      </c>
      <c r="C20" s="402" t="s">
        <v>398</v>
      </c>
      <c r="D20" s="364">
        <v>1964</v>
      </c>
      <c r="E20" s="364" t="s">
        <v>464</v>
      </c>
      <c r="F20" s="402" t="s">
        <v>402</v>
      </c>
      <c r="G20" s="343" t="s">
        <v>403</v>
      </c>
      <c r="H20" s="327" t="s">
        <v>397</v>
      </c>
      <c r="I20" s="468" t="s">
        <v>13</v>
      </c>
      <c r="J20" s="207">
        <v>4</v>
      </c>
      <c r="K20" s="122">
        <v>49.01</v>
      </c>
      <c r="L20" s="208"/>
      <c r="M20" s="209"/>
      <c r="N20" s="175">
        <v>10</v>
      </c>
      <c r="O20" s="15">
        <f t="shared" si="0"/>
        <v>-3.7475000000000005</v>
      </c>
      <c r="P20" s="15">
        <f t="shared" si="1"/>
        <v>-47</v>
      </c>
    </row>
    <row r="21" spans="1:16" s="5" customFormat="1" ht="115.5" customHeight="1">
      <c r="A21" s="283">
        <v>8</v>
      </c>
      <c r="B21" s="287">
        <v>22</v>
      </c>
      <c r="C21" s="402" t="s">
        <v>172</v>
      </c>
      <c r="D21" s="364">
        <v>1989</v>
      </c>
      <c r="E21" s="364"/>
      <c r="F21" s="402" t="s">
        <v>173</v>
      </c>
      <c r="G21" s="343" t="s">
        <v>174</v>
      </c>
      <c r="H21" s="327" t="s">
        <v>487</v>
      </c>
      <c r="I21" s="468" t="s">
        <v>176</v>
      </c>
      <c r="J21" s="207">
        <v>4</v>
      </c>
      <c r="K21" s="122">
        <v>49.14</v>
      </c>
      <c r="L21" s="208"/>
      <c r="M21" s="209"/>
      <c r="N21" s="175">
        <v>9</v>
      </c>
      <c r="O21" s="15">
        <f t="shared" si="0"/>
        <v>-3.715</v>
      </c>
      <c r="P21" s="15">
        <f t="shared" si="1"/>
        <v>-47</v>
      </c>
    </row>
    <row r="22" spans="1:16" s="5" customFormat="1" ht="120" customHeight="1">
      <c r="A22" s="297">
        <v>9</v>
      </c>
      <c r="B22" s="287">
        <v>34</v>
      </c>
      <c r="C22" s="402" t="s">
        <v>108</v>
      </c>
      <c r="D22" s="364">
        <v>1988</v>
      </c>
      <c r="E22" s="364" t="s">
        <v>463</v>
      </c>
      <c r="F22" s="402" t="s">
        <v>180</v>
      </c>
      <c r="G22" s="343" t="s">
        <v>181</v>
      </c>
      <c r="H22" s="327" t="s">
        <v>33</v>
      </c>
      <c r="I22" s="468" t="s">
        <v>111</v>
      </c>
      <c r="J22" s="207">
        <v>4</v>
      </c>
      <c r="K22" s="122">
        <v>52.07</v>
      </c>
      <c r="L22" s="208"/>
      <c r="M22" s="209"/>
      <c r="N22" s="175">
        <v>8</v>
      </c>
      <c r="O22" s="15">
        <f t="shared" si="0"/>
        <v>-2.9825</v>
      </c>
      <c r="P22" s="15">
        <f t="shared" si="1"/>
        <v>-47</v>
      </c>
    </row>
    <row r="23" spans="1:16" s="5" customFormat="1" ht="120" customHeight="1">
      <c r="A23" s="283">
        <v>10</v>
      </c>
      <c r="B23" s="287">
        <v>98</v>
      </c>
      <c r="C23" s="402" t="s">
        <v>353</v>
      </c>
      <c r="D23" s="364">
        <v>1998</v>
      </c>
      <c r="E23" s="364" t="s">
        <v>32</v>
      </c>
      <c r="F23" s="402" t="s">
        <v>354</v>
      </c>
      <c r="G23" s="343" t="s">
        <v>355</v>
      </c>
      <c r="H23" s="341" t="s">
        <v>157</v>
      </c>
      <c r="I23" s="468" t="s">
        <v>158</v>
      </c>
      <c r="J23" s="207">
        <v>4</v>
      </c>
      <c r="K23" s="122">
        <v>52.77</v>
      </c>
      <c r="L23" s="208"/>
      <c r="M23" s="209"/>
      <c r="N23" s="175">
        <v>7</v>
      </c>
      <c r="O23" s="15">
        <f t="shared" si="0"/>
        <v>-2.807499999999999</v>
      </c>
      <c r="P23" s="15">
        <f t="shared" si="1"/>
        <v>-47</v>
      </c>
    </row>
    <row r="24" spans="1:16" s="5" customFormat="1" ht="120" customHeight="1">
      <c r="A24" s="297">
        <v>11</v>
      </c>
      <c r="B24" s="287">
        <v>10</v>
      </c>
      <c r="C24" s="402" t="s">
        <v>162</v>
      </c>
      <c r="D24" s="364">
        <v>1995</v>
      </c>
      <c r="E24" s="364" t="s">
        <v>463</v>
      </c>
      <c r="F24" s="402" t="s">
        <v>163</v>
      </c>
      <c r="G24" s="343" t="s">
        <v>164</v>
      </c>
      <c r="H24" s="341" t="s">
        <v>94</v>
      </c>
      <c r="I24" s="468" t="s">
        <v>165</v>
      </c>
      <c r="J24" s="207">
        <v>4</v>
      </c>
      <c r="K24" s="122">
        <v>53.69</v>
      </c>
      <c r="L24" s="208"/>
      <c r="M24" s="209"/>
      <c r="N24" s="175">
        <v>6</v>
      </c>
      <c r="O24" s="15">
        <f t="shared" si="0"/>
        <v>-2.5775000000000006</v>
      </c>
      <c r="P24" s="15">
        <f t="shared" si="1"/>
        <v>-47</v>
      </c>
    </row>
    <row r="25" spans="1:16" s="5" customFormat="1" ht="120" customHeight="1">
      <c r="A25" s="283">
        <v>12</v>
      </c>
      <c r="B25" s="287">
        <v>54</v>
      </c>
      <c r="C25" s="402" t="s">
        <v>188</v>
      </c>
      <c r="D25" s="364">
        <v>1993</v>
      </c>
      <c r="E25" s="364" t="s">
        <v>10</v>
      </c>
      <c r="F25" s="355" t="s">
        <v>189</v>
      </c>
      <c r="G25" s="343" t="s">
        <v>189</v>
      </c>
      <c r="H25" s="327" t="s">
        <v>190</v>
      </c>
      <c r="I25" s="468" t="s">
        <v>191</v>
      </c>
      <c r="J25" s="213">
        <v>4</v>
      </c>
      <c r="K25" s="124">
        <v>53.94</v>
      </c>
      <c r="L25" s="214"/>
      <c r="M25" s="215"/>
      <c r="N25" s="175">
        <v>5</v>
      </c>
      <c r="O25" s="15">
        <f t="shared" si="0"/>
        <v>-2.5150000000000006</v>
      </c>
      <c r="P25" s="15">
        <f t="shared" si="1"/>
        <v>-47</v>
      </c>
    </row>
    <row r="26" spans="1:16" s="5" customFormat="1" ht="120" customHeight="1">
      <c r="A26" s="297">
        <v>13</v>
      </c>
      <c r="B26" s="287">
        <v>78</v>
      </c>
      <c r="C26" s="402" t="s">
        <v>198</v>
      </c>
      <c r="D26" s="364">
        <v>1978</v>
      </c>
      <c r="E26" s="364" t="s">
        <v>463</v>
      </c>
      <c r="F26" s="402" t="s">
        <v>199</v>
      </c>
      <c r="G26" s="343" t="s">
        <v>200</v>
      </c>
      <c r="H26" s="327" t="s">
        <v>201</v>
      </c>
      <c r="I26" s="468" t="s">
        <v>13</v>
      </c>
      <c r="J26" s="207">
        <v>8</v>
      </c>
      <c r="K26" s="122">
        <v>52.54</v>
      </c>
      <c r="L26" s="208"/>
      <c r="M26" s="209"/>
      <c r="N26" s="175">
        <v>4</v>
      </c>
      <c r="O26" s="15">
        <f t="shared" si="0"/>
        <v>-2.865</v>
      </c>
      <c r="P26" s="15">
        <f t="shared" si="1"/>
        <v>-47</v>
      </c>
    </row>
    <row r="27" spans="1:16" s="5" customFormat="1" ht="120" customHeight="1">
      <c r="A27" s="283">
        <v>14</v>
      </c>
      <c r="B27" s="287">
        <v>23</v>
      </c>
      <c r="C27" s="402" t="s">
        <v>172</v>
      </c>
      <c r="D27" s="364">
        <v>1989</v>
      </c>
      <c r="E27" s="364"/>
      <c r="F27" s="402" t="s">
        <v>177</v>
      </c>
      <c r="G27" s="343" t="s">
        <v>178</v>
      </c>
      <c r="H27" s="327" t="s">
        <v>437</v>
      </c>
      <c r="I27" s="468" t="s">
        <v>176</v>
      </c>
      <c r="J27" s="207">
        <v>8</v>
      </c>
      <c r="K27" s="122">
        <v>53.02</v>
      </c>
      <c r="L27" s="208"/>
      <c r="M27" s="209"/>
      <c r="N27" s="175">
        <v>3</v>
      </c>
      <c r="O27" s="15">
        <f t="shared" si="0"/>
        <v>-2.744999999999999</v>
      </c>
      <c r="P27" s="15">
        <f t="shared" si="1"/>
        <v>-47</v>
      </c>
    </row>
    <row r="28" spans="1:16" s="5" customFormat="1" ht="120" customHeight="1">
      <c r="A28" s="297">
        <v>15</v>
      </c>
      <c r="B28" s="287">
        <v>58</v>
      </c>
      <c r="C28" s="402" t="s">
        <v>193</v>
      </c>
      <c r="D28" s="364">
        <v>1992</v>
      </c>
      <c r="E28" s="364"/>
      <c r="F28" s="402" t="s">
        <v>404</v>
      </c>
      <c r="G28" s="343"/>
      <c r="H28" s="327" t="s">
        <v>167</v>
      </c>
      <c r="I28" s="468" t="s">
        <v>168</v>
      </c>
      <c r="J28" s="207">
        <v>8</v>
      </c>
      <c r="K28" s="122">
        <v>62.66</v>
      </c>
      <c r="L28" s="208"/>
      <c r="M28" s="209"/>
      <c r="N28" s="175">
        <v>2</v>
      </c>
      <c r="O28" s="15">
        <f t="shared" si="0"/>
        <v>-0.33500000000000085</v>
      </c>
      <c r="P28" s="15">
        <f t="shared" si="1"/>
        <v>-47</v>
      </c>
    </row>
    <row r="29" spans="1:16" s="5" customFormat="1" ht="117.75" customHeight="1">
      <c r="A29" s="283">
        <v>16</v>
      </c>
      <c r="B29" s="287">
        <v>108</v>
      </c>
      <c r="C29" s="402" t="s">
        <v>300</v>
      </c>
      <c r="D29" s="364">
        <v>1990</v>
      </c>
      <c r="E29" s="364" t="s">
        <v>464</v>
      </c>
      <c r="F29" s="402" t="s">
        <v>410</v>
      </c>
      <c r="G29" s="343"/>
      <c r="H29" s="327" t="s">
        <v>301</v>
      </c>
      <c r="I29" s="468" t="s">
        <v>302</v>
      </c>
      <c r="J29" s="207">
        <v>13</v>
      </c>
      <c r="K29" s="122">
        <v>81.4</v>
      </c>
      <c r="L29" s="208"/>
      <c r="M29" s="209"/>
      <c r="N29" s="175">
        <v>1</v>
      </c>
      <c r="O29" s="15">
        <f t="shared" si="0"/>
        <v>4.350000000000001</v>
      </c>
      <c r="P29" s="15">
        <f t="shared" si="1"/>
        <v>-47</v>
      </c>
    </row>
    <row r="30" spans="1:16" s="5" customFormat="1" ht="120" customHeight="1" thickBot="1">
      <c r="A30" s="297">
        <v>17</v>
      </c>
      <c r="B30" s="287">
        <v>115</v>
      </c>
      <c r="C30" s="402" t="s">
        <v>394</v>
      </c>
      <c r="D30" s="364"/>
      <c r="E30" s="364"/>
      <c r="F30" s="402" t="s">
        <v>395</v>
      </c>
      <c r="G30" s="343" t="s">
        <v>396</v>
      </c>
      <c r="H30" s="327" t="s">
        <v>397</v>
      </c>
      <c r="I30" s="468" t="s">
        <v>398</v>
      </c>
      <c r="J30" s="207">
        <v>16</v>
      </c>
      <c r="K30" s="122">
        <v>57.34</v>
      </c>
      <c r="L30" s="208"/>
      <c r="M30" s="209"/>
      <c r="N30" s="175">
        <v>1</v>
      </c>
      <c r="O30" s="15">
        <f t="shared" si="0"/>
        <v>-1.6649999999999991</v>
      </c>
      <c r="P30" s="15">
        <f t="shared" si="1"/>
        <v>-47</v>
      </c>
    </row>
    <row r="31" spans="1:14" s="5" customFormat="1" ht="50.25" customHeight="1" thickBot="1">
      <c r="A31" s="748" t="s">
        <v>374</v>
      </c>
      <c r="B31" s="749"/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50"/>
    </row>
    <row r="32" spans="1:16" s="5" customFormat="1" ht="120" customHeight="1">
      <c r="A32" s="306">
        <v>1</v>
      </c>
      <c r="B32" s="307">
        <v>87</v>
      </c>
      <c r="C32" s="401" t="s">
        <v>378</v>
      </c>
      <c r="D32" s="388"/>
      <c r="E32" s="388" t="s">
        <v>12</v>
      </c>
      <c r="F32" s="401" t="s">
        <v>240</v>
      </c>
      <c r="G32" s="356"/>
      <c r="H32" s="337" t="s">
        <v>112</v>
      </c>
      <c r="I32" s="467" t="s">
        <v>214</v>
      </c>
      <c r="J32" s="203">
        <v>0</v>
      </c>
      <c r="K32" s="204">
        <v>53.93</v>
      </c>
      <c r="L32" s="205">
        <v>0</v>
      </c>
      <c r="M32" s="206">
        <v>33.38</v>
      </c>
      <c r="N32" s="169">
        <v>6</v>
      </c>
      <c r="O32" s="15">
        <f aca="true" t="shared" si="2" ref="O32:O37">(K32-$O$9)/4</f>
        <v>-2.5175</v>
      </c>
      <c r="P32" s="15">
        <f aca="true" t="shared" si="3" ref="P32:P37">(M32-$P$9)/1</f>
        <v>-13.619999999999997</v>
      </c>
    </row>
    <row r="33" spans="1:16" s="5" customFormat="1" ht="120" customHeight="1">
      <c r="A33" s="283">
        <v>2</v>
      </c>
      <c r="B33" s="287">
        <v>13</v>
      </c>
      <c r="C33" s="402" t="s">
        <v>166</v>
      </c>
      <c r="D33" s="364">
        <v>1985</v>
      </c>
      <c r="E33" s="364" t="s">
        <v>12</v>
      </c>
      <c r="F33" s="402" t="s">
        <v>481</v>
      </c>
      <c r="G33" s="343" t="s">
        <v>170</v>
      </c>
      <c r="H33" s="327" t="s">
        <v>167</v>
      </c>
      <c r="I33" s="468" t="s">
        <v>168</v>
      </c>
      <c r="J33" s="207">
        <v>0</v>
      </c>
      <c r="K33" s="122">
        <v>45.98</v>
      </c>
      <c r="L33" s="208">
        <v>4</v>
      </c>
      <c r="M33" s="209">
        <v>34.22</v>
      </c>
      <c r="N33" s="175">
        <v>5</v>
      </c>
      <c r="O33" s="15">
        <f t="shared" si="2"/>
        <v>-4.505000000000001</v>
      </c>
      <c r="P33" s="15">
        <f t="shared" si="3"/>
        <v>-12.780000000000001</v>
      </c>
    </row>
    <row r="34" spans="1:16" s="5" customFormat="1" ht="117.75" customHeight="1">
      <c r="A34" s="297">
        <v>3</v>
      </c>
      <c r="B34" s="298">
        <v>65</v>
      </c>
      <c r="C34" s="407" t="s">
        <v>194</v>
      </c>
      <c r="D34" s="399"/>
      <c r="E34" s="399" t="s">
        <v>12</v>
      </c>
      <c r="F34" s="407" t="s">
        <v>195</v>
      </c>
      <c r="G34" s="347" t="s">
        <v>195</v>
      </c>
      <c r="H34" s="346" t="s">
        <v>167</v>
      </c>
      <c r="I34" s="476" t="s">
        <v>443</v>
      </c>
      <c r="J34" s="207">
        <v>4</v>
      </c>
      <c r="K34" s="122">
        <v>49.6</v>
      </c>
      <c r="L34" s="208"/>
      <c r="M34" s="209"/>
      <c r="N34" s="175">
        <v>4</v>
      </c>
      <c r="O34" s="15">
        <f t="shared" si="2"/>
        <v>-3.5999999999999996</v>
      </c>
      <c r="P34" s="15">
        <f t="shared" si="3"/>
        <v>-47</v>
      </c>
    </row>
    <row r="35" spans="1:16" s="5" customFormat="1" ht="120" customHeight="1">
      <c r="A35" s="283">
        <v>4</v>
      </c>
      <c r="B35" s="287">
        <v>17</v>
      </c>
      <c r="C35" s="402" t="s">
        <v>194</v>
      </c>
      <c r="D35" s="364"/>
      <c r="E35" s="364" t="s">
        <v>12</v>
      </c>
      <c r="F35" s="402" t="s">
        <v>482</v>
      </c>
      <c r="G35" s="343"/>
      <c r="H35" s="327" t="s">
        <v>167</v>
      </c>
      <c r="I35" s="468" t="s">
        <v>168</v>
      </c>
      <c r="J35" s="207">
        <v>8</v>
      </c>
      <c r="K35" s="122">
        <v>63.21</v>
      </c>
      <c r="L35" s="208"/>
      <c r="M35" s="209"/>
      <c r="N35" s="175">
        <v>3</v>
      </c>
      <c r="O35" s="15">
        <f t="shared" si="2"/>
        <v>-0.1974999999999998</v>
      </c>
      <c r="P35" s="15">
        <f t="shared" si="3"/>
        <v>-47</v>
      </c>
    </row>
    <row r="36" spans="1:16" s="5" customFormat="1" ht="117.75" customHeight="1">
      <c r="A36" s="297">
        <v>5</v>
      </c>
      <c r="B36" s="287">
        <v>12</v>
      </c>
      <c r="C36" s="402" t="s">
        <v>166</v>
      </c>
      <c r="D36" s="364">
        <v>1985</v>
      </c>
      <c r="E36" s="364" t="s">
        <v>12</v>
      </c>
      <c r="F36" s="407" t="s">
        <v>447</v>
      </c>
      <c r="G36" s="347" t="s">
        <v>448</v>
      </c>
      <c r="H36" s="327" t="s">
        <v>167</v>
      </c>
      <c r="I36" s="468" t="s">
        <v>443</v>
      </c>
      <c r="J36" s="207">
        <v>12</v>
      </c>
      <c r="K36" s="122">
        <v>60.05</v>
      </c>
      <c r="L36" s="208"/>
      <c r="M36" s="209"/>
      <c r="N36" s="175">
        <v>2</v>
      </c>
      <c r="O36" s="15">
        <f t="shared" si="2"/>
        <v>-0.9875000000000007</v>
      </c>
      <c r="P36" s="15">
        <f t="shared" si="3"/>
        <v>-47</v>
      </c>
    </row>
    <row r="37" spans="1:16" s="5" customFormat="1" ht="117.75" customHeight="1" thickBot="1">
      <c r="A37" s="300"/>
      <c r="B37" s="301">
        <v>88</v>
      </c>
      <c r="C37" s="518" t="s">
        <v>379</v>
      </c>
      <c r="D37" s="400">
        <v>1969</v>
      </c>
      <c r="E37" s="400" t="s">
        <v>12</v>
      </c>
      <c r="F37" s="518" t="s">
        <v>235</v>
      </c>
      <c r="G37" s="362" t="s">
        <v>236</v>
      </c>
      <c r="H37" s="351" t="s">
        <v>112</v>
      </c>
      <c r="I37" s="491" t="s">
        <v>214</v>
      </c>
      <c r="J37" s="643" t="s">
        <v>24</v>
      </c>
      <c r="K37" s="589"/>
      <c r="L37" s="589"/>
      <c r="M37" s="589"/>
      <c r="N37" s="590"/>
      <c r="O37" s="15">
        <f t="shared" si="2"/>
        <v>-16</v>
      </c>
      <c r="P37" s="15">
        <f t="shared" si="3"/>
        <v>-47</v>
      </c>
    </row>
    <row r="38" spans="1:16" s="5" customFormat="1" ht="17.25" customHeight="1">
      <c r="A38" s="147"/>
      <c r="B38" s="75"/>
      <c r="C38" s="151"/>
      <c r="D38" s="147"/>
      <c r="E38" s="148"/>
      <c r="F38" s="135"/>
      <c r="G38" s="149"/>
      <c r="H38" s="146"/>
      <c r="I38" s="152"/>
      <c r="J38" s="153"/>
      <c r="K38" s="127"/>
      <c r="L38" s="127"/>
      <c r="M38" s="127"/>
      <c r="N38" s="127"/>
      <c r="O38" s="15"/>
      <c r="P38" s="15"/>
    </row>
    <row r="39" spans="1:14" s="3" customFormat="1" ht="30.75" customHeight="1">
      <c r="A39" s="49"/>
      <c r="B39" s="49"/>
      <c r="C39" s="49"/>
      <c r="D39" s="30" t="s">
        <v>36</v>
      </c>
      <c r="E39" s="73"/>
      <c r="F39" s="19"/>
      <c r="G39" s="19"/>
      <c r="H39" s="19"/>
      <c r="I39" s="222" t="s">
        <v>103</v>
      </c>
      <c r="K39" s="49"/>
      <c r="L39" s="49"/>
      <c r="M39" s="49"/>
      <c r="N39" s="49"/>
    </row>
    <row r="40" spans="1:14" s="3" customFormat="1" ht="14.25" customHeight="1">
      <c r="A40" s="49"/>
      <c r="B40" s="49"/>
      <c r="C40" s="49"/>
      <c r="D40" s="19"/>
      <c r="E40" s="19"/>
      <c r="F40" s="19"/>
      <c r="G40" s="19"/>
      <c r="H40" s="19"/>
      <c r="I40" s="58"/>
      <c r="K40" s="49"/>
      <c r="L40" s="49"/>
      <c r="M40" s="49"/>
      <c r="N40" s="49"/>
    </row>
    <row r="41" spans="1:14" s="3" customFormat="1" ht="30.75" customHeight="1">
      <c r="A41" s="49"/>
      <c r="B41" s="49"/>
      <c r="C41" s="49"/>
      <c r="D41" s="30" t="s">
        <v>2</v>
      </c>
      <c r="E41" s="73"/>
      <c r="F41" s="19"/>
      <c r="G41" s="19"/>
      <c r="H41" s="19"/>
      <c r="I41" s="30" t="s">
        <v>53</v>
      </c>
      <c r="K41" s="49"/>
      <c r="L41" s="49"/>
      <c r="M41" s="49"/>
      <c r="N41" s="49"/>
    </row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</sheetData>
  <sheetProtection/>
  <mergeCells count="23">
    <mergeCell ref="A1:N1"/>
    <mergeCell ref="A2:N2"/>
    <mergeCell ref="A3:N3"/>
    <mergeCell ref="A4:N4"/>
    <mergeCell ref="A5:N5"/>
    <mergeCell ref="A6:N6"/>
    <mergeCell ref="L8:M8"/>
    <mergeCell ref="A7:A9"/>
    <mergeCell ref="B7:B9"/>
    <mergeCell ref="C7:C9"/>
    <mergeCell ref="D7:D9"/>
    <mergeCell ref="E7:E9"/>
    <mergeCell ref="F7:F9"/>
    <mergeCell ref="A13:N13"/>
    <mergeCell ref="A31:N31"/>
    <mergeCell ref="A11:N11"/>
    <mergeCell ref="J37:N37"/>
    <mergeCell ref="G7:G9"/>
    <mergeCell ref="H7:H9"/>
    <mergeCell ref="I7:I9"/>
    <mergeCell ref="J7:M7"/>
    <mergeCell ref="N7:N9"/>
    <mergeCell ref="J8:K8"/>
  </mergeCells>
  <printOptions horizontalCentered="1"/>
  <pageMargins left="0" right="0" top="0" bottom="0" header="0" footer="0"/>
  <pageSetup horizontalDpi="600" verticalDpi="600" orientation="portrait" paperSize="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"/>
  <sheetViews>
    <sheetView view="pageBreakPreview" zoomScale="55" zoomScaleNormal="61" zoomScaleSheetLayoutView="55" zoomScalePageLayoutView="0" workbookViewId="0" topLeftCell="A7">
      <selection activeCell="G14" sqref="G14"/>
    </sheetView>
  </sheetViews>
  <sheetFormatPr defaultColWidth="9.140625" defaultRowHeight="12.75"/>
  <cols>
    <col min="1" max="1" width="10.57421875" style="1" customWidth="1"/>
    <col min="2" max="2" width="12.7109375" style="1" customWidth="1"/>
    <col min="3" max="3" width="65.28125" style="2" customWidth="1"/>
    <col min="4" max="4" width="15.7109375" style="1" customWidth="1"/>
    <col min="5" max="5" width="14.57421875" style="1" customWidth="1"/>
    <col min="6" max="7" width="46.140625" style="1" customWidth="1"/>
    <col min="8" max="8" width="43.7109375" style="1" customWidth="1"/>
    <col min="9" max="9" width="32.421875" style="1" customWidth="1"/>
    <col min="10" max="10" width="11.140625" style="1" customWidth="1"/>
    <col min="11" max="12" width="14.140625" style="1" customWidth="1"/>
    <col min="13" max="13" width="13.28125" style="1" customWidth="1"/>
    <col min="14" max="16384" width="9.140625" style="1" customWidth="1"/>
  </cols>
  <sheetData>
    <row r="1" spans="1:12" s="3" customFormat="1" ht="35.25" customHeight="1">
      <c r="A1" s="554" t="s">
        <v>15</v>
      </c>
      <c r="B1" s="554"/>
      <c r="C1" s="554"/>
      <c r="D1" s="554"/>
      <c r="E1" s="554"/>
      <c r="F1" s="554"/>
      <c r="G1" s="554"/>
      <c r="H1" s="554"/>
      <c r="I1" s="554"/>
      <c r="J1" s="555"/>
      <c r="K1" s="555"/>
      <c r="L1" s="574"/>
    </row>
    <row r="2" spans="1:12" s="3" customFormat="1" ht="35.25" customHeight="1">
      <c r="A2" s="554" t="s">
        <v>149</v>
      </c>
      <c r="B2" s="554"/>
      <c r="C2" s="554"/>
      <c r="D2" s="554"/>
      <c r="E2" s="554"/>
      <c r="F2" s="554"/>
      <c r="G2" s="554"/>
      <c r="H2" s="554"/>
      <c r="I2" s="554"/>
      <c r="J2" s="555"/>
      <c r="K2" s="555"/>
      <c r="L2" s="574"/>
    </row>
    <row r="3" spans="1:12" s="3" customFormat="1" ht="35.25" customHeight="1">
      <c r="A3" s="554" t="s">
        <v>18</v>
      </c>
      <c r="B3" s="554"/>
      <c r="C3" s="554"/>
      <c r="D3" s="554"/>
      <c r="E3" s="554"/>
      <c r="F3" s="554"/>
      <c r="G3" s="554"/>
      <c r="H3" s="554"/>
      <c r="I3" s="554"/>
      <c r="J3" s="555"/>
      <c r="K3" s="555"/>
      <c r="L3" s="574"/>
    </row>
    <row r="4" spans="1:12" s="3" customFormat="1" ht="35.25" customHeight="1">
      <c r="A4" s="597">
        <v>42223</v>
      </c>
      <c r="B4" s="554"/>
      <c r="C4" s="554"/>
      <c r="D4" s="554"/>
      <c r="E4" s="554"/>
      <c r="F4" s="554"/>
      <c r="G4" s="554"/>
      <c r="H4" s="554"/>
      <c r="I4" s="554"/>
      <c r="J4" s="555"/>
      <c r="K4" s="555"/>
      <c r="L4" s="574"/>
    </row>
    <row r="5" spans="1:12" s="3" customFormat="1" ht="35.25" customHeight="1">
      <c r="A5" s="554" t="s">
        <v>44</v>
      </c>
      <c r="B5" s="554"/>
      <c r="C5" s="554"/>
      <c r="D5" s="554"/>
      <c r="E5" s="554"/>
      <c r="F5" s="554"/>
      <c r="G5" s="554"/>
      <c r="H5" s="554"/>
      <c r="I5" s="554"/>
      <c r="J5" s="555"/>
      <c r="K5" s="555"/>
      <c r="L5" s="574"/>
    </row>
    <row r="6" spans="1:12" s="3" customFormat="1" ht="35.25" customHeight="1" thickBot="1">
      <c r="A6" s="554" t="s">
        <v>5</v>
      </c>
      <c r="B6" s="554"/>
      <c r="C6" s="554"/>
      <c r="D6" s="554"/>
      <c r="E6" s="554"/>
      <c r="F6" s="554"/>
      <c r="G6" s="554"/>
      <c r="H6" s="554"/>
      <c r="I6" s="554"/>
      <c r="J6" s="555"/>
      <c r="K6" s="555"/>
      <c r="L6" s="574"/>
    </row>
    <row r="7" spans="1:12" s="4" customFormat="1" ht="33" customHeight="1">
      <c r="A7" s="593" t="s">
        <v>22</v>
      </c>
      <c r="B7" s="595" t="s">
        <v>4</v>
      </c>
      <c r="C7" s="595" t="s">
        <v>1</v>
      </c>
      <c r="D7" s="595" t="s">
        <v>8</v>
      </c>
      <c r="E7" s="595" t="s">
        <v>6</v>
      </c>
      <c r="F7" s="595" t="s">
        <v>3</v>
      </c>
      <c r="G7" s="602" t="s">
        <v>40</v>
      </c>
      <c r="H7" s="595" t="s">
        <v>41</v>
      </c>
      <c r="I7" s="600" t="s">
        <v>54</v>
      </c>
      <c r="J7" s="598" t="s">
        <v>19</v>
      </c>
      <c r="K7" s="599"/>
      <c r="L7" s="591" t="s">
        <v>52</v>
      </c>
    </row>
    <row r="8" spans="1:13" s="4" customFormat="1" ht="33" customHeight="1" thickBot="1">
      <c r="A8" s="594"/>
      <c r="B8" s="596"/>
      <c r="C8" s="596"/>
      <c r="D8" s="596"/>
      <c r="E8" s="596"/>
      <c r="F8" s="596"/>
      <c r="G8" s="603"/>
      <c r="H8" s="596"/>
      <c r="I8" s="601"/>
      <c r="J8" s="104" t="s">
        <v>20</v>
      </c>
      <c r="K8" s="74" t="s">
        <v>21</v>
      </c>
      <c r="L8" s="592"/>
      <c r="M8" s="115">
        <v>52</v>
      </c>
    </row>
    <row r="9" spans="1:13" s="5" customFormat="1" ht="38.25" customHeight="1">
      <c r="A9" s="285">
        <v>1</v>
      </c>
      <c r="B9" s="278">
        <v>4</v>
      </c>
      <c r="C9" s="344" t="s">
        <v>159</v>
      </c>
      <c r="D9" s="339">
        <v>1983</v>
      </c>
      <c r="E9" s="339" t="s">
        <v>463</v>
      </c>
      <c r="F9" s="344" t="s">
        <v>217</v>
      </c>
      <c r="G9" s="427" t="s">
        <v>160</v>
      </c>
      <c r="H9" s="334" t="s">
        <v>152</v>
      </c>
      <c r="I9" s="334" t="s">
        <v>161</v>
      </c>
      <c r="J9" s="69">
        <v>0</v>
      </c>
      <c r="K9" s="109">
        <v>34.51</v>
      </c>
      <c r="L9" s="119">
        <v>16</v>
      </c>
      <c r="M9" s="15">
        <f aca="true" t="shared" si="0" ref="M9:M30">(K9-$M$8)/4</f>
        <v>-4.3725000000000005</v>
      </c>
    </row>
    <row r="10" spans="1:13" s="5" customFormat="1" ht="38.25" customHeight="1">
      <c r="A10" s="282">
        <v>2</v>
      </c>
      <c r="B10" s="279">
        <v>33</v>
      </c>
      <c r="C10" s="340" t="s">
        <v>108</v>
      </c>
      <c r="D10" s="328">
        <v>1988</v>
      </c>
      <c r="E10" s="328" t="s">
        <v>463</v>
      </c>
      <c r="F10" s="340" t="s">
        <v>221</v>
      </c>
      <c r="G10" s="321" t="s">
        <v>179</v>
      </c>
      <c r="H10" s="320" t="s">
        <v>33</v>
      </c>
      <c r="I10" s="320" t="s">
        <v>111</v>
      </c>
      <c r="J10" s="70">
        <v>0</v>
      </c>
      <c r="K10" s="111">
        <v>38.11</v>
      </c>
      <c r="L10" s="120">
        <v>15</v>
      </c>
      <c r="M10" s="15">
        <f t="shared" si="0"/>
        <v>-3.4725</v>
      </c>
    </row>
    <row r="11" spans="1:13" s="5" customFormat="1" ht="38.25" customHeight="1">
      <c r="A11" s="282">
        <v>3</v>
      </c>
      <c r="B11" s="279">
        <v>55</v>
      </c>
      <c r="C11" s="340" t="s">
        <v>188</v>
      </c>
      <c r="D11" s="328">
        <v>1993</v>
      </c>
      <c r="E11" s="328" t="s">
        <v>464</v>
      </c>
      <c r="F11" s="340" t="s">
        <v>220</v>
      </c>
      <c r="G11" s="321" t="s">
        <v>192</v>
      </c>
      <c r="H11" s="320" t="s">
        <v>190</v>
      </c>
      <c r="I11" s="320" t="s">
        <v>191</v>
      </c>
      <c r="J11" s="70">
        <v>0</v>
      </c>
      <c r="K11" s="111">
        <v>38.84</v>
      </c>
      <c r="L11" s="120">
        <v>14</v>
      </c>
      <c r="M11" s="15">
        <f t="shared" si="0"/>
        <v>-3.289999999999999</v>
      </c>
    </row>
    <row r="12" spans="1:13" s="5" customFormat="1" ht="38.25" customHeight="1">
      <c r="A12" s="282">
        <v>4</v>
      </c>
      <c r="B12" s="279">
        <v>98</v>
      </c>
      <c r="C12" s="340" t="s">
        <v>353</v>
      </c>
      <c r="D12" s="328">
        <v>1998</v>
      </c>
      <c r="E12" s="328" t="s">
        <v>32</v>
      </c>
      <c r="F12" s="340" t="s">
        <v>354</v>
      </c>
      <c r="G12" s="321" t="s">
        <v>355</v>
      </c>
      <c r="H12" s="320" t="s">
        <v>157</v>
      </c>
      <c r="I12" s="320" t="s">
        <v>158</v>
      </c>
      <c r="J12" s="70">
        <v>0</v>
      </c>
      <c r="K12" s="111">
        <v>39.25</v>
      </c>
      <c r="L12" s="120">
        <v>13</v>
      </c>
      <c r="M12" s="15">
        <f t="shared" si="0"/>
        <v>-3.1875</v>
      </c>
    </row>
    <row r="13" spans="1:13" s="5" customFormat="1" ht="38.25" customHeight="1">
      <c r="A13" s="282">
        <v>5</v>
      </c>
      <c r="B13" s="279">
        <v>65</v>
      </c>
      <c r="C13" s="340" t="s">
        <v>194</v>
      </c>
      <c r="D13" s="328"/>
      <c r="E13" s="328" t="s">
        <v>12</v>
      </c>
      <c r="F13" s="340" t="s">
        <v>455</v>
      </c>
      <c r="G13" s="321" t="s">
        <v>456</v>
      </c>
      <c r="H13" s="320" t="s">
        <v>167</v>
      </c>
      <c r="I13" s="320" t="s">
        <v>168</v>
      </c>
      <c r="J13" s="70">
        <v>0</v>
      </c>
      <c r="K13" s="111">
        <v>39.34</v>
      </c>
      <c r="L13" s="120">
        <v>12</v>
      </c>
      <c r="M13" s="15">
        <f t="shared" si="0"/>
        <v>-3.164999999999999</v>
      </c>
    </row>
    <row r="14" spans="1:13" s="5" customFormat="1" ht="38.25" customHeight="1">
      <c r="A14" s="282">
        <v>6</v>
      </c>
      <c r="B14" s="279">
        <v>12</v>
      </c>
      <c r="C14" s="340" t="s">
        <v>166</v>
      </c>
      <c r="D14" s="328">
        <v>1985</v>
      </c>
      <c r="E14" s="328" t="s">
        <v>12</v>
      </c>
      <c r="F14" s="340" t="s">
        <v>451</v>
      </c>
      <c r="G14" s="321" t="s">
        <v>452</v>
      </c>
      <c r="H14" s="320" t="s">
        <v>167</v>
      </c>
      <c r="I14" s="320" t="s">
        <v>168</v>
      </c>
      <c r="J14" s="70">
        <v>0</v>
      </c>
      <c r="K14" s="111">
        <v>39.51</v>
      </c>
      <c r="L14" s="120">
        <v>11</v>
      </c>
      <c r="M14" s="15">
        <f t="shared" si="0"/>
        <v>-3.1225000000000005</v>
      </c>
    </row>
    <row r="15" spans="1:13" s="5" customFormat="1" ht="38.25" customHeight="1">
      <c r="A15" s="282">
        <v>7</v>
      </c>
      <c r="B15" s="279">
        <v>22</v>
      </c>
      <c r="C15" s="340" t="s">
        <v>172</v>
      </c>
      <c r="D15" s="328">
        <v>1989</v>
      </c>
      <c r="E15" s="328"/>
      <c r="F15" s="340" t="s">
        <v>173</v>
      </c>
      <c r="G15" s="321" t="s">
        <v>174</v>
      </c>
      <c r="H15" s="320" t="s">
        <v>175</v>
      </c>
      <c r="I15" s="320" t="s">
        <v>176</v>
      </c>
      <c r="J15" s="70">
        <v>0</v>
      </c>
      <c r="K15" s="111">
        <v>41.13</v>
      </c>
      <c r="L15" s="120">
        <v>10</v>
      </c>
      <c r="M15" s="15">
        <f t="shared" si="0"/>
        <v>-2.7174999999999994</v>
      </c>
    </row>
    <row r="16" spans="1:13" s="5" customFormat="1" ht="38.25" customHeight="1">
      <c r="A16" s="282">
        <v>8</v>
      </c>
      <c r="B16" s="279">
        <v>54</v>
      </c>
      <c r="C16" s="340" t="s">
        <v>188</v>
      </c>
      <c r="D16" s="328">
        <v>1993</v>
      </c>
      <c r="E16" s="328" t="s">
        <v>464</v>
      </c>
      <c r="F16" s="340" t="s">
        <v>189</v>
      </c>
      <c r="G16" s="321" t="s">
        <v>189</v>
      </c>
      <c r="H16" s="320" t="s">
        <v>190</v>
      </c>
      <c r="I16" s="320" t="s">
        <v>191</v>
      </c>
      <c r="J16" s="70">
        <v>0</v>
      </c>
      <c r="K16" s="111">
        <v>41.53</v>
      </c>
      <c r="L16" s="120">
        <v>9</v>
      </c>
      <c r="M16" s="15">
        <f t="shared" si="0"/>
        <v>-2.6174999999999997</v>
      </c>
    </row>
    <row r="17" spans="1:13" s="5" customFormat="1" ht="38.25" customHeight="1">
      <c r="A17" s="282">
        <v>9</v>
      </c>
      <c r="B17" s="279">
        <v>78</v>
      </c>
      <c r="C17" s="340" t="s">
        <v>198</v>
      </c>
      <c r="D17" s="328">
        <v>1978</v>
      </c>
      <c r="E17" s="328" t="s">
        <v>463</v>
      </c>
      <c r="F17" s="340" t="s">
        <v>199</v>
      </c>
      <c r="G17" s="321" t="s">
        <v>200</v>
      </c>
      <c r="H17" s="320" t="s">
        <v>201</v>
      </c>
      <c r="I17" s="320" t="s">
        <v>13</v>
      </c>
      <c r="J17" s="70">
        <v>0</v>
      </c>
      <c r="K17" s="111">
        <v>41.57</v>
      </c>
      <c r="L17" s="120">
        <v>8</v>
      </c>
      <c r="M17" s="15">
        <f t="shared" si="0"/>
        <v>-2.6075</v>
      </c>
    </row>
    <row r="18" spans="1:13" s="5" customFormat="1" ht="38.25" customHeight="1">
      <c r="A18" s="282">
        <v>10</v>
      </c>
      <c r="B18" s="279">
        <v>52</v>
      </c>
      <c r="C18" s="340" t="s">
        <v>182</v>
      </c>
      <c r="D18" s="328">
        <v>1989</v>
      </c>
      <c r="E18" s="328" t="s">
        <v>32</v>
      </c>
      <c r="F18" s="340" t="s">
        <v>183</v>
      </c>
      <c r="G18" s="321" t="s">
        <v>184</v>
      </c>
      <c r="H18" s="320" t="s">
        <v>84</v>
      </c>
      <c r="I18" s="320" t="s">
        <v>13</v>
      </c>
      <c r="J18" s="70">
        <v>0</v>
      </c>
      <c r="K18" s="111">
        <v>42.02</v>
      </c>
      <c r="L18" s="120">
        <v>7</v>
      </c>
      <c r="M18" s="15">
        <f t="shared" si="0"/>
        <v>-2.494999999999999</v>
      </c>
    </row>
    <row r="19" spans="1:13" s="5" customFormat="1" ht="38.25" customHeight="1">
      <c r="A19" s="282">
        <v>11</v>
      </c>
      <c r="B19" s="279">
        <v>81</v>
      </c>
      <c r="C19" s="340" t="s">
        <v>225</v>
      </c>
      <c r="D19" s="328">
        <v>1988</v>
      </c>
      <c r="E19" s="328" t="s">
        <v>32</v>
      </c>
      <c r="F19" s="340" t="s">
        <v>209</v>
      </c>
      <c r="G19" s="321" t="s">
        <v>210</v>
      </c>
      <c r="H19" s="320" t="s">
        <v>33</v>
      </c>
      <c r="I19" s="320" t="s">
        <v>13</v>
      </c>
      <c r="J19" s="70">
        <v>0</v>
      </c>
      <c r="K19" s="111">
        <v>42.94</v>
      </c>
      <c r="L19" s="120">
        <v>6</v>
      </c>
      <c r="M19" s="15">
        <f t="shared" si="0"/>
        <v>-2.2650000000000006</v>
      </c>
    </row>
    <row r="20" spans="1:13" s="5" customFormat="1" ht="38.25" customHeight="1">
      <c r="A20" s="282">
        <v>12</v>
      </c>
      <c r="B20" s="279">
        <v>58</v>
      </c>
      <c r="C20" s="340" t="s">
        <v>193</v>
      </c>
      <c r="D20" s="328">
        <v>1992</v>
      </c>
      <c r="E20" s="328"/>
      <c r="F20" s="340" t="s">
        <v>453</v>
      </c>
      <c r="G20" s="321" t="s">
        <v>454</v>
      </c>
      <c r="H20" s="320" t="s">
        <v>167</v>
      </c>
      <c r="I20" s="320" t="s">
        <v>168</v>
      </c>
      <c r="J20" s="70">
        <v>0</v>
      </c>
      <c r="K20" s="111">
        <v>43.81</v>
      </c>
      <c r="L20" s="120">
        <v>5</v>
      </c>
      <c r="M20" s="15">
        <f t="shared" si="0"/>
        <v>-2.0474999999999994</v>
      </c>
    </row>
    <row r="21" spans="1:13" s="5" customFormat="1" ht="38.25" customHeight="1">
      <c r="A21" s="282">
        <v>13</v>
      </c>
      <c r="B21" s="279">
        <v>19</v>
      </c>
      <c r="C21" s="340" t="s">
        <v>169</v>
      </c>
      <c r="D21" s="328">
        <v>1986</v>
      </c>
      <c r="E21" s="328" t="s">
        <v>463</v>
      </c>
      <c r="F21" s="340" t="s">
        <v>218</v>
      </c>
      <c r="G21" s="321" t="s">
        <v>170</v>
      </c>
      <c r="H21" s="320" t="s">
        <v>167</v>
      </c>
      <c r="I21" s="320" t="s">
        <v>216</v>
      </c>
      <c r="J21" s="70">
        <v>0</v>
      </c>
      <c r="K21" s="111">
        <v>44.05</v>
      </c>
      <c r="L21" s="120">
        <v>4</v>
      </c>
      <c r="M21" s="15">
        <f t="shared" si="0"/>
        <v>-1.9875000000000007</v>
      </c>
    </row>
    <row r="22" spans="1:13" s="5" customFormat="1" ht="38.25" customHeight="1">
      <c r="A22" s="282">
        <v>14</v>
      </c>
      <c r="B22" s="279">
        <v>23</v>
      </c>
      <c r="C22" s="340" t="s">
        <v>172</v>
      </c>
      <c r="D22" s="328">
        <v>1989</v>
      </c>
      <c r="E22" s="328"/>
      <c r="F22" s="340" t="s">
        <v>177</v>
      </c>
      <c r="G22" s="321" t="s">
        <v>178</v>
      </c>
      <c r="H22" s="320" t="s">
        <v>175</v>
      </c>
      <c r="I22" s="320" t="s">
        <v>176</v>
      </c>
      <c r="J22" s="70">
        <v>0</v>
      </c>
      <c r="K22" s="111">
        <v>46.28</v>
      </c>
      <c r="L22" s="120">
        <v>3</v>
      </c>
      <c r="M22" s="15">
        <f t="shared" si="0"/>
        <v>-1.4299999999999997</v>
      </c>
    </row>
    <row r="23" spans="1:13" s="5" customFormat="1" ht="38.25" customHeight="1">
      <c r="A23" s="282">
        <v>15</v>
      </c>
      <c r="B23" s="279">
        <v>10</v>
      </c>
      <c r="C23" s="340" t="s">
        <v>162</v>
      </c>
      <c r="D23" s="328">
        <v>1995</v>
      </c>
      <c r="E23" s="328" t="s">
        <v>463</v>
      </c>
      <c r="F23" s="340" t="s">
        <v>163</v>
      </c>
      <c r="G23" s="321" t="s">
        <v>164</v>
      </c>
      <c r="H23" s="320" t="s">
        <v>94</v>
      </c>
      <c r="I23" s="320" t="s">
        <v>165</v>
      </c>
      <c r="J23" s="70">
        <v>0</v>
      </c>
      <c r="K23" s="111">
        <v>47.07</v>
      </c>
      <c r="L23" s="120">
        <v>2</v>
      </c>
      <c r="M23" s="15">
        <f t="shared" si="0"/>
        <v>-1.2325</v>
      </c>
    </row>
    <row r="24" spans="1:13" s="5" customFormat="1" ht="38.25" customHeight="1">
      <c r="A24" s="282">
        <v>16</v>
      </c>
      <c r="B24" s="279">
        <v>72</v>
      </c>
      <c r="C24" s="340" t="s">
        <v>45</v>
      </c>
      <c r="D24" s="328">
        <v>1991</v>
      </c>
      <c r="E24" s="328" t="s">
        <v>464</v>
      </c>
      <c r="F24" s="340" t="s">
        <v>219</v>
      </c>
      <c r="G24" s="321" t="s">
        <v>197</v>
      </c>
      <c r="H24" s="320" t="s">
        <v>127</v>
      </c>
      <c r="I24" s="320" t="s">
        <v>89</v>
      </c>
      <c r="J24" s="70">
        <v>0</v>
      </c>
      <c r="K24" s="111">
        <v>47.23</v>
      </c>
      <c r="L24" s="120">
        <v>1</v>
      </c>
      <c r="M24" s="15">
        <f t="shared" si="0"/>
        <v>-1.1925000000000008</v>
      </c>
    </row>
    <row r="25" spans="1:13" s="5" customFormat="1" ht="38.25" customHeight="1">
      <c r="A25" s="282">
        <v>17</v>
      </c>
      <c r="B25" s="279">
        <v>48</v>
      </c>
      <c r="C25" s="340" t="s">
        <v>82</v>
      </c>
      <c r="D25" s="328">
        <v>1993</v>
      </c>
      <c r="E25" s="328" t="s">
        <v>463</v>
      </c>
      <c r="F25" s="340" t="s">
        <v>90</v>
      </c>
      <c r="G25" s="321" t="s">
        <v>107</v>
      </c>
      <c r="H25" s="320" t="s">
        <v>81</v>
      </c>
      <c r="I25" s="320" t="s">
        <v>89</v>
      </c>
      <c r="J25" s="70">
        <v>0</v>
      </c>
      <c r="K25" s="111">
        <v>47.5</v>
      </c>
      <c r="L25" s="120">
        <v>1</v>
      </c>
      <c r="M25" s="15">
        <f t="shared" si="0"/>
        <v>-1.125</v>
      </c>
    </row>
    <row r="26" spans="1:13" s="5" customFormat="1" ht="38.25" customHeight="1">
      <c r="A26" s="282">
        <v>18</v>
      </c>
      <c r="B26" s="279">
        <v>71</v>
      </c>
      <c r="C26" s="340" t="s">
        <v>45</v>
      </c>
      <c r="D26" s="328">
        <v>1991</v>
      </c>
      <c r="E26" s="328" t="s">
        <v>464</v>
      </c>
      <c r="F26" s="340" t="s">
        <v>223</v>
      </c>
      <c r="G26" s="321" t="s">
        <v>196</v>
      </c>
      <c r="H26" s="320" t="s">
        <v>127</v>
      </c>
      <c r="I26" s="320" t="s">
        <v>89</v>
      </c>
      <c r="J26" s="70">
        <v>0</v>
      </c>
      <c r="K26" s="111">
        <v>48.08</v>
      </c>
      <c r="L26" s="120">
        <v>1</v>
      </c>
      <c r="M26" s="15">
        <f t="shared" si="0"/>
        <v>-0.9800000000000004</v>
      </c>
    </row>
    <row r="27" spans="1:13" s="5" customFormat="1" ht="38.25" customHeight="1">
      <c r="A27" s="282">
        <v>19</v>
      </c>
      <c r="B27" s="279">
        <v>92</v>
      </c>
      <c r="C27" s="340" t="s">
        <v>211</v>
      </c>
      <c r="D27" s="328"/>
      <c r="E27" s="328" t="s">
        <v>464</v>
      </c>
      <c r="F27" s="340" t="s">
        <v>215</v>
      </c>
      <c r="G27" s="321"/>
      <c r="H27" s="320" t="s">
        <v>112</v>
      </c>
      <c r="I27" s="320" t="s">
        <v>214</v>
      </c>
      <c r="J27" s="70">
        <v>1</v>
      </c>
      <c r="K27" s="111">
        <v>52.09</v>
      </c>
      <c r="L27" s="120">
        <v>1</v>
      </c>
      <c r="M27" s="15">
        <f t="shared" si="0"/>
        <v>0.022500000000000853</v>
      </c>
    </row>
    <row r="28" spans="1:13" s="5" customFormat="1" ht="38.25" customHeight="1">
      <c r="A28" s="282">
        <v>20</v>
      </c>
      <c r="B28" s="279">
        <v>34</v>
      </c>
      <c r="C28" s="340" t="s">
        <v>108</v>
      </c>
      <c r="D28" s="328">
        <v>1988</v>
      </c>
      <c r="E28" s="328" t="s">
        <v>463</v>
      </c>
      <c r="F28" s="340" t="s">
        <v>180</v>
      </c>
      <c r="G28" s="321" t="s">
        <v>181</v>
      </c>
      <c r="H28" s="320" t="s">
        <v>33</v>
      </c>
      <c r="I28" s="320" t="s">
        <v>111</v>
      </c>
      <c r="J28" s="70">
        <v>4</v>
      </c>
      <c r="K28" s="111">
        <v>35.34</v>
      </c>
      <c r="L28" s="120">
        <v>1</v>
      </c>
      <c r="M28" s="15">
        <f t="shared" si="0"/>
        <v>-4.164999999999999</v>
      </c>
    </row>
    <row r="29" spans="1:13" s="5" customFormat="1" ht="38.25" customHeight="1">
      <c r="A29" s="282"/>
      <c r="B29" s="279">
        <v>53</v>
      </c>
      <c r="C29" s="340" t="s">
        <v>185</v>
      </c>
      <c r="D29" s="328">
        <v>1963</v>
      </c>
      <c r="E29" s="328" t="s">
        <v>12</v>
      </c>
      <c r="F29" s="340" t="s">
        <v>186</v>
      </c>
      <c r="G29" s="321" t="s">
        <v>187</v>
      </c>
      <c r="H29" s="320" t="s">
        <v>152</v>
      </c>
      <c r="I29" s="320" t="s">
        <v>161</v>
      </c>
      <c r="J29" s="585" t="s">
        <v>30</v>
      </c>
      <c r="K29" s="586"/>
      <c r="L29" s="587"/>
      <c r="M29" s="15">
        <f t="shared" si="0"/>
        <v>-13</v>
      </c>
    </row>
    <row r="30" spans="1:13" s="5" customFormat="1" ht="38.25" customHeight="1" thickBot="1">
      <c r="A30" s="349"/>
      <c r="B30" s="350">
        <v>80</v>
      </c>
      <c r="C30" s="377" t="s">
        <v>206</v>
      </c>
      <c r="D30" s="352">
        <v>1965</v>
      </c>
      <c r="E30" s="352" t="s">
        <v>12</v>
      </c>
      <c r="F30" s="377" t="s">
        <v>207</v>
      </c>
      <c r="G30" s="429" t="s">
        <v>208</v>
      </c>
      <c r="H30" s="353" t="s">
        <v>205</v>
      </c>
      <c r="I30" s="353" t="s">
        <v>13</v>
      </c>
      <c r="J30" s="588" t="s">
        <v>30</v>
      </c>
      <c r="K30" s="589"/>
      <c r="L30" s="590"/>
      <c r="M30" s="15">
        <f t="shared" si="0"/>
        <v>-13</v>
      </c>
    </row>
    <row r="31" spans="1:12" s="4" customFormat="1" ht="9" customHeight="1">
      <c r="A31" s="7"/>
      <c r="B31" s="8"/>
      <c r="C31" s="9"/>
      <c r="D31" s="10"/>
      <c r="E31" s="10"/>
      <c r="F31" s="11"/>
      <c r="G31" s="11"/>
      <c r="H31" s="11"/>
      <c r="I31" s="12"/>
      <c r="J31" s="13"/>
      <c r="K31" s="13"/>
      <c r="L31" s="13"/>
    </row>
    <row r="32" spans="1:12" s="3" customFormat="1" ht="23.25" customHeight="1">
      <c r="A32" s="14"/>
      <c r="B32" s="14"/>
      <c r="C32" s="6"/>
      <c r="D32" s="30" t="s">
        <v>36</v>
      </c>
      <c r="E32" s="73"/>
      <c r="F32" s="19"/>
      <c r="G32" s="19"/>
      <c r="H32" s="57"/>
      <c r="I32" s="30" t="s">
        <v>103</v>
      </c>
      <c r="K32" s="14"/>
      <c r="L32" s="14"/>
    </row>
    <row r="33" spans="1:12" s="3" customFormat="1" ht="9.75" customHeight="1">
      <c r="A33" s="14"/>
      <c r="B33" s="14"/>
      <c r="C33" s="6"/>
      <c r="D33" s="19"/>
      <c r="E33" s="19"/>
      <c r="F33" s="19"/>
      <c r="G33" s="19"/>
      <c r="H33" s="57"/>
      <c r="I33" s="58"/>
      <c r="K33" s="14"/>
      <c r="L33" s="14"/>
    </row>
    <row r="34" spans="1:12" s="3" customFormat="1" ht="30" customHeight="1">
      <c r="A34" s="14"/>
      <c r="B34" s="14"/>
      <c r="C34" s="6"/>
      <c r="D34" s="30" t="s">
        <v>2</v>
      </c>
      <c r="E34" s="73"/>
      <c r="F34" s="19"/>
      <c r="G34" s="19"/>
      <c r="H34" s="57"/>
      <c r="I34" s="30" t="s">
        <v>53</v>
      </c>
      <c r="K34" s="14"/>
      <c r="L34" s="14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</sheetData>
  <sheetProtection/>
  <mergeCells count="19">
    <mergeCell ref="A6:L6"/>
    <mergeCell ref="J7:K7"/>
    <mergeCell ref="C7:C8"/>
    <mergeCell ref="D7:D8"/>
    <mergeCell ref="E7:E8"/>
    <mergeCell ref="F7:F8"/>
    <mergeCell ref="H7:H8"/>
    <mergeCell ref="I7:I8"/>
    <mergeCell ref="G7:G8"/>
    <mergeCell ref="J29:L29"/>
    <mergeCell ref="J30:L30"/>
    <mergeCell ref="L7:L8"/>
    <mergeCell ref="A7:A8"/>
    <mergeCell ref="B7:B8"/>
    <mergeCell ref="A1:L1"/>
    <mergeCell ref="A2:L2"/>
    <mergeCell ref="A3:L3"/>
    <mergeCell ref="A4:L4"/>
    <mergeCell ref="A5:L5"/>
  </mergeCells>
  <printOptions horizontalCentered="1"/>
  <pageMargins left="0" right="0" top="0" bottom="0" header="0" footer="0"/>
  <pageSetup horizontalDpi="600" verticalDpi="600" orientation="landscape" paperSize="9" scale="4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Q21"/>
  <sheetViews>
    <sheetView view="pageBreakPreview" zoomScale="37" zoomScaleNormal="61" zoomScaleSheetLayoutView="37" zoomScalePageLayoutView="0" workbookViewId="0" topLeftCell="A10">
      <selection activeCell="G11" sqref="G11"/>
    </sheetView>
  </sheetViews>
  <sheetFormatPr defaultColWidth="9.140625" defaultRowHeight="12.75"/>
  <cols>
    <col min="1" max="1" width="11.140625" style="1" customWidth="1"/>
    <col min="2" max="2" width="15.8515625" style="1" customWidth="1"/>
    <col min="3" max="3" width="63.28125" style="2" customWidth="1"/>
    <col min="4" max="4" width="17.28125" style="1" customWidth="1"/>
    <col min="5" max="5" width="17.00390625" style="1" customWidth="1"/>
    <col min="6" max="6" width="58.140625" style="1" customWidth="1"/>
    <col min="7" max="7" width="52.140625" style="1" customWidth="1"/>
    <col min="8" max="8" width="55.00390625" style="1" customWidth="1"/>
    <col min="9" max="9" width="42.421875" style="1" customWidth="1"/>
    <col min="10" max="10" width="12.28125" style="1" customWidth="1"/>
    <col min="11" max="11" width="20.421875" style="1" customWidth="1"/>
    <col min="12" max="12" width="12.57421875" style="1" customWidth="1"/>
    <col min="13" max="13" width="19.421875" style="1" customWidth="1"/>
    <col min="14" max="15" width="17.7109375" style="1" customWidth="1"/>
    <col min="16" max="17" width="25.00390625" style="42" customWidth="1"/>
    <col min="18" max="16384" width="9.140625" style="1" customWidth="1"/>
  </cols>
  <sheetData>
    <row r="1" spans="1:17" s="3" customFormat="1" ht="34.5" customHeight="1">
      <c r="A1" s="570" t="s">
        <v>15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1"/>
      <c r="Q1" s="38"/>
    </row>
    <row r="2" spans="1:17" s="3" customFormat="1" ht="34.5" customHeight="1">
      <c r="A2" s="572" t="s">
        <v>435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71"/>
      <c r="Q2" s="38"/>
    </row>
    <row r="3" spans="1:17" s="3" customFormat="1" ht="34.5" customHeight="1">
      <c r="A3" s="572" t="s">
        <v>18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71"/>
      <c r="Q3" s="38"/>
    </row>
    <row r="4" spans="1:17" s="3" customFormat="1" ht="34.5" customHeight="1">
      <c r="A4" s="624">
        <v>42225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71"/>
      <c r="Q4" s="38"/>
    </row>
    <row r="5" spans="1:17" s="3" customFormat="1" ht="34.5" customHeight="1">
      <c r="A5" s="572" t="s">
        <v>485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71"/>
      <c r="Q5" s="38"/>
    </row>
    <row r="6" spans="1:17" s="3" customFormat="1" ht="46.5" customHeight="1" thickBot="1">
      <c r="A6" s="572" t="s">
        <v>5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71"/>
      <c r="Q6" s="38"/>
    </row>
    <row r="7" spans="1:17" s="4" customFormat="1" ht="33.75" customHeight="1">
      <c r="A7" s="604" t="s">
        <v>22</v>
      </c>
      <c r="B7" s="640" t="s">
        <v>4</v>
      </c>
      <c r="C7" s="655" t="s">
        <v>1</v>
      </c>
      <c r="D7" s="640" t="s">
        <v>8</v>
      </c>
      <c r="E7" s="640" t="s">
        <v>6</v>
      </c>
      <c r="F7" s="655" t="s">
        <v>3</v>
      </c>
      <c r="G7" s="602" t="s">
        <v>40</v>
      </c>
      <c r="H7" s="655" t="s">
        <v>0</v>
      </c>
      <c r="I7" s="662" t="s">
        <v>7</v>
      </c>
      <c r="J7" s="575" t="s">
        <v>19</v>
      </c>
      <c r="K7" s="576"/>
      <c r="L7" s="719"/>
      <c r="M7" s="720"/>
      <c r="N7" s="666" t="s">
        <v>51</v>
      </c>
      <c r="O7" s="666" t="s">
        <v>52</v>
      </c>
      <c r="P7" s="38"/>
      <c r="Q7" s="38"/>
    </row>
    <row r="8" spans="1:17" s="4" customFormat="1" ht="32.25" customHeight="1">
      <c r="A8" s="672"/>
      <c r="B8" s="661"/>
      <c r="C8" s="656"/>
      <c r="D8" s="661"/>
      <c r="E8" s="661"/>
      <c r="F8" s="656"/>
      <c r="G8" s="665"/>
      <c r="H8" s="656"/>
      <c r="I8" s="663"/>
      <c r="J8" s="581" t="s">
        <v>28</v>
      </c>
      <c r="K8" s="566"/>
      <c r="L8" s="565" t="s">
        <v>29</v>
      </c>
      <c r="M8" s="566"/>
      <c r="N8" s="667"/>
      <c r="O8" s="667"/>
      <c r="P8" s="38"/>
      <c r="Q8" s="38"/>
    </row>
    <row r="9" spans="1:17" s="4" customFormat="1" ht="36.75" customHeight="1" thickBot="1">
      <c r="A9" s="605"/>
      <c r="B9" s="641"/>
      <c r="C9" s="657"/>
      <c r="D9" s="641"/>
      <c r="E9" s="641"/>
      <c r="F9" s="657"/>
      <c r="G9" s="603"/>
      <c r="H9" s="657"/>
      <c r="I9" s="664"/>
      <c r="J9" s="64" t="s">
        <v>20</v>
      </c>
      <c r="K9" s="63" t="s">
        <v>21</v>
      </c>
      <c r="L9" s="65" t="s">
        <v>20</v>
      </c>
      <c r="M9" s="63" t="s">
        <v>21</v>
      </c>
      <c r="N9" s="629"/>
      <c r="O9" s="629"/>
      <c r="P9" s="290">
        <v>60</v>
      </c>
      <c r="Q9" s="290">
        <v>33</v>
      </c>
    </row>
    <row r="10" spans="1:17" s="41" customFormat="1" ht="133.5" customHeight="1">
      <c r="A10" s="306">
        <v>1</v>
      </c>
      <c r="B10" s="307">
        <v>75</v>
      </c>
      <c r="C10" s="329" t="s">
        <v>377</v>
      </c>
      <c r="D10" s="388">
        <v>1988</v>
      </c>
      <c r="E10" s="388" t="s">
        <v>12</v>
      </c>
      <c r="F10" s="329" t="s">
        <v>132</v>
      </c>
      <c r="G10" s="324" t="s">
        <v>133</v>
      </c>
      <c r="H10" s="337" t="s">
        <v>78</v>
      </c>
      <c r="I10" s="525" t="s">
        <v>76</v>
      </c>
      <c r="J10" s="216">
        <v>0</v>
      </c>
      <c r="K10" s="217">
        <v>42.62</v>
      </c>
      <c r="L10" s="218">
        <v>0</v>
      </c>
      <c r="M10" s="217">
        <v>21.6</v>
      </c>
      <c r="N10" s="128"/>
      <c r="O10" s="141">
        <v>5</v>
      </c>
      <c r="P10" s="83">
        <f aca="true" t="shared" si="0" ref="P10:P18">(K10-$P$9)/4</f>
        <v>-4.345000000000001</v>
      </c>
      <c r="Q10" s="83">
        <f aca="true" t="shared" si="1" ref="Q10:Q18">(M10-$Q$9)/4</f>
        <v>-2.8499999999999996</v>
      </c>
    </row>
    <row r="11" spans="1:17" s="41" customFormat="1" ht="133.5" customHeight="1">
      <c r="A11" s="297">
        <v>2</v>
      </c>
      <c r="B11" s="298">
        <v>18</v>
      </c>
      <c r="C11" s="357" t="s">
        <v>490</v>
      </c>
      <c r="D11" s="399"/>
      <c r="E11" s="399" t="s">
        <v>12</v>
      </c>
      <c r="F11" s="357" t="s">
        <v>277</v>
      </c>
      <c r="G11" s="551" t="s">
        <v>254</v>
      </c>
      <c r="H11" s="346" t="s">
        <v>167</v>
      </c>
      <c r="I11" s="536" t="s">
        <v>442</v>
      </c>
      <c r="J11" s="219">
        <v>4</v>
      </c>
      <c r="K11" s="220">
        <v>43.85</v>
      </c>
      <c r="L11" s="221"/>
      <c r="M11" s="220"/>
      <c r="N11" s="123"/>
      <c r="O11" s="142">
        <v>4</v>
      </c>
      <c r="P11" s="83">
        <f t="shared" si="0"/>
        <v>-4.0375</v>
      </c>
      <c r="Q11" s="83">
        <f t="shared" si="1"/>
        <v>-8.25</v>
      </c>
    </row>
    <row r="12" spans="1:17" s="41" customFormat="1" ht="133.5" customHeight="1">
      <c r="A12" s="297">
        <v>3</v>
      </c>
      <c r="B12" s="298">
        <v>88</v>
      </c>
      <c r="C12" s="357" t="s">
        <v>379</v>
      </c>
      <c r="D12" s="399">
        <v>1969</v>
      </c>
      <c r="E12" s="399" t="s">
        <v>12</v>
      </c>
      <c r="F12" s="357" t="s">
        <v>235</v>
      </c>
      <c r="G12" s="370" t="s">
        <v>236</v>
      </c>
      <c r="H12" s="357" t="s">
        <v>112</v>
      </c>
      <c r="I12" s="536" t="s">
        <v>214</v>
      </c>
      <c r="J12" s="219">
        <v>4</v>
      </c>
      <c r="K12" s="220">
        <v>57.47</v>
      </c>
      <c r="L12" s="221"/>
      <c r="M12" s="220"/>
      <c r="N12" s="123"/>
      <c r="O12" s="142">
        <v>3</v>
      </c>
      <c r="P12" s="83">
        <f t="shared" si="0"/>
        <v>-0.6325000000000003</v>
      </c>
      <c r="Q12" s="83">
        <f t="shared" si="1"/>
        <v>-8.25</v>
      </c>
    </row>
    <row r="13" spans="1:17" s="41" customFormat="1" ht="133.5" customHeight="1">
      <c r="A13" s="297">
        <v>4</v>
      </c>
      <c r="B13" s="287">
        <v>87</v>
      </c>
      <c r="C13" s="355" t="s">
        <v>378</v>
      </c>
      <c r="D13" s="364">
        <v>1970</v>
      </c>
      <c r="E13" s="364" t="s">
        <v>12</v>
      </c>
      <c r="F13" s="355" t="s">
        <v>240</v>
      </c>
      <c r="G13" s="341" t="s">
        <v>241</v>
      </c>
      <c r="H13" s="355" t="s">
        <v>112</v>
      </c>
      <c r="I13" s="519" t="s">
        <v>214</v>
      </c>
      <c r="J13" s="219">
        <v>4</v>
      </c>
      <c r="K13" s="220">
        <v>58.9</v>
      </c>
      <c r="L13" s="221"/>
      <c r="M13" s="220"/>
      <c r="N13" s="123"/>
      <c r="O13" s="142">
        <v>2</v>
      </c>
      <c r="P13" s="83">
        <f t="shared" si="0"/>
        <v>-0.27500000000000036</v>
      </c>
      <c r="Q13" s="83">
        <f t="shared" si="1"/>
        <v>-8.25</v>
      </c>
    </row>
    <row r="14" spans="1:17" s="41" customFormat="1" ht="133.5" customHeight="1">
      <c r="A14" s="283"/>
      <c r="B14" s="287">
        <v>51</v>
      </c>
      <c r="C14" s="355" t="s">
        <v>228</v>
      </c>
      <c r="D14" s="364">
        <v>1973</v>
      </c>
      <c r="E14" s="364" t="s">
        <v>12</v>
      </c>
      <c r="F14" s="355" t="s">
        <v>229</v>
      </c>
      <c r="G14" s="341" t="s">
        <v>230</v>
      </c>
      <c r="H14" s="355" t="s">
        <v>231</v>
      </c>
      <c r="I14" s="519" t="s">
        <v>232</v>
      </c>
      <c r="J14" s="751" t="s">
        <v>24</v>
      </c>
      <c r="K14" s="586"/>
      <c r="L14" s="586"/>
      <c r="M14" s="586"/>
      <c r="N14" s="586"/>
      <c r="O14" s="587"/>
      <c r="P14" s="83">
        <f t="shared" si="0"/>
        <v>-15</v>
      </c>
      <c r="Q14" s="83">
        <f t="shared" si="1"/>
        <v>-8.25</v>
      </c>
    </row>
    <row r="15" spans="1:17" s="41" customFormat="1" ht="133.5" customHeight="1">
      <c r="A15" s="297" t="s">
        <v>74</v>
      </c>
      <c r="B15" s="287">
        <v>92</v>
      </c>
      <c r="C15" s="355" t="s">
        <v>446</v>
      </c>
      <c r="D15" s="364"/>
      <c r="E15" s="364" t="s">
        <v>464</v>
      </c>
      <c r="F15" s="355" t="s">
        <v>215</v>
      </c>
      <c r="G15" s="341"/>
      <c r="H15" s="355" t="s">
        <v>112</v>
      </c>
      <c r="I15" s="519" t="s">
        <v>214</v>
      </c>
      <c r="J15" s="219">
        <v>0</v>
      </c>
      <c r="K15" s="220">
        <v>51.48</v>
      </c>
      <c r="L15" s="221">
        <v>0</v>
      </c>
      <c r="M15" s="220">
        <v>26.65</v>
      </c>
      <c r="N15" s="123"/>
      <c r="O15" s="142"/>
      <c r="P15" s="83">
        <f t="shared" si="0"/>
        <v>-2.130000000000001</v>
      </c>
      <c r="Q15" s="83">
        <f t="shared" si="1"/>
        <v>-1.5875000000000004</v>
      </c>
    </row>
    <row r="16" spans="1:17" s="41" customFormat="1" ht="133.5" customHeight="1">
      <c r="A16" s="283" t="s">
        <v>74</v>
      </c>
      <c r="B16" s="287">
        <v>37</v>
      </c>
      <c r="C16" s="355" t="s">
        <v>104</v>
      </c>
      <c r="D16" s="364">
        <v>1982</v>
      </c>
      <c r="E16" s="364" t="s">
        <v>463</v>
      </c>
      <c r="F16" s="355" t="s">
        <v>483</v>
      </c>
      <c r="G16" s="341" t="s">
        <v>256</v>
      </c>
      <c r="H16" s="327" t="s">
        <v>84</v>
      </c>
      <c r="I16" s="519" t="s">
        <v>13</v>
      </c>
      <c r="J16" s="417">
        <v>0</v>
      </c>
      <c r="K16" s="418">
        <v>53.4</v>
      </c>
      <c r="L16" s="419">
        <v>0</v>
      </c>
      <c r="M16" s="418">
        <v>27.16</v>
      </c>
      <c r="N16" s="420"/>
      <c r="O16" s="143"/>
      <c r="P16" s="83">
        <f t="shared" si="0"/>
        <v>-1.6500000000000004</v>
      </c>
      <c r="Q16" s="83">
        <f t="shared" si="1"/>
        <v>-1.46</v>
      </c>
    </row>
    <row r="17" spans="1:17" s="41" customFormat="1" ht="133.5" customHeight="1">
      <c r="A17" s="283" t="s">
        <v>74</v>
      </c>
      <c r="B17" s="287">
        <v>108</v>
      </c>
      <c r="C17" s="402" t="s">
        <v>445</v>
      </c>
      <c r="D17" s="364">
        <v>1990</v>
      </c>
      <c r="E17" s="364" t="s">
        <v>464</v>
      </c>
      <c r="F17" s="355" t="s">
        <v>410</v>
      </c>
      <c r="G17" s="343"/>
      <c r="H17" s="355" t="s">
        <v>301</v>
      </c>
      <c r="I17" s="519" t="s">
        <v>302</v>
      </c>
      <c r="J17" s="417">
        <v>0</v>
      </c>
      <c r="K17" s="418">
        <v>54.23</v>
      </c>
      <c r="L17" s="419">
        <v>4</v>
      </c>
      <c r="M17" s="418">
        <v>29.54</v>
      </c>
      <c r="N17" s="420"/>
      <c r="O17" s="143"/>
      <c r="P17" s="83">
        <f t="shared" si="0"/>
        <v>-1.4425000000000008</v>
      </c>
      <c r="Q17" s="83">
        <f t="shared" si="1"/>
        <v>-0.8650000000000002</v>
      </c>
    </row>
    <row r="18" spans="1:17" s="41" customFormat="1" ht="133.5" customHeight="1" thickBot="1">
      <c r="A18" s="300" t="s">
        <v>74</v>
      </c>
      <c r="B18" s="301">
        <v>36</v>
      </c>
      <c r="C18" s="361" t="s">
        <v>104</v>
      </c>
      <c r="D18" s="400">
        <v>1982</v>
      </c>
      <c r="E18" s="400" t="s">
        <v>463</v>
      </c>
      <c r="F18" s="361" t="s">
        <v>409</v>
      </c>
      <c r="G18" s="363" t="s">
        <v>227</v>
      </c>
      <c r="H18" s="351" t="s">
        <v>84</v>
      </c>
      <c r="I18" s="537" t="s">
        <v>13</v>
      </c>
      <c r="J18" s="413">
        <v>4</v>
      </c>
      <c r="K18" s="414">
        <v>55.9</v>
      </c>
      <c r="L18" s="415"/>
      <c r="M18" s="414"/>
      <c r="N18" s="416"/>
      <c r="O18" s="150"/>
      <c r="P18" s="83">
        <f t="shared" si="0"/>
        <v>-1.0250000000000004</v>
      </c>
      <c r="Q18" s="83">
        <f t="shared" si="1"/>
        <v>-8.25</v>
      </c>
    </row>
    <row r="19" spans="1:17" s="3" customFormat="1" ht="42" customHeight="1">
      <c r="A19" s="14"/>
      <c r="B19" s="14"/>
      <c r="C19" s="62"/>
      <c r="D19" s="30" t="s">
        <v>36</v>
      </c>
      <c r="E19" s="73"/>
      <c r="F19" s="19"/>
      <c r="G19" s="19"/>
      <c r="H19" s="19"/>
      <c r="I19" s="19"/>
      <c r="J19" s="30" t="s">
        <v>103</v>
      </c>
      <c r="K19" s="61"/>
      <c r="L19" s="14"/>
      <c r="M19" s="14"/>
      <c r="N19" s="14"/>
      <c r="O19" s="14"/>
      <c r="P19" s="38"/>
      <c r="Q19" s="38"/>
    </row>
    <row r="20" spans="1:17" s="3" customFormat="1" ht="18" customHeight="1">
      <c r="A20" s="14"/>
      <c r="B20" s="14"/>
      <c r="C20" s="40"/>
      <c r="D20" s="19"/>
      <c r="E20" s="19"/>
      <c r="F20" s="19"/>
      <c r="G20" s="19"/>
      <c r="H20" s="19"/>
      <c r="I20" s="19"/>
      <c r="J20" s="58"/>
      <c r="K20" s="61"/>
      <c r="L20" s="14"/>
      <c r="M20" s="14"/>
      <c r="N20" s="14"/>
      <c r="O20" s="14"/>
      <c r="P20" s="38"/>
      <c r="Q20" s="38"/>
    </row>
    <row r="21" spans="1:17" s="3" customFormat="1" ht="42" customHeight="1">
      <c r="A21" s="14"/>
      <c r="B21" s="14"/>
      <c r="C21" s="40"/>
      <c r="D21" s="30" t="s">
        <v>2</v>
      </c>
      <c r="E21" s="73"/>
      <c r="F21" s="19"/>
      <c r="G21" s="19"/>
      <c r="H21" s="19"/>
      <c r="I21" s="19"/>
      <c r="J21" s="30" t="s">
        <v>53</v>
      </c>
      <c r="K21" s="61"/>
      <c r="L21" s="1"/>
      <c r="M21" s="14"/>
      <c r="N21" s="14"/>
      <c r="O21" s="14"/>
      <c r="P21" s="38"/>
      <c r="Q21" s="38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1">
    <mergeCell ref="A1:O1"/>
    <mergeCell ref="A2:O2"/>
    <mergeCell ref="A3:O3"/>
    <mergeCell ref="A4:O4"/>
    <mergeCell ref="A5:O5"/>
    <mergeCell ref="A6:O6"/>
    <mergeCell ref="A7:A9"/>
    <mergeCell ref="B7:B9"/>
    <mergeCell ref="C7:C9"/>
    <mergeCell ref="D7:D9"/>
    <mergeCell ref="E7:E9"/>
    <mergeCell ref="F7:F9"/>
    <mergeCell ref="J14:O14"/>
    <mergeCell ref="G7:G9"/>
    <mergeCell ref="H7:H9"/>
    <mergeCell ref="I7:I9"/>
    <mergeCell ref="J7:M7"/>
    <mergeCell ref="N7:N9"/>
    <mergeCell ref="O7:O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4"/>
  <sheetViews>
    <sheetView view="pageBreakPreview" zoomScale="39" zoomScaleNormal="61" zoomScaleSheetLayoutView="39" zoomScalePageLayoutView="0" workbookViewId="0" topLeftCell="A8">
      <selection activeCell="F18" sqref="F18"/>
    </sheetView>
  </sheetViews>
  <sheetFormatPr defaultColWidth="9.140625" defaultRowHeight="12.75"/>
  <cols>
    <col min="1" max="1" width="12.421875" style="1" customWidth="1"/>
    <col min="2" max="2" width="15.421875" style="1" customWidth="1"/>
    <col min="3" max="3" width="82.7109375" style="2" customWidth="1"/>
    <col min="4" max="4" width="18.421875" style="1" customWidth="1"/>
    <col min="5" max="5" width="16.00390625" style="1" customWidth="1"/>
    <col min="6" max="6" width="45.140625" style="1" customWidth="1"/>
    <col min="7" max="7" width="55.140625" style="1" customWidth="1"/>
    <col min="8" max="8" width="54.421875" style="1" customWidth="1"/>
    <col min="9" max="9" width="38.28125" style="1" customWidth="1"/>
    <col min="10" max="10" width="14.7109375" style="1" customWidth="1"/>
    <col min="11" max="11" width="17.7109375" style="1" customWidth="1"/>
    <col min="12" max="12" width="14.7109375" style="1" customWidth="1"/>
    <col min="13" max="13" width="17.57421875" style="1" customWidth="1"/>
    <col min="14" max="14" width="15.00390625" style="1" customWidth="1"/>
    <col min="15" max="16" width="12.140625" style="1" bestFit="1" customWidth="1"/>
    <col min="17" max="16384" width="9.140625" style="1" customWidth="1"/>
  </cols>
  <sheetData>
    <row r="1" spans="1:14" s="3" customFormat="1" ht="52.5" customHeight="1">
      <c r="A1" s="572" t="s">
        <v>15</v>
      </c>
      <c r="B1" s="572"/>
      <c r="C1" s="572"/>
      <c r="D1" s="572"/>
      <c r="E1" s="572"/>
      <c r="F1" s="572"/>
      <c r="G1" s="572"/>
      <c r="H1" s="572"/>
      <c r="I1" s="572"/>
      <c r="J1" s="573"/>
      <c r="K1" s="573"/>
      <c r="L1" s="574"/>
      <c r="M1" s="574"/>
      <c r="N1" s="574"/>
    </row>
    <row r="2" spans="1:14" s="3" customFormat="1" ht="30.75" customHeight="1">
      <c r="A2" s="572" t="s">
        <v>149</v>
      </c>
      <c r="B2" s="572"/>
      <c r="C2" s="572"/>
      <c r="D2" s="572"/>
      <c r="E2" s="572"/>
      <c r="F2" s="572"/>
      <c r="G2" s="572"/>
      <c r="H2" s="572"/>
      <c r="I2" s="572"/>
      <c r="J2" s="573"/>
      <c r="K2" s="573"/>
      <c r="L2" s="574"/>
      <c r="M2" s="574"/>
      <c r="N2" s="574"/>
    </row>
    <row r="3" spans="1:14" s="3" customFormat="1" ht="35.25" customHeight="1">
      <c r="A3" s="572" t="s">
        <v>18</v>
      </c>
      <c r="B3" s="572"/>
      <c r="C3" s="572"/>
      <c r="D3" s="572"/>
      <c r="E3" s="572"/>
      <c r="F3" s="572"/>
      <c r="G3" s="572"/>
      <c r="H3" s="572"/>
      <c r="I3" s="572"/>
      <c r="J3" s="573"/>
      <c r="K3" s="573"/>
      <c r="L3" s="574"/>
      <c r="M3" s="574"/>
      <c r="N3" s="574"/>
    </row>
    <row r="4" spans="1:14" s="3" customFormat="1" ht="39" customHeight="1">
      <c r="A4" s="624">
        <v>42225</v>
      </c>
      <c r="B4" s="572"/>
      <c r="C4" s="572"/>
      <c r="D4" s="572"/>
      <c r="E4" s="572"/>
      <c r="F4" s="572"/>
      <c r="G4" s="572"/>
      <c r="H4" s="572"/>
      <c r="I4" s="572"/>
      <c r="J4" s="573"/>
      <c r="K4" s="573"/>
      <c r="L4" s="574"/>
      <c r="M4" s="574"/>
      <c r="N4" s="574"/>
    </row>
    <row r="5" spans="1:14" s="3" customFormat="1" ht="39" customHeight="1">
      <c r="A5" s="572" t="s">
        <v>491</v>
      </c>
      <c r="B5" s="572"/>
      <c r="C5" s="572"/>
      <c r="D5" s="572"/>
      <c r="E5" s="572"/>
      <c r="F5" s="572"/>
      <c r="G5" s="572"/>
      <c r="H5" s="572"/>
      <c r="I5" s="572"/>
      <c r="J5" s="573"/>
      <c r="K5" s="573"/>
      <c r="L5" s="574"/>
      <c r="M5" s="574"/>
      <c r="N5" s="574"/>
    </row>
    <row r="6" spans="1:14" s="3" customFormat="1" ht="52.5" customHeight="1" thickBot="1">
      <c r="A6" s="572" t="s">
        <v>5</v>
      </c>
      <c r="B6" s="572"/>
      <c r="C6" s="572"/>
      <c r="D6" s="572"/>
      <c r="E6" s="572"/>
      <c r="F6" s="572"/>
      <c r="G6" s="572"/>
      <c r="H6" s="572"/>
      <c r="I6" s="572"/>
      <c r="J6" s="573"/>
      <c r="K6" s="573"/>
      <c r="L6" s="574"/>
      <c r="M6" s="574"/>
      <c r="N6" s="574"/>
    </row>
    <row r="7" spans="1:14" s="4" customFormat="1" ht="35.25" customHeight="1" thickBot="1">
      <c r="A7" s="582" t="s">
        <v>22</v>
      </c>
      <c r="B7" s="556" t="s">
        <v>4</v>
      </c>
      <c r="C7" s="567" t="s">
        <v>1</v>
      </c>
      <c r="D7" s="556" t="s">
        <v>8</v>
      </c>
      <c r="E7" s="556" t="s">
        <v>6</v>
      </c>
      <c r="F7" s="567" t="s">
        <v>3</v>
      </c>
      <c r="G7" s="602" t="s">
        <v>40</v>
      </c>
      <c r="H7" s="655" t="s">
        <v>0</v>
      </c>
      <c r="I7" s="662" t="s">
        <v>7</v>
      </c>
      <c r="J7" s="658" t="s">
        <v>19</v>
      </c>
      <c r="K7" s="659"/>
      <c r="L7" s="660"/>
      <c r="M7" s="660"/>
      <c r="N7" s="666" t="s">
        <v>52</v>
      </c>
    </row>
    <row r="8" spans="1:14" s="4" customFormat="1" ht="30.75" customHeight="1">
      <c r="A8" s="583"/>
      <c r="B8" s="557"/>
      <c r="C8" s="568"/>
      <c r="D8" s="557"/>
      <c r="E8" s="557"/>
      <c r="F8" s="568"/>
      <c r="G8" s="665"/>
      <c r="H8" s="656"/>
      <c r="I8" s="663"/>
      <c r="J8" s="680" t="s">
        <v>73</v>
      </c>
      <c r="K8" s="681"/>
      <c r="L8" s="682" t="s">
        <v>31</v>
      </c>
      <c r="M8" s="681"/>
      <c r="N8" s="667"/>
    </row>
    <row r="9" spans="1:16" s="4" customFormat="1" ht="35.25" customHeight="1" thickBot="1">
      <c r="A9" s="584"/>
      <c r="B9" s="558"/>
      <c r="C9" s="569"/>
      <c r="D9" s="558"/>
      <c r="E9" s="558"/>
      <c r="F9" s="569"/>
      <c r="G9" s="603"/>
      <c r="H9" s="657"/>
      <c r="I9" s="664"/>
      <c r="J9" s="64" t="s">
        <v>25</v>
      </c>
      <c r="K9" s="63" t="s">
        <v>21</v>
      </c>
      <c r="L9" s="65" t="s">
        <v>25</v>
      </c>
      <c r="M9" s="63" t="s">
        <v>21</v>
      </c>
      <c r="N9" s="629"/>
      <c r="O9" s="277">
        <v>76</v>
      </c>
      <c r="P9" s="277"/>
    </row>
    <row r="10" spans="1:14" s="5" customFormat="1" ht="73.5" customHeight="1" hidden="1">
      <c r="A10" s="24"/>
      <c r="B10" s="25">
        <v>131</v>
      </c>
      <c r="C10" s="26" t="s">
        <v>16</v>
      </c>
      <c r="D10" s="27">
        <v>1977</v>
      </c>
      <c r="E10" s="27" t="s">
        <v>12</v>
      </c>
      <c r="F10" s="26" t="s">
        <v>26</v>
      </c>
      <c r="G10" s="26"/>
      <c r="H10" s="28" t="s">
        <v>27</v>
      </c>
      <c r="I10" s="29" t="s">
        <v>17</v>
      </c>
      <c r="J10" s="66" t="s">
        <v>20</v>
      </c>
      <c r="K10" s="67" t="s">
        <v>21</v>
      </c>
      <c r="L10" s="68" t="s">
        <v>20</v>
      </c>
      <c r="M10" s="107" t="s">
        <v>21</v>
      </c>
      <c r="N10" s="126"/>
    </row>
    <row r="11" spans="1:16" s="5" customFormat="1" ht="107.25" customHeight="1">
      <c r="A11" s="283">
        <v>1</v>
      </c>
      <c r="B11" s="287">
        <v>106</v>
      </c>
      <c r="C11" s="355" t="s">
        <v>270</v>
      </c>
      <c r="D11" s="364">
        <v>1970</v>
      </c>
      <c r="E11" s="364" t="s">
        <v>464</v>
      </c>
      <c r="F11" s="355" t="s">
        <v>356</v>
      </c>
      <c r="G11" s="336"/>
      <c r="H11" s="342" t="s">
        <v>271</v>
      </c>
      <c r="I11" s="465" t="s">
        <v>13</v>
      </c>
      <c r="J11" s="207">
        <v>0</v>
      </c>
      <c r="K11" s="122">
        <v>58.98</v>
      </c>
      <c r="L11" s="208"/>
      <c r="M11" s="209"/>
      <c r="N11" s="175">
        <v>10</v>
      </c>
      <c r="O11" s="15">
        <f aca="true" t="shared" si="0" ref="O11:O19">(K11-$O$9)/4</f>
        <v>-4.255000000000001</v>
      </c>
      <c r="P11" s="15">
        <f aca="true" t="shared" si="1" ref="P11:P19">(M11-$P$9)/1</f>
        <v>0</v>
      </c>
    </row>
    <row r="12" spans="1:16" s="5" customFormat="1" ht="107.25" customHeight="1">
      <c r="A12" s="283">
        <v>2</v>
      </c>
      <c r="B12" s="287">
        <v>95</v>
      </c>
      <c r="C12" s="355" t="s">
        <v>264</v>
      </c>
      <c r="D12" s="364">
        <v>1993</v>
      </c>
      <c r="E12" s="364" t="s">
        <v>463</v>
      </c>
      <c r="F12" s="355" t="s">
        <v>274</v>
      </c>
      <c r="G12" s="336" t="s">
        <v>265</v>
      </c>
      <c r="H12" s="342" t="s">
        <v>266</v>
      </c>
      <c r="I12" s="465" t="s">
        <v>370</v>
      </c>
      <c r="J12" s="207">
        <v>0</v>
      </c>
      <c r="K12" s="122">
        <v>64</v>
      </c>
      <c r="L12" s="208"/>
      <c r="M12" s="209"/>
      <c r="N12" s="175">
        <v>9</v>
      </c>
      <c r="O12" s="15">
        <f t="shared" si="0"/>
        <v>-3</v>
      </c>
      <c r="P12" s="15">
        <f t="shared" si="1"/>
        <v>0</v>
      </c>
    </row>
    <row r="13" spans="1:16" s="5" customFormat="1" ht="107.25" customHeight="1">
      <c r="A13" s="283">
        <v>3</v>
      </c>
      <c r="B13" s="287">
        <v>91</v>
      </c>
      <c r="C13" s="355" t="s">
        <v>378</v>
      </c>
      <c r="D13" s="364"/>
      <c r="E13" s="364" t="s">
        <v>12</v>
      </c>
      <c r="F13" s="355" t="s">
        <v>212</v>
      </c>
      <c r="G13" s="336" t="s">
        <v>213</v>
      </c>
      <c r="H13" s="342" t="s">
        <v>112</v>
      </c>
      <c r="I13" s="465" t="s">
        <v>214</v>
      </c>
      <c r="J13" s="213">
        <v>0</v>
      </c>
      <c r="K13" s="124">
        <v>68.47</v>
      </c>
      <c r="L13" s="214"/>
      <c r="M13" s="215"/>
      <c r="N13" s="260">
        <v>8</v>
      </c>
      <c r="O13" s="15">
        <f t="shared" si="0"/>
        <v>-1.8825000000000003</v>
      </c>
      <c r="P13" s="15">
        <f t="shared" si="1"/>
        <v>0</v>
      </c>
    </row>
    <row r="14" spans="1:16" s="5" customFormat="1" ht="107.25" customHeight="1">
      <c r="A14" s="283">
        <v>4</v>
      </c>
      <c r="B14" s="287">
        <v>73</v>
      </c>
      <c r="C14" s="355" t="s">
        <v>259</v>
      </c>
      <c r="D14" s="364">
        <v>1987</v>
      </c>
      <c r="E14" s="364" t="s">
        <v>464</v>
      </c>
      <c r="F14" s="355" t="s">
        <v>260</v>
      </c>
      <c r="G14" s="336" t="s">
        <v>261</v>
      </c>
      <c r="H14" s="336" t="s">
        <v>262</v>
      </c>
      <c r="I14" s="465" t="s">
        <v>263</v>
      </c>
      <c r="J14" s="207">
        <v>4</v>
      </c>
      <c r="K14" s="122">
        <v>62.47</v>
      </c>
      <c r="L14" s="208"/>
      <c r="M14" s="209"/>
      <c r="N14" s="175">
        <v>7</v>
      </c>
      <c r="O14" s="15">
        <f t="shared" si="0"/>
        <v>-3.3825000000000003</v>
      </c>
      <c r="P14" s="15">
        <f t="shared" si="1"/>
        <v>0</v>
      </c>
    </row>
    <row r="15" spans="1:16" s="5" customFormat="1" ht="107.25" customHeight="1">
      <c r="A15" s="283">
        <v>5</v>
      </c>
      <c r="B15" s="298">
        <v>2</v>
      </c>
      <c r="C15" s="357" t="s">
        <v>242</v>
      </c>
      <c r="D15" s="399">
        <v>1997</v>
      </c>
      <c r="E15" s="399" t="s">
        <v>14</v>
      </c>
      <c r="F15" s="357" t="s">
        <v>279</v>
      </c>
      <c r="G15" s="348" t="s">
        <v>280</v>
      </c>
      <c r="H15" s="378" t="s">
        <v>245</v>
      </c>
      <c r="I15" s="475" t="s">
        <v>246</v>
      </c>
      <c r="J15" s="207">
        <v>4</v>
      </c>
      <c r="K15" s="122">
        <v>70.57</v>
      </c>
      <c r="L15" s="208"/>
      <c r="M15" s="209"/>
      <c r="N15" s="260">
        <v>6</v>
      </c>
      <c r="O15" s="15">
        <f t="shared" si="0"/>
        <v>-1.3575000000000017</v>
      </c>
      <c r="P15" s="15">
        <f t="shared" si="1"/>
        <v>0</v>
      </c>
    </row>
    <row r="16" spans="1:16" s="5" customFormat="1" ht="107.25" customHeight="1">
      <c r="A16" s="283">
        <v>6</v>
      </c>
      <c r="B16" s="287">
        <v>77</v>
      </c>
      <c r="C16" s="355" t="s">
        <v>309</v>
      </c>
      <c r="D16" s="364">
        <v>1995</v>
      </c>
      <c r="E16" s="364" t="s">
        <v>463</v>
      </c>
      <c r="F16" s="355" t="s">
        <v>310</v>
      </c>
      <c r="G16" s="336" t="s">
        <v>311</v>
      </c>
      <c r="H16" s="342" t="s">
        <v>312</v>
      </c>
      <c r="I16" s="465" t="s">
        <v>313</v>
      </c>
      <c r="J16" s="207">
        <v>8</v>
      </c>
      <c r="K16" s="122">
        <v>67.85</v>
      </c>
      <c r="L16" s="208"/>
      <c r="M16" s="209"/>
      <c r="N16" s="175">
        <v>5</v>
      </c>
      <c r="O16" s="15">
        <f t="shared" si="0"/>
        <v>-2.0375000000000014</v>
      </c>
      <c r="P16" s="15">
        <f t="shared" si="1"/>
        <v>0</v>
      </c>
    </row>
    <row r="17" spans="1:16" s="5" customFormat="1" ht="107.25" customHeight="1">
      <c r="A17" s="283">
        <v>7</v>
      </c>
      <c r="B17" s="287">
        <v>32</v>
      </c>
      <c r="C17" s="355" t="s">
        <v>108</v>
      </c>
      <c r="D17" s="364">
        <v>1988</v>
      </c>
      <c r="E17" s="364" t="s">
        <v>463</v>
      </c>
      <c r="F17" s="355" t="s">
        <v>109</v>
      </c>
      <c r="G17" s="336" t="s">
        <v>110</v>
      </c>
      <c r="H17" s="342" t="s">
        <v>33</v>
      </c>
      <c r="I17" s="465" t="s">
        <v>11</v>
      </c>
      <c r="J17" s="207">
        <v>16</v>
      </c>
      <c r="K17" s="122">
        <v>88.14</v>
      </c>
      <c r="L17" s="208"/>
      <c r="M17" s="209"/>
      <c r="N17" s="260">
        <v>4</v>
      </c>
      <c r="O17" s="15">
        <f t="shared" si="0"/>
        <v>3.035</v>
      </c>
      <c r="P17" s="15">
        <f t="shared" si="1"/>
        <v>0</v>
      </c>
    </row>
    <row r="18" spans="1:16" s="5" customFormat="1" ht="107.25" customHeight="1">
      <c r="A18" s="283">
        <v>8</v>
      </c>
      <c r="B18" s="298">
        <v>109</v>
      </c>
      <c r="C18" s="357" t="s">
        <v>300</v>
      </c>
      <c r="D18" s="399">
        <v>1990</v>
      </c>
      <c r="E18" s="399" t="s">
        <v>464</v>
      </c>
      <c r="F18" s="346" t="s">
        <v>407</v>
      </c>
      <c r="G18" s="348"/>
      <c r="H18" s="378" t="s">
        <v>301</v>
      </c>
      <c r="I18" s="475" t="s">
        <v>302</v>
      </c>
      <c r="J18" s="207">
        <v>30</v>
      </c>
      <c r="K18" s="122">
        <v>99.68</v>
      </c>
      <c r="L18" s="208"/>
      <c r="M18" s="209"/>
      <c r="N18" s="175">
        <v>3</v>
      </c>
      <c r="O18" s="15">
        <f t="shared" si="0"/>
        <v>5.920000000000002</v>
      </c>
      <c r="P18" s="15">
        <f t="shared" si="1"/>
        <v>0</v>
      </c>
    </row>
    <row r="19" spans="1:16" s="5" customFormat="1" ht="107.25" customHeight="1">
      <c r="A19" s="283"/>
      <c r="B19" s="287">
        <v>107</v>
      </c>
      <c r="C19" s="355" t="s">
        <v>384</v>
      </c>
      <c r="D19" s="364"/>
      <c r="E19" s="364" t="s">
        <v>12</v>
      </c>
      <c r="F19" s="355" t="s">
        <v>371</v>
      </c>
      <c r="G19" s="336" t="s">
        <v>372</v>
      </c>
      <c r="H19" s="342" t="s">
        <v>301</v>
      </c>
      <c r="I19" s="465" t="s">
        <v>300</v>
      </c>
      <c r="J19" s="642" t="s">
        <v>24</v>
      </c>
      <c r="K19" s="586"/>
      <c r="L19" s="586"/>
      <c r="M19" s="586"/>
      <c r="N19" s="587"/>
      <c r="O19" s="15">
        <f t="shared" si="0"/>
        <v>-19</v>
      </c>
      <c r="P19" s="15">
        <f t="shared" si="1"/>
        <v>0</v>
      </c>
    </row>
    <row r="20" spans="1:16" s="5" customFormat="1" ht="107.25" customHeight="1" thickBot="1">
      <c r="A20" s="300"/>
      <c r="B20" s="301">
        <v>81</v>
      </c>
      <c r="C20" s="361" t="s">
        <v>393</v>
      </c>
      <c r="D20" s="400">
        <v>1988</v>
      </c>
      <c r="E20" s="400" t="s">
        <v>32</v>
      </c>
      <c r="F20" s="351" t="s">
        <v>209</v>
      </c>
      <c r="G20" s="354" t="s">
        <v>210</v>
      </c>
      <c r="H20" s="380" t="s">
        <v>33</v>
      </c>
      <c r="I20" s="493" t="s">
        <v>13</v>
      </c>
      <c r="J20" s="643" t="s">
        <v>493</v>
      </c>
      <c r="K20" s="589"/>
      <c r="L20" s="589"/>
      <c r="M20" s="589"/>
      <c r="N20" s="590"/>
      <c r="O20" s="15"/>
      <c r="P20" s="15"/>
    </row>
    <row r="21" spans="1:16" s="5" customFormat="1" ht="17.25" customHeight="1">
      <c r="A21" s="147"/>
      <c r="B21" s="75"/>
      <c r="C21" s="151"/>
      <c r="D21" s="147"/>
      <c r="E21" s="148"/>
      <c r="F21" s="135"/>
      <c r="G21" s="149"/>
      <c r="H21" s="146"/>
      <c r="I21" s="152"/>
      <c r="J21" s="153"/>
      <c r="K21" s="127"/>
      <c r="L21" s="127"/>
      <c r="M21" s="127"/>
      <c r="N21" s="127"/>
      <c r="O21" s="15"/>
      <c r="P21" s="15"/>
    </row>
    <row r="22" spans="1:14" s="3" customFormat="1" ht="30.75" customHeight="1">
      <c r="A22" s="49"/>
      <c r="B22" s="49"/>
      <c r="C22" s="49"/>
      <c r="D22" s="30" t="s">
        <v>36</v>
      </c>
      <c r="E22" s="73"/>
      <c r="F22" s="19"/>
      <c r="G22" s="19"/>
      <c r="H22" s="19"/>
      <c r="I22" s="222" t="s">
        <v>103</v>
      </c>
      <c r="K22" s="49"/>
      <c r="L22" s="49"/>
      <c r="M22" s="49"/>
      <c r="N22" s="49"/>
    </row>
    <row r="23" spans="1:14" s="3" customFormat="1" ht="14.25" customHeight="1">
      <c r="A23" s="49"/>
      <c r="B23" s="49"/>
      <c r="C23" s="49"/>
      <c r="D23" s="19"/>
      <c r="E23" s="19"/>
      <c r="F23" s="19"/>
      <c r="G23" s="19"/>
      <c r="H23" s="19"/>
      <c r="I23" s="58"/>
      <c r="K23" s="49"/>
      <c r="L23" s="49"/>
      <c r="M23" s="49"/>
      <c r="N23" s="49"/>
    </row>
    <row r="24" spans="1:14" s="3" customFormat="1" ht="30.75" customHeight="1">
      <c r="A24" s="49"/>
      <c r="B24" s="49"/>
      <c r="C24" s="49"/>
      <c r="D24" s="30" t="s">
        <v>2</v>
      </c>
      <c r="E24" s="73"/>
      <c r="F24" s="19"/>
      <c r="G24" s="19"/>
      <c r="H24" s="19"/>
      <c r="I24" s="30" t="s">
        <v>53</v>
      </c>
      <c r="K24" s="49"/>
      <c r="L24" s="49"/>
      <c r="M24" s="49"/>
      <c r="N24" s="49"/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21">
    <mergeCell ref="G7:G9"/>
    <mergeCell ref="A7:A9"/>
    <mergeCell ref="I7:I9"/>
    <mergeCell ref="J7:M7"/>
    <mergeCell ref="N7:N9"/>
    <mergeCell ref="J8:K8"/>
    <mergeCell ref="L8:M8"/>
    <mergeCell ref="C7:C9"/>
    <mergeCell ref="D7:D9"/>
    <mergeCell ref="E7:E9"/>
    <mergeCell ref="F7:F9"/>
    <mergeCell ref="B7:B9"/>
    <mergeCell ref="H7:H9"/>
    <mergeCell ref="J20:N20"/>
    <mergeCell ref="J19:N19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Q31"/>
  <sheetViews>
    <sheetView view="pageBreakPreview" zoomScale="41" zoomScaleNormal="61" zoomScaleSheetLayoutView="41" zoomScalePageLayoutView="0" workbookViewId="0" topLeftCell="A14">
      <selection activeCell="C16" sqref="C16:I16"/>
    </sheetView>
  </sheetViews>
  <sheetFormatPr defaultColWidth="9.140625" defaultRowHeight="12.75"/>
  <cols>
    <col min="1" max="1" width="15.28125" style="1" customWidth="1"/>
    <col min="2" max="2" width="13.57421875" style="32" customWidth="1"/>
    <col min="3" max="3" width="82.8515625" style="2" customWidth="1"/>
    <col min="4" max="4" width="18.421875" style="190" customWidth="1"/>
    <col min="5" max="5" width="20.57421875" style="190" customWidth="1"/>
    <col min="6" max="6" width="47.57421875" style="1" customWidth="1"/>
    <col min="7" max="7" width="46.28125" style="96" customWidth="1"/>
    <col min="8" max="8" width="52.140625" style="1" customWidth="1"/>
    <col min="9" max="9" width="48.28125" style="1" customWidth="1"/>
    <col min="10" max="10" width="14.7109375" style="1" customWidth="1"/>
    <col min="11" max="11" width="16.8515625" style="1" customWidth="1"/>
    <col min="12" max="12" width="14.7109375" style="1" customWidth="1"/>
    <col min="13" max="13" width="17.57421875" style="1" customWidth="1"/>
    <col min="14" max="14" width="15.140625" style="1" customWidth="1"/>
    <col min="15" max="16" width="12.140625" style="1" bestFit="1" customWidth="1"/>
    <col min="17" max="16384" width="9.140625" style="1" customWidth="1"/>
  </cols>
  <sheetData>
    <row r="1" spans="1:14" s="3" customFormat="1" ht="47.25" customHeight="1">
      <c r="A1" s="572" t="s">
        <v>15</v>
      </c>
      <c r="B1" s="572"/>
      <c r="C1" s="572"/>
      <c r="D1" s="572"/>
      <c r="E1" s="572"/>
      <c r="F1" s="572"/>
      <c r="G1" s="572"/>
      <c r="H1" s="572"/>
      <c r="I1" s="572"/>
      <c r="J1" s="573"/>
      <c r="K1" s="573"/>
      <c r="L1" s="574"/>
      <c r="M1" s="574"/>
      <c r="N1" s="574"/>
    </row>
    <row r="2" spans="1:14" s="3" customFormat="1" ht="36.75" customHeight="1">
      <c r="A2" s="572" t="s">
        <v>149</v>
      </c>
      <c r="B2" s="572"/>
      <c r="C2" s="572"/>
      <c r="D2" s="572"/>
      <c r="E2" s="572"/>
      <c r="F2" s="572"/>
      <c r="G2" s="572"/>
      <c r="H2" s="572"/>
      <c r="I2" s="572"/>
      <c r="J2" s="573"/>
      <c r="K2" s="573"/>
      <c r="L2" s="574"/>
      <c r="M2" s="574"/>
      <c r="N2" s="574"/>
    </row>
    <row r="3" spans="1:14" s="3" customFormat="1" ht="35.25" customHeight="1">
      <c r="A3" s="572" t="s">
        <v>18</v>
      </c>
      <c r="B3" s="572"/>
      <c r="C3" s="572"/>
      <c r="D3" s="572"/>
      <c r="E3" s="572"/>
      <c r="F3" s="572"/>
      <c r="G3" s="572"/>
      <c r="H3" s="572"/>
      <c r="I3" s="572"/>
      <c r="J3" s="573"/>
      <c r="K3" s="573"/>
      <c r="L3" s="574"/>
      <c r="M3" s="574"/>
      <c r="N3" s="574"/>
    </row>
    <row r="4" spans="1:14" s="3" customFormat="1" ht="43.5" customHeight="1">
      <c r="A4" s="624">
        <v>42225</v>
      </c>
      <c r="B4" s="572"/>
      <c r="C4" s="572"/>
      <c r="D4" s="572"/>
      <c r="E4" s="572"/>
      <c r="F4" s="572"/>
      <c r="G4" s="572"/>
      <c r="H4" s="572"/>
      <c r="I4" s="572"/>
      <c r="J4" s="573"/>
      <c r="K4" s="573"/>
      <c r="L4" s="574"/>
      <c r="M4" s="574"/>
      <c r="N4" s="574"/>
    </row>
    <row r="5" spans="1:14" s="3" customFormat="1" ht="38.25" customHeight="1">
      <c r="A5" s="572" t="s">
        <v>492</v>
      </c>
      <c r="B5" s="572"/>
      <c r="C5" s="572"/>
      <c r="D5" s="572"/>
      <c r="E5" s="572"/>
      <c r="F5" s="572"/>
      <c r="G5" s="572"/>
      <c r="H5" s="572"/>
      <c r="I5" s="572"/>
      <c r="J5" s="573"/>
      <c r="K5" s="573"/>
      <c r="L5" s="574"/>
      <c r="M5" s="574"/>
      <c r="N5" s="574"/>
    </row>
    <row r="6" spans="1:14" s="3" customFormat="1" ht="52.5" customHeight="1" thickBot="1">
      <c r="A6" s="572" t="s">
        <v>5</v>
      </c>
      <c r="B6" s="572"/>
      <c r="C6" s="572"/>
      <c r="D6" s="572"/>
      <c r="E6" s="572"/>
      <c r="F6" s="572"/>
      <c r="G6" s="572"/>
      <c r="H6" s="572"/>
      <c r="I6" s="572"/>
      <c r="J6" s="573"/>
      <c r="K6" s="573"/>
      <c r="L6" s="574"/>
      <c r="M6" s="574"/>
      <c r="N6" s="574"/>
    </row>
    <row r="7" spans="1:14" s="4" customFormat="1" ht="27.75" customHeight="1" thickBot="1">
      <c r="A7" s="738" t="s">
        <v>22</v>
      </c>
      <c r="B7" s="567" t="s">
        <v>4</v>
      </c>
      <c r="C7" s="567" t="s">
        <v>1</v>
      </c>
      <c r="D7" s="735" t="s">
        <v>8</v>
      </c>
      <c r="E7" s="735" t="s">
        <v>6</v>
      </c>
      <c r="F7" s="567" t="s">
        <v>3</v>
      </c>
      <c r="G7" s="744" t="s">
        <v>40</v>
      </c>
      <c r="H7" s="655" t="s">
        <v>0</v>
      </c>
      <c r="I7" s="662" t="s">
        <v>7</v>
      </c>
      <c r="J7" s="658" t="s">
        <v>19</v>
      </c>
      <c r="K7" s="659"/>
      <c r="L7" s="660"/>
      <c r="M7" s="660"/>
      <c r="N7" s="666" t="s">
        <v>52</v>
      </c>
    </row>
    <row r="8" spans="1:14" s="4" customFormat="1" ht="30.75" customHeight="1">
      <c r="A8" s="739"/>
      <c r="B8" s="568"/>
      <c r="C8" s="568"/>
      <c r="D8" s="736"/>
      <c r="E8" s="736"/>
      <c r="F8" s="568"/>
      <c r="G8" s="560"/>
      <c r="H8" s="656"/>
      <c r="I8" s="663"/>
      <c r="J8" s="680" t="s">
        <v>73</v>
      </c>
      <c r="K8" s="681"/>
      <c r="L8" s="717" t="s">
        <v>31</v>
      </c>
      <c r="M8" s="718"/>
      <c r="N8" s="667"/>
    </row>
    <row r="9" spans="1:16" s="4" customFormat="1" ht="35.25" customHeight="1" thickBot="1">
      <c r="A9" s="740"/>
      <c r="B9" s="569"/>
      <c r="C9" s="569"/>
      <c r="D9" s="737"/>
      <c r="E9" s="737"/>
      <c r="F9" s="569"/>
      <c r="G9" s="561"/>
      <c r="H9" s="657"/>
      <c r="I9" s="664"/>
      <c r="J9" s="64" t="s">
        <v>25</v>
      </c>
      <c r="K9" s="63" t="s">
        <v>21</v>
      </c>
      <c r="L9" s="65" t="s">
        <v>25</v>
      </c>
      <c r="M9" s="63" t="s">
        <v>21</v>
      </c>
      <c r="N9" s="629"/>
      <c r="O9" s="268">
        <v>76</v>
      </c>
      <c r="P9" s="268">
        <v>45</v>
      </c>
    </row>
    <row r="10" spans="1:14" s="5" customFormat="1" ht="73.5" customHeight="1" hidden="1">
      <c r="A10" s="195"/>
      <c r="B10" s="196">
        <v>131</v>
      </c>
      <c r="C10" s="26" t="s">
        <v>16</v>
      </c>
      <c r="D10" s="27">
        <v>1977</v>
      </c>
      <c r="E10" s="27" t="s">
        <v>12</v>
      </c>
      <c r="F10" s="26" t="s">
        <v>26</v>
      </c>
      <c r="G10" s="201"/>
      <c r="H10" s="28" t="s">
        <v>27</v>
      </c>
      <c r="I10" s="29" t="s">
        <v>17</v>
      </c>
      <c r="J10" s="66" t="s">
        <v>20</v>
      </c>
      <c r="K10" s="67" t="s">
        <v>21</v>
      </c>
      <c r="L10" s="68" t="s">
        <v>20</v>
      </c>
      <c r="M10" s="107" t="s">
        <v>21</v>
      </c>
      <c r="N10" s="126"/>
    </row>
    <row r="11" spans="1:16" s="5" customFormat="1" ht="77.25" customHeight="1">
      <c r="A11" s="483">
        <v>1</v>
      </c>
      <c r="B11" s="481">
        <v>25</v>
      </c>
      <c r="C11" s="403" t="s">
        <v>46</v>
      </c>
      <c r="D11" s="410">
        <v>1991</v>
      </c>
      <c r="E11" s="410" t="s">
        <v>464</v>
      </c>
      <c r="F11" s="403" t="s">
        <v>98</v>
      </c>
      <c r="G11" s="320" t="s">
        <v>92</v>
      </c>
      <c r="H11" s="323" t="s">
        <v>81</v>
      </c>
      <c r="I11" s="465" t="s">
        <v>89</v>
      </c>
      <c r="J11" s="207">
        <v>0</v>
      </c>
      <c r="K11" s="122">
        <v>67.69</v>
      </c>
      <c r="L11" s="208">
        <v>4</v>
      </c>
      <c r="M11" s="209">
        <v>31.19</v>
      </c>
      <c r="N11" s="142">
        <v>13</v>
      </c>
      <c r="O11" s="15">
        <f aca="true" t="shared" si="0" ref="O11:O25">(K11-$O$9)/4</f>
        <v>-2.0775000000000006</v>
      </c>
      <c r="P11" s="15">
        <f aca="true" t="shared" si="1" ref="P11:P25">(M11-$P$9)/1</f>
        <v>-13.809999999999999</v>
      </c>
    </row>
    <row r="12" spans="1:17" s="5" customFormat="1" ht="77.25" customHeight="1">
      <c r="A12" s="483">
        <v>2</v>
      </c>
      <c r="B12" s="484">
        <v>105</v>
      </c>
      <c r="C12" s="426" t="s">
        <v>270</v>
      </c>
      <c r="D12" s="397">
        <v>1970</v>
      </c>
      <c r="E12" s="397" t="s">
        <v>10</v>
      </c>
      <c r="F12" s="426" t="s">
        <v>299</v>
      </c>
      <c r="G12" s="549" t="s">
        <v>497</v>
      </c>
      <c r="H12" s="378" t="s">
        <v>271</v>
      </c>
      <c r="I12" s="475" t="s">
        <v>13</v>
      </c>
      <c r="J12" s="207">
        <v>0</v>
      </c>
      <c r="K12" s="122">
        <v>70.17</v>
      </c>
      <c r="L12" s="208">
        <v>4</v>
      </c>
      <c r="M12" s="209">
        <v>32.46</v>
      </c>
      <c r="N12" s="142">
        <v>12</v>
      </c>
      <c r="O12" s="15">
        <f t="shared" si="0"/>
        <v>-1.4574999999999996</v>
      </c>
      <c r="P12" s="15">
        <f t="shared" si="1"/>
        <v>-12.54</v>
      </c>
      <c r="Q12" s="5">
        <v>1</v>
      </c>
    </row>
    <row r="13" spans="1:16" s="5" customFormat="1" ht="77.25" customHeight="1">
      <c r="A13" s="480">
        <v>3</v>
      </c>
      <c r="B13" s="481">
        <v>104</v>
      </c>
      <c r="C13" s="403" t="s">
        <v>270</v>
      </c>
      <c r="D13" s="410">
        <v>1970</v>
      </c>
      <c r="E13" s="410" t="s">
        <v>10</v>
      </c>
      <c r="F13" s="403" t="s">
        <v>296</v>
      </c>
      <c r="G13" s="320" t="s">
        <v>297</v>
      </c>
      <c r="H13" s="342" t="s">
        <v>271</v>
      </c>
      <c r="I13" s="465" t="s">
        <v>13</v>
      </c>
      <c r="J13" s="213">
        <v>0</v>
      </c>
      <c r="K13" s="124">
        <v>66.97</v>
      </c>
      <c r="L13" s="214">
        <v>4</v>
      </c>
      <c r="M13" s="215">
        <v>33.88</v>
      </c>
      <c r="N13" s="143">
        <v>11</v>
      </c>
      <c r="O13" s="15">
        <f t="shared" si="0"/>
        <v>-2.2575000000000003</v>
      </c>
      <c r="P13" s="15">
        <f t="shared" si="1"/>
        <v>-11.119999999999997</v>
      </c>
    </row>
    <row r="14" spans="1:16" s="5" customFormat="1" ht="77.25" customHeight="1">
      <c r="A14" s="483">
        <v>4</v>
      </c>
      <c r="B14" s="481">
        <v>3</v>
      </c>
      <c r="C14" s="403" t="s">
        <v>298</v>
      </c>
      <c r="D14" s="410">
        <v>1992</v>
      </c>
      <c r="E14" s="410" t="s">
        <v>32</v>
      </c>
      <c r="F14" s="403" t="s">
        <v>281</v>
      </c>
      <c r="G14" s="320" t="s">
        <v>282</v>
      </c>
      <c r="H14" s="342" t="s">
        <v>283</v>
      </c>
      <c r="I14" s="465" t="s">
        <v>13</v>
      </c>
      <c r="J14" s="207">
        <v>1</v>
      </c>
      <c r="K14" s="122">
        <v>76.78</v>
      </c>
      <c r="L14" s="208"/>
      <c r="M14" s="209"/>
      <c r="N14" s="142">
        <v>10</v>
      </c>
      <c r="O14" s="15">
        <f t="shared" si="0"/>
        <v>0.19500000000000028</v>
      </c>
      <c r="P14" s="15">
        <f t="shared" si="1"/>
        <v>-45</v>
      </c>
    </row>
    <row r="15" spans="1:16" s="5" customFormat="1" ht="77.25" customHeight="1">
      <c r="A15" s="480">
        <v>5</v>
      </c>
      <c r="B15" s="481">
        <v>94</v>
      </c>
      <c r="C15" s="403" t="s">
        <v>264</v>
      </c>
      <c r="D15" s="410">
        <v>1993</v>
      </c>
      <c r="E15" s="410" t="s">
        <v>463</v>
      </c>
      <c r="F15" s="403" t="s">
        <v>293</v>
      </c>
      <c r="G15" s="320" t="s">
        <v>294</v>
      </c>
      <c r="H15" s="342" t="s">
        <v>266</v>
      </c>
      <c r="I15" s="465" t="s">
        <v>295</v>
      </c>
      <c r="J15" s="207">
        <v>4</v>
      </c>
      <c r="K15" s="122">
        <v>61.22</v>
      </c>
      <c r="L15" s="208"/>
      <c r="M15" s="209"/>
      <c r="N15" s="142">
        <v>9</v>
      </c>
      <c r="O15" s="15">
        <f t="shared" si="0"/>
        <v>-3.6950000000000003</v>
      </c>
      <c r="P15" s="15">
        <f t="shared" si="1"/>
        <v>-45</v>
      </c>
    </row>
    <row r="16" spans="1:16" s="5" customFormat="1" ht="77.25" customHeight="1">
      <c r="A16" s="483">
        <v>6</v>
      </c>
      <c r="B16" s="481">
        <v>117</v>
      </c>
      <c r="C16" s="403" t="s">
        <v>398</v>
      </c>
      <c r="D16" s="410">
        <v>1964</v>
      </c>
      <c r="E16" s="410" t="s">
        <v>464</v>
      </c>
      <c r="F16" s="403" t="s">
        <v>419</v>
      </c>
      <c r="G16" s="320" t="s">
        <v>420</v>
      </c>
      <c r="H16" s="342" t="s">
        <v>397</v>
      </c>
      <c r="I16" s="465" t="s">
        <v>13</v>
      </c>
      <c r="J16" s="207">
        <v>4</v>
      </c>
      <c r="K16" s="122">
        <v>64.94</v>
      </c>
      <c r="L16" s="208"/>
      <c r="M16" s="209"/>
      <c r="N16" s="142">
        <v>8</v>
      </c>
      <c r="O16" s="15">
        <f t="shared" si="0"/>
        <v>-2.7650000000000006</v>
      </c>
      <c r="P16" s="15">
        <f t="shared" si="1"/>
        <v>-45</v>
      </c>
    </row>
    <row r="17" spans="1:16" s="5" customFormat="1" ht="77.25" customHeight="1">
      <c r="A17" s="480">
        <v>7</v>
      </c>
      <c r="B17" s="481">
        <v>46</v>
      </c>
      <c r="C17" s="403" t="s">
        <v>42</v>
      </c>
      <c r="D17" s="410">
        <v>1993</v>
      </c>
      <c r="E17" s="410" t="s">
        <v>9</v>
      </c>
      <c r="F17" s="403" t="s">
        <v>97</v>
      </c>
      <c r="G17" s="320" t="s">
        <v>93</v>
      </c>
      <c r="H17" s="323" t="s">
        <v>81</v>
      </c>
      <c r="I17" s="465" t="s">
        <v>89</v>
      </c>
      <c r="J17" s="207">
        <v>4</v>
      </c>
      <c r="K17" s="122">
        <v>66.65</v>
      </c>
      <c r="L17" s="208"/>
      <c r="M17" s="209"/>
      <c r="N17" s="142">
        <v>7</v>
      </c>
      <c r="O17" s="15">
        <f t="shared" si="0"/>
        <v>-2.3374999999999986</v>
      </c>
      <c r="P17" s="15">
        <f t="shared" si="1"/>
        <v>-45</v>
      </c>
    </row>
    <row r="18" spans="1:16" s="5" customFormat="1" ht="77.25" customHeight="1">
      <c r="A18" s="483">
        <v>8</v>
      </c>
      <c r="B18" s="481">
        <v>91</v>
      </c>
      <c r="C18" s="403" t="s">
        <v>211</v>
      </c>
      <c r="D18" s="410"/>
      <c r="E18" s="410"/>
      <c r="F18" s="403" t="s">
        <v>212</v>
      </c>
      <c r="G18" s="320" t="s">
        <v>213</v>
      </c>
      <c r="H18" s="342" t="s">
        <v>112</v>
      </c>
      <c r="I18" s="465" t="s">
        <v>214</v>
      </c>
      <c r="J18" s="207">
        <v>4</v>
      </c>
      <c r="K18" s="122">
        <v>70.39</v>
      </c>
      <c r="L18" s="208"/>
      <c r="M18" s="209"/>
      <c r="N18" s="142">
        <v>6</v>
      </c>
      <c r="O18" s="15">
        <f t="shared" si="0"/>
        <v>-1.4024999999999999</v>
      </c>
      <c r="P18" s="15">
        <f t="shared" si="1"/>
        <v>-45</v>
      </c>
    </row>
    <row r="19" spans="1:16" s="5" customFormat="1" ht="77.25" customHeight="1">
      <c r="A19" s="480">
        <v>9</v>
      </c>
      <c r="B19" s="540">
        <v>84</v>
      </c>
      <c r="C19" s="541" t="s">
        <v>233</v>
      </c>
      <c r="D19" s="542">
        <v>1989</v>
      </c>
      <c r="E19" s="542" t="s">
        <v>463</v>
      </c>
      <c r="F19" s="541" t="s">
        <v>414</v>
      </c>
      <c r="G19" s="543" t="s">
        <v>415</v>
      </c>
      <c r="H19" s="538" t="s">
        <v>416</v>
      </c>
      <c r="I19" s="539" t="s">
        <v>417</v>
      </c>
      <c r="J19" s="213">
        <v>8</v>
      </c>
      <c r="K19" s="124">
        <v>75.06</v>
      </c>
      <c r="L19" s="214"/>
      <c r="M19" s="215"/>
      <c r="N19" s="142">
        <v>5</v>
      </c>
      <c r="O19" s="15">
        <f t="shared" si="0"/>
        <v>-0.23499999999999943</v>
      </c>
      <c r="P19" s="15">
        <f t="shared" si="1"/>
        <v>-45</v>
      </c>
    </row>
    <row r="20" spans="1:16" s="5" customFormat="1" ht="77.25" customHeight="1">
      <c r="A20" s="483">
        <v>10</v>
      </c>
      <c r="B20" s="481">
        <v>9</v>
      </c>
      <c r="C20" s="403" t="s">
        <v>162</v>
      </c>
      <c r="D20" s="410">
        <v>1995</v>
      </c>
      <c r="E20" s="410" t="s">
        <v>463</v>
      </c>
      <c r="F20" s="403" t="s">
        <v>284</v>
      </c>
      <c r="G20" s="320" t="s">
        <v>285</v>
      </c>
      <c r="H20" s="323" t="s">
        <v>94</v>
      </c>
      <c r="I20" s="465" t="s">
        <v>165</v>
      </c>
      <c r="J20" s="207">
        <v>9</v>
      </c>
      <c r="K20" s="122">
        <v>77.49</v>
      </c>
      <c r="L20" s="208"/>
      <c r="M20" s="209"/>
      <c r="N20" s="142">
        <v>4</v>
      </c>
      <c r="O20" s="15">
        <f t="shared" si="0"/>
        <v>0.3724999999999987</v>
      </c>
      <c r="P20" s="15">
        <f t="shared" si="1"/>
        <v>-45</v>
      </c>
    </row>
    <row r="21" spans="1:16" s="5" customFormat="1" ht="77.25" customHeight="1">
      <c r="A21" s="480">
        <v>11</v>
      </c>
      <c r="B21" s="481">
        <v>35</v>
      </c>
      <c r="C21" s="403" t="s">
        <v>86</v>
      </c>
      <c r="D21" s="410">
        <v>1989</v>
      </c>
      <c r="E21" s="410" t="s">
        <v>32</v>
      </c>
      <c r="F21" s="403" t="s">
        <v>87</v>
      </c>
      <c r="G21" s="320" t="s">
        <v>88</v>
      </c>
      <c r="H21" s="323" t="s">
        <v>84</v>
      </c>
      <c r="I21" s="465" t="s">
        <v>13</v>
      </c>
      <c r="J21" s="207">
        <v>12</v>
      </c>
      <c r="K21" s="122">
        <v>67.99</v>
      </c>
      <c r="L21" s="208"/>
      <c r="M21" s="209"/>
      <c r="N21" s="142">
        <v>3</v>
      </c>
      <c r="O21" s="15">
        <f t="shared" si="0"/>
        <v>-2.0025000000000013</v>
      </c>
      <c r="P21" s="15">
        <f t="shared" si="1"/>
        <v>-45</v>
      </c>
    </row>
    <row r="22" spans="1:16" s="5" customFormat="1" ht="77.25" customHeight="1">
      <c r="A22" s="483">
        <v>12</v>
      </c>
      <c r="B22" s="481">
        <v>43</v>
      </c>
      <c r="C22" s="403" t="s">
        <v>290</v>
      </c>
      <c r="D22" s="410">
        <v>1996</v>
      </c>
      <c r="E22" s="410">
        <v>1</v>
      </c>
      <c r="F22" s="403" t="s">
        <v>418</v>
      </c>
      <c r="G22" s="320"/>
      <c r="H22" s="342" t="s">
        <v>291</v>
      </c>
      <c r="I22" s="465" t="s">
        <v>292</v>
      </c>
      <c r="J22" s="207">
        <v>16</v>
      </c>
      <c r="K22" s="122">
        <v>91.57</v>
      </c>
      <c r="L22" s="208"/>
      <c r="M22" s="209"/>
      <c r="N22" s="142">
        <v>2</v>
      </c>
      <c r="O22" s="15">
        <f t="shared" si="0"/>
        <v>3.8924999999999983</v>
      </c>
      <c r="P22" s="15">
        <f t="shared" si="1"/>
        <v>-45</v>
      </c>
    </row>
    <row r="23" spans="1:16" s="5" customFormat="1" ht="77.25" customHeight="1">
      <c r="A23" s="480">
        <v>13</v>
      </c>
      <c r="B23" s="481">
        <v>40</v>
      </c>
      <c r="C23" s="403" t="s">
        <v>287</v>
      </c>
      <c r="D23" s="410">
        <v>1995</v>
      </c>
      <c r="E23" s="410" t="s">
        <v>463</v>
      </c>
      <c r="F23" s="403" t="s">
        <v>288</v>
      </c>
      <c r="G23" s="320" t="s">
        <v>289</v>
      </c>
      <c r="H23" s="323" t="s">
        <v>94</v>
      </c>
      <c r="I23" s="465" t="s">
        <v>165</v>
      </c>
      <c r="J23" s="207">
        <v>20</v>
      </c>
      <c r="K23" s="122">
        <v>71.19</v>
      </c>
      <c r="L23" s="208"/>
      <c r="M23" s="209"/>
      <c r="N23" s="142">
        <v>1</v>
      </c>
      <c r="O23" s="15">
        <f t="shared" si="0"/>
        <v>-1.2025000000000006</v>
      </c>
      <c r="P23" s="15">
        <f t="shared" si="1"/>
        <v>-45</v>
      </c>
    </row>
    <row r="24" spans="1:16" s="5" customFormat="1" ht="77.25" customHeight="1">
      <c r="A24" s="480" t="s">
        <v>74</v>
      </c>
      <c r="B24" s="481">
        <v>1</v>
      </c>
      <c r="C24" s="403" t="s">
        <v>242</v>
      </c>
      <c r="D24" s="410">
        <v>1997</v>
      </c>
      <c r="E24" s="410" t="s">
        <v>14</v>
      </c>
      <c r="F24" s="403" t="s">
        <v>243</v>
      </c>
      <c r="G24" s="320" t="s">
        <v>244</v>
      </c>
      <c r="H24" s="323" t="s">
        <v>245</v>
      </c>
      <c r="I24" s="465" t="s">
        <v>246</v>
      </c>
      <c r="J24" s="207">
        <v>4</v>
      </c>
      <c r="K24" s="122">
        <v>69.97</v>
      </c>
      <c r="L24" s="208"/>
      <c r="M24" s="209"/>
      <c r="N24" s="142"/>
      <c r="O24" s="15">
        <f t="shared" si="0"/>
        <v>-1.5075000000000003</v>
      </c>
      <c r="P24" s="15">
        <f t="shared" si="1"/>
        <v>-45</v>
      </c>
    </row>
    <row r="25" spans="1:16" s="5" customFormat="1" ht="77.25" customHeight="1" thickBot="1">
      <c r="A25" s="483" t="s">
        <v>74</v>
      </c>
      <c r="B25" s="484">
        <v>39</v>
      </c>
      <c r="C25" s="426" t="s">
        <v>474</v>
      </c>
      <c r="D25" s="397">
        <v>1985</v>
      </c>
      <c r="E25" s="397" t="s">
        <v>322</v>
      </c>
      <c r="F25" s="426" t="s">
        <v>323</v>
      </c>
      <c r="G25" s="347" t="s">
        <v>324</v>
      </c>
      <c r="H25" s="378" t="s">
        <v>291</v>
      </c>
      <c r="I25" s="475" t="s">
        <v>292</v>
      </c>
      <c r="J25" s="752" t="s">
        <v>24</v>
      </c>
      <c r="K25" s="753"/>
      <c r="L25" s="753"/>
      <c r="M25" s="753"/>
      <c r="N25" s="754"/>
      <c r="O25" s="15">
        <f t="shared" si="0"/>
        <v>-19</v>
      </c>
      <c r="P25" s="15">
        <f t="shared" si="1"/>
        <v>-45</v>
      </c>
    </row>
    <row r="26" spans="1:16" s="5" customFormat="1" ht="40.5" customHeight="1" thickBot="1">
      <c r="A26" s="710" t="s">
        <v>388</v>
      </c>
      <c r="B26" s="631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2"/>
      <c r="O26" s="15"/>
      <c r="P26" s="15"/>
    </row>
    <row r="27" spans="1:16" s="5" customFormat="1" ht="77.25" customHeight="1" thickBot="1">
      <c r="A27" s="509">
        <v>1</v>
      </c>
      <c r="B27" s="510">
        <v>8</v>
      </c>
      <c r="C27" s="454" t="s">
        <v>55</v>
      </c>
      <c r="D27" s="544">
        <v>2001</v>
      </c>
      <c r="E27" s="544" t="s">
        <v>14</v>
      </c>
      <c r="F27" s="454" t="s">
        <v>72</v>
      </c>
      <c r="G27" s="550" t="s">
        <v>498</v>
      </c>
      <c r="H27" s="545" t="s">
        <v>94</v>
      </c>
      <c r="I27" s="546" t="s">
        <v>95</v>
      </c>
      <c r="J27" s="444">
        <v>0</v>
      </c>
      <c r="K27" s="534">
        <v>68.06</v>
      </c>
      <c r="L27" s="535"/>
      <c r="M27" s="445"/>
      <c r="N27" s="547"/>
      <c r="O27" s="15">
        <f>(K27-$O$9)/4</f>
        <v>-1.9849999999999994</v>
      </c>
      <c r="P27" s="15">
        <f>(M27-$P$9)/1</f>
        <v>-45</v>
      </c>
    </row>
    <row r="28" spans="1:16" s="5" customFormat="1" ht="31.5" customHeight="1">
      <c r="A28" s="147"/>
      <c r="B28" s="197"/>
      <c r="C28" s="151"/>
      <c r="D28" s="200"/>
      <c r="E28" s="200"/>
      <c r="F28" s="135"/>
      <c r="G28" s="202"/>
      <c r="H28" s="146"/>
      <c r="I28" s="152"/>
      <c r="J28" s="153"/>
      <c r="K28" s="127"/>
      <c r="L28" s="127"/>
      <c r="M28" s="127"/>
      <c r="N28" s="127"/>
      <c r="O28" s="15"/>
      <c r="P28" s="15"/>
    </row>
    <row r="29" spans="1:14" s="3" customFormat="1" ht="30.75" customHeight="1">
      <c r="A29" s="49"/>
      <c r="B29" s="198"/>
      <c r="C29" s="49"/>
      <c r="D29" s="30" t="s">
        <v>36</v>
      </c>
      <c r="E29" s="73"/>
      <c r="F29" s="19"/>
      <c r="G29" s="199"/>
      <c r="H29" s="19"/>
      <c r="I29" s="30" t="s">
        <v>103</v>
      </c>
      <c r="K29" s="49"/>
      <c r="L29" s="49"/>
      <c r="M29" s="49"/>
      <c r="N29" s="49"/>
    </row>
    <row r="30" spans="1:14" s="3" customFormat="1" ht="14.25" customHeight="1">
      <c r="A30" s="49"/>
      <c r="B30" s="198"/>
      <c r="C30" s="49"/>
      <c r="D30" s="19"/>
      <c r="E30" s="19"/>
      <c r="F30" s="19"/>
      <c r="G30" s="199"/>
      <c r="H30" s="19"/>
      <c r="I30" s="58"/>
      <c r="K30" s="49"/>
      <c r="L30" s="49"/>
      <c r="M30" s="49"/>
      <c r="N30" s="49"/>
    </row>
    <row r="31" spans="1:14" s="3" customFormat="1" ht="30.75" customHeight="1">
      <c r="A31" s="49"/>
      <c r="B31" s="198"/>
      <c r="C31" s="49"/>
      <c r="D31" s="30" t="s">
        <v>2</v>
      </c>
      <c r="E31" s="73"/>
      <c r="F31" s="19"/>
      <c r="G31" s="199"/>
      <c r="H31" s="19"/>
      <c r="I31" s="30" t="s">
        <v>53</v>
      </c>
      <c r="K31" s="49"/>
      <c r="L31" s="49"/>
      <c r="M31" s="49"/>
      <c r="N31" s="49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/>
  <mergeCells count="21">
    <mergeCell ref="G7:G9"/>
    <mergeCell ref="A7:A9"/>
    <mergeCell ref="I7:I9"/>
    <mergeCell ref="J7:M7"/>
    <mergeCell ref="N7:N9"/>
    <mergeCell ref="J8:K8"/>
    <mergeCell ref="L8:M8"/>
    <mergeCell ref="C7:C9"/>
    <mergeCell ref="D7:D9"/>
    <mergeCell ref="E7:E9"/>
    <mergeCell ref="F7:F9"/>
    <mergeCell ref="B7:B9"/>
    <mergeCell ref="H7:H9"/>
    <mergeCell ref="A26:N26"/>
    <mergeCell ref="J25:N25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view="pageBreakPreview" zoomScale="51" zoomScaleNormal="61" zoomScaleSheetLayoutView="51" zoomScalePageLayoutView="0" workbookViewId="0" topLeftCell="A7">
      <selection activeCell="H15" sqref="H15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66.00390625" style="2" customWidth="1"/>
    <col min="4" max="4" width="15.7109375" style="1" customWidth="1"/>
    <col min="5" max="5" width="14.57421875" style="1" customWidth="1"/>
    <col min="6" max="7" width="46.57421875" style="1" customWidth="1"/>
    <col min="8" max="8" width="42.421875" style="1" customWidth="1"/>
    <col min="9" max="9" width="40.00390625" style="1" customWidth="1"/>
    <col min="10" max="10" width="11.140625" style="1" customWidth="1"/>
    <col min="11" max="12" width="14.140625" style="1" customWidth="1"/>
    <col min="13" max="13" width="13.28125" style="1" customWidth="1"/>
    <col min="14" max="16384" width="9.140625" style="1" customWidth="1"/>
  </cols>
  <sheetData>
    <row r="1" spans="1:12" s="3" customFormat="1" ht="39" customHeight="1">
      <c r="A1" s="554" t="s">
        <v>35</v>
      </c>
      <c r="B1" s="554"/>
      <c r="C1" s="554"/>
      <c r="D1" s="554"/>
      <c r="E1" s="554"/>
      <c r="F1" s="554"/>
      <c r="G1" s="554"/>
      <c r="H1" s="554"/>
      <c r="I1" s="554"/>
      <c r="J1" s="555"/>
      <c r="K1" s="555"/>
      <c r="L1" s="574"/>
    </row>
    <row r="2" spans="1:12" s="3" customFormat="1" ht="39" customHeight="1">
      <c r="A2" s="554" t="s">
        <v>149</v>
      </c>
      <c r="B2" s="554"/>
      <c r="C2" s="554"/>
      <c r="D2" s="554"/>
      <c r="E2" s="554"/>
      <c r="F2" s="554"/>
      <c r="G2" s="554"/>
      <c r="H2" s="554"/>
      <c r="I2" s="554"/>
      <c r="J2" s="555"/>
      <c r="K2" s="555"/>
      <c r="L2" s="574"/>
    </row>
    <row r="3" spans="1:12" s="3" customFormat="1" ht="39" customHeight="1">
      <c r="A3" s="554" t="s">
        <v>18</v>
      </c>
      <c r="B3" s="554"/>
      <c r="C3" s="554"/>
      <c r="D3" s="554"/>
      <c r="E3" s="554"/>
      <c r="F3" s="554"/>
      <c r="G3" s="554"/>
      <c r="H3" s="554"/>
      <c r="I3" s="554"/>
      <c r="J3" s="555"/>
      <c r="K3" s="555"/>
      <c r="L3" s="574"/>
    </row>
    <row r="4" spans="1:12" s="3" customFormat="1" ht="39" customHeight="1">
      <c r="A4" s="597">
        <v>42223</v>
      </c>
      <c r="B4" s="554"/>
      <c r="C4" s="554"/>
      <c r="D4" s="554"/>
      <c r="E4" s="554"/>
      <c r="F4" s="554"/>
      <c r="G4" s="554"/>
      <c r="H4" s="554"/>
      <c r="I4" s="554"/>
      <c r="J4" s="555"/>
      <c r="K4" s="555"/>
      <c r="L4" s="574"/>
    </row>
    <row r="5" spans="1:12" s="3" customFormat="1" ht="39" customHeight="1">
      <c r="A5" s="554" t="s">
        <v>47</v>
      </c>
      <c r="B5" s="554"/>
      <c r="C5" s="554"/>
      <c r="D5" s="554"/>
      <c r="E5" s="554"/>
      <c r="F5" s="554"/>
      <c r="G5" s="554"/>
      <c r="H5" s="554"/>
      <c r="I5" s="554"/>
      <c r="J5" s="555"/>
      <c r="K5" s="555"/>
      <c r="L5" s="574"/>
    </row>
    <row r="6" spans="1:12" s="3" customFormat="1" ht="39" customHeight="1" thickBot="1">
      <c r="A6" s="554" t="s">
        <v>5</v>
      </c>
      <c r="B6" s="554"/>
      <c r="C6" s="554"/>
      <c r="D6" s="554"/>
      <c r="E6" s="554"/>
      <c r="F6" s="554"/>
      <c r="G6" s="554"/>
      <c r="H6" s="554"/>
      <c r="I6" s="554"/>
      <c r="J6" s="555"/>
      <c r="K6" s="555"/>
      <c r="L6" s="574"/>
    </row>
    <row r="7" spans="1:12" s="4" customFormat="1" ht="33" customHeight="1">
      <c r="A7" s="604" t="s">
        <v>22</v>
      </c>
      <c r="B7" s="606" t="s">
        <v>4</v>
      </c>
      <c r="C7" s="606" t="s">
        <v>1</v>
      </c>
      <c r="D7" s="606" t="s">
        <v>8</v>
      </c>
      <c r="E7" s="606" t="s">
        <v>6</v>
      </c>
      <c r="F7" s="606" t="s">
        <v>3</v>
      </c>
      <c r="G7" s="602" t="s">
        <v>40</v>
      </c>
      <c r="H7" s="595" t="s">
        <v>41</v>
      </c>
      <c r="I7" s="600" t="s">
        <v>54</v>
      </c>
      <c r="J7" s="598" t="s">
        <v>19</v>
      </c>
      <c r="K7" s="599"/>
      <c r="L7" s="591" t="s">
        <v>52</v>
      </c>
    </row>
    <row r="8" spans="1:13" s="4" customFormat="1" ht="46.5" customHeight="1" thickBot="1">
      <c r="A8" s="605"/>
      <c r="B8" s="607"/>
      <c r="C8" s="607"/>
      <c r="D8" s="607"/>
      <c r="E8" s="607"/>
      <c r="F8" s="607"/>
      <c r="G8" s="603"/>
      <c r="H8" s="596"/>
      <c r="I8" s="601"/>
      <c r="J8" s="104" t="s">
        <v>20</v>
      </c>
      <c r="K8" s="74" t="s">
        <v>21</v>
      </c>
      <c r="L8" s="592"/>
      <c r="M8" s="268">
        <v>52</v>
      </c>
    </row>
    <row r="9" spans="1:13" s="5" customFormat="1" ht="115.5" customHeight="1">
      <c r="A9" s="306">
        <v>1</v>
      </c>
      <c r="B9" s="307">
        <v>82</v>
      </c>
      <c r="C9" s="329" t="s">
        <v>119</v>
      </c>
      <c r="D9" s="367">
        <v>1975</v>
      </c>
      <c r="E9" s="367" t="s">
        <v>12</v>
      </c>
      <c r="F9" s="329" t="s">
        <v>120</v>
      </c>
      <c r="G9" s="356" t="s">
        <v>121</v>
      </c>
      <c r="H9" s="331" t="s">
        <v>205</v>
      </c>
      <c r="I9" s="331" t="s">
        <v>233</v>
      </c>
      <c r="J9" s="69">
        <v>0</v>
      </c>
      <c r="K9" s="109">
        <v>35.99</v>
      </c>
      <c r="L9" s="119">
        <v>5</v>
      </c>
      <c r="M9" s="15">
        <f aca="true" t="shared" si="0" ref="M9:M15">(K9-$M$8)/4</f>
        <v>-4.0024999999999995</v>
      </c>
    </row>
    <row r="10" spans="1:13" s="5" customFormat="1" ht="115.5" customHeight="1">
      <c r="A10" s="297">
        <v>2</v>
      </c>
      <c r="B10" s="298">
        <v>51</v>
      </c>
      <c r="C10" s="357" t="s">
        <v>228</v>
      </c>
      <c r="D10" s="369">
        <v>1973</v>
      </c>
      <c r="E10" s="369" t="s">
        <v>12</v>
      </c>
      <c r="F10" s="357" t="s">
        <v>229</v>
      </c>
      <c r="G10" s="359" t="s">
        <v>230</v>
      </c>
      <c r="H10" s="360" t="s">
        <v>231</v>
      </c>
      <c r="I10" s="360" t="s">
        <v>232</v>
      </c>
      <c r="J10" s="70">
        <v>0</v>
      </c>
      <c r="K10" s="111">
        <v>36.6</v>
      </c>
      <c r="L10" s="120">
        <v>4</v>
      </c>
      <c r="M10" s="15">
        <f t="shared" si="0"/>
        <v>-3.8499999999999996</v>
      </c>
    </row>
    <row r="11" spans="1:13" s="5" customFormat="1" ht="115.5" customHeight="1">
      <c r="A11" s="297">
        <v>3</v>
      </c>
      <c r="B11" s="298">
        <v>13</v>
      </c>
      <c r="C11" s="357" t="s">
        <v>166</v>
      </c>
      <c r="D11" s="369">
        <v>1985</v>
      </c>
      <c r="E11" s="369" t="s">
        <v>12</v>
      </c>
      <c r="F11" s="357" t="s">
        <v>239</v>
      </c>
      <c r="G11" s="359" t="s">
        <v>170</v>
      </c>
      <c r="H11" s="360" t="s">
        <v>167</v>
      </c>
      <c r="I11" s="360" t="s">
        <v>168</v>
      </c>
      <c r="J11" s="70">
        <v>0</v>
      </c>
      <c r="K11" s="111">
        <v>38.36</v>
      </c>
      <c r="L11" s="120">
        <v>3</v>
      </c>
      <c r="M11" s="15">
        <f t="shared" si="0"/>
        <v>-3.41</v>
      </c>
    </row>
    <row r="12" spans="1:13" s="5" customFormat="1" ht="115.5" customHeight="1">
      <c r="A12" s="283">
        <v>4</v>
      </c>
      <c r="B12" s="287">
        <v>88</v>
      </c>
      <c r="C12" s="355" t="s">
        <v>234</v>
      </c>
      <c r="D12" s="368">
        <v>1969</v>
      </c>
      <c r="E12" s="368" t="s">
        <v>12</v>
      </c>
      <c r="F12" s="355" t="s">
        <v>235</v>
      </c>
      <c r="G12" s="343" t="s">
        <v>236</v>
      </c>
      <c r="H12" s="341" t="s">
        <v>112</v>
      </c>
      <c r="I12" s="341" t="s">
        <v>214</v>
      </c>
      <c r="J12" s="82">
        <v>11</v>
      </c>
      <c r="K12" s="110">
        <v>79.67</v>
      </c>
      <c r="L12" s="118">
        <v>2</v>
      </c>
      <c r="M12" s="15">
        <f t="shared" si="0"/>
        <v>6.9175</v>
      </c>
    </row>
    <row r="13" spans="1:13" s="5" customFormat="1" ht="115.5" customHeight="1">
      <c r="A13" s="297"/>
      <c r="B13" s="298">
        <v>65</v>
      </c>
      <c r="C13" s="357" t="s">
        <v>194</v>
      </c>
      <c r="D13" s="369"/>
      <c r="E13" s="369" t="s">
        <v>12</v>
      </c>
      <c r="F13" s="355" t="s">
        <v>455</v>
      </c>
      <c r="G13" s="343" t="s">
        <v>456</v>
      </c>
      <c r="H13" s="360" t="s">
        <v>167</v>
      </c>
      <c r="I13" s="360" t="s">
        <v>168</v>
      </c>
      <c r="J13" s="70">
        <v>12</v>
      </c>
      <c r="K13" s="111">
        <v>37.08</v>
      </c>
      <c r="L13" s="120">
        <v>1</v>
      </c>
      <c r="M13" s="15">
        <f t="shared" si="0"/>
        <v>-3.7300000000000004</v>
      </c>
    </row>
    <row r="14" spans="1:13" s="5" customFormat="1" ht="115.5" customHeight="1">
      <c r="A14" s="282" t="s">
        <v>74</v>
      </c>
      <c r="B14" s="287">
        <v>36</v>
      </c>
      <c r="C14" s="355" t="s">
        <v>104</v>
      </c>
      <c r="D14" s="368">
        <v>1982</v>
      </c>
      <c r="E14" s="368" t="s">
        <v>463</v>
      </c>
      <c r="F14" s="355" t="s">
        <v>226</v>
      </c>
      <c r="G14" s="343" t="s">
        <v>227</v>
      </c>
      <c r="H14" s="341" t="s">
        <v>84</v>
      </c>
      <c r="I14" s="341" t="s">
        <v>13</v>
      </c>
      <c r="J14" s="82">
        <v>1</v>
      </c>
      <c r="K14" s="110">
        <v>53.54</v>
      </c>
      <c r="L14" s="118"/>
      <c r="M14" s="15">
        <f t="shared" si="0"/>
        <v>0.3849999999999998</v>
      </c>
    </row>
    <row r="15" spans="1:13" s="5" customFormat="1" ht="115.5" customHeight="1" thickBot="1">
      <c r="A15" s="349" t="s">
        <v>74</v>
      </c>
      <c r="B15" s="301">
        <v>93</v>
      </c>
      <c r="C15" s="361" t="s">
        <v>147</v>
      </c>
      <c r="D15" s="430">
        <v>1989</v>
      </c>
      <c r="E15" s="430" t="s">
        <v>32</v>
      </c>
      <c r="F15" s="361" t="s">
        <v>237</v>
      </c>
      <c r="G15" s="362"/>
      <c r="H15" s="363" t="s">
        <v>238</v>
      </c>
      <c r="I15" s="363" t="s">
        <v>13</v>
      </c>
      <c r="J15" s="588" t="s">
        <v>24</v>
      </c>
      <c r="K15" s="589"/>
      <c r="L15" s="590"/>
      <c r="M15" s="15">
        <f t="shared" si="0"/>
        <v>-13</v>
      </c>
    </row>
    <row r="16" spans="1:12" s="4" customFormat="1" ht="9.75" customHeight="1">
      <c r="A16" s="7"/>
      <c r="B16" s="8"/>
      <c r="C16" s="9"/>
      <c r="D16" s="10"/>
      <c r="E16" s="10"/>
      <c r="F16" s="11"/>
      <c r="G16" s="11"/>
      <c r="H16" s="11"/>
      <c r="I16" s="12"/>
      <c r="J16" s="13"/>
      <c r="K16" s="13"/>
      <c r="L16" s="13"/>
    </row>
    <row r="17" spans="1:12" s="3" customFormat="1" ht="25.5" customHeight="1">
      <c r="A17" s="14"/>
      <c r="B17" s="14"/>
      <c r="C17" s="6"/>
      <c r="D17" s="30" t="s">
        <v>36</v>
      </c>
      <c r="E17" s="73"/>
      <c r="F17" s="19"/>
      <c r="G17" s="19"/>
      <c r="H17" s="57"/>
      <c r="I17" s="30" t="s">
        <v>103</v>
      </c>
      <c r="K17" s="14"/>
      <c r="L17" s="14"/>
    </row>
    <row r="18" spans="1:12" s="3" customFormat="1" ht="25.5" customHeight="1">
      <c r="A18" s="14"/>
      <c r="B18" s="14"/>
      <c r="C18" s="6"/>
      <c r="D18" s="19"/>
      <c r="E18" s="19"/>
      <c r="F18" s="19"/>
      <c r="G18" s="19"/>
      <c r="H18" s="57"/>
      <c r="I18" s="58"/>
      <c r="K18" s="14"/>
      <c r="L18" s="14"/>
    </row>
    <row r="19" spans="1:12" s="3" customFormat="1" ht="25.5" customHeight="1">
      <c r="A19" s="14"/>
      <c r="B19" s="14"/>
      <c r="C19" s="6"/>
      <c r="D19" s="30" t="s">
        <v>2</v>
      </c>
      <c r="E19" s="73"/>
      <c r="F19" s="19"/>
      <c r="G19" s="19"/>
      <c r="H19" s="57"/>
      <c r="I19" s="30" t="s">
        <v>53</v>
      </c>
      <c r="K19" s="14"/>
      <c r="L19" s="14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/>
  <mergeCells count="18">
    <mergeCell ref="D7:D8"/>
    <mergeCell ref="E7:E8"/>
    <mergeCell ref="L7:L8"/>
    <mergeCell ref="G7:G8"/>
    <mergeCell ref="F7:F8"/>
    <mergeCell ref="H7:H8"/>
    <mergeCell ref="I7:I8"/>
    <mergeCell ref="J7:K7"/>
    <mergeCell ref="J15:L15"/>
    <mergeCell ref="A7:A8"/>
    <mergeCell ref="B7:B8"/>
    <mergeCell ref="C7:C8"/>
    <mergeCell ref="A1:L1"/>
    <mergeCell ref="A2:L2"/>
    <mergeCell ref="A3:L3"/>
    <mergeCell ref="A4:L4"/>
    <mergeCell ref="A5:L5"/>
    <mergeCell ref="A6:L6"/>
  </mergeCells>
  <printOptions horizontalCentered="1"/>
  <pageMargins left="0.1968503937007874" right="0.2755905511811024" top="0.1968503937007874" bottom="0.03937007874015748" header="0" footer="0"/>
  <pageSetup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9"/>
  <sheetViews>
    <sheetView view="pageBreakPreview" zoomScale="49" zoomScaleNormal="61" zoomScaleSheetLayoutView="49" zoomScalePageLayoutView="0" workbookViewId="0" topLeftCell="A28">
      <selection activeCell="G10" sqref="G10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62.57421875" style="2" customWidth="1"/>
    <col min="4" max="4" width="15.7109375" style="1" customWidth="1"/>
    <col min="5" max="5" width="14.57421875" style="1" customWidth="1"/>
    <col min="6" max="6" width="45.140625" style="1" customWidth="1"/>
    <col min="7" max="7" width="46.57421875" style="1" customWidth="1"/>
    <col min="8" max="8" width="53.57421875" style="1" customWidth="1"/>
    <col min="9" max="9" width="38.140625" style="1" customWidth="1"/>
    <col min="10" max="10" width="15.28125" style="1" customWidth="1"/>
    <col min="11" max="11" width="20.7109375" style="1" customWidth="1"/>
    <col min="12" max="12" width="11.8515625" style="1" customWidth="1"/>
    <col min="13" max="13" width="13.28125" style="1" customWidth="1"/>
    <col min="14" max="14" width="9.140625" style="1" customWidth="1"/>
    <col min="15" max="15" width="12.140625" style="1" bestFit="1" customWidth="1"/>
    <col min="16" max="16384" width="9.140625" style="1" customWidth="1"/>
  </cols>
  <sheetData>
    <row r="1" spans="1:12" s="3" customFormat="1" ht="33" customHeight="1">
      <c r="A1" s="554" t="s">
        <v>56</v>
      </c>
      <c r="B1" s="554"/>
      <c r="C1" s="554"/>
      <c r="D1" s="554"/>
      <c r="E1" s="554"/>
      <c r="F1" s="554"/>
      <c r="G1" s="554"/>
      <c r="H1" s="554"/>
      <c r="I1" s="554"/>
      <c r="J1" s="555"/>
      <c r="K1" s="555"/>
      <c r="L1" s="574"/>
    </row>
    <row r="2" spans="1:12" s="3" customFormat="1" ht="24" customHeight="1">
      <c r="A2" s="554" t="s">
        <v>149</v>
      </c>
      <c r="B2" s="554"/>
      <c r="C2" s="554"/>
      <c r="D2" s="554"/>
      <c r="E2" s="554"/>
      <c r="F2" s="554"/>
      <c r="G2" s="554"/>
      <c r="H2" s="554"/>
      <c r="I2" s="554"/>
      <c r="J2" s="555"/>
      <c r="K2" s="555"/>
      <c r="L2" s="574"/>
    </row>
    <row r="3" spans="1:12" s="3" customFormat="1" ht="31.5" customHeight="1">
      <c r="A3" s="554" t="s">
        <v>18</v>
      </c>
      <c r="B3" s="554"/>
      <c r="C3" s="554"/>
      <c r="D3" s="554"/>
      <c r="E3" s="554"/>
      <c r="F3" s="554"/>
      <c r="G3" s="554"/>
      <c r="H3" s="554"/>
      <c r="I3" s="554"/>
      <c r="J3" s="615"/>
      <c r="K3" s="615"/>
      <c r="L3" s="616"/>
    </row>
    <row r="4" spans="1:12" s="3" customFormat="1" ht="27" customHeight="1">
      <c r="A4" s="597">
        <v>42223</v>
      </c>
      <c r="B4" s="554"/>
      <c r="C4" s="554"/>
      <c r="D4" s="554"/>
      <c r="E4" s="554"/>
      <c r="F4" s="554"/>
      <c r="G4" s="554"/>
      <c r="H4" s="554"/>
      <c r="I4" s="554"/>
      <c r="J4" s="555"/>
      <c r="K4" s="555"/>
      <c r="L4" s="574"/>
    </row>
    <row r="5" spans="1:12" s="3" customFormat="1" ht="33" customHeight="1">
      <c r="A5" s="554" t="s">
        <v>139</v>
      </c>
      <c r="B5" s="554"/>
      <c r="C5" s="554"/>
      <c r="D5" s="554"/>
      <c r="E5" s="554"/>
      <c r="F5" s="554"/>
      <c r="G5" s="554"/>
      <c r="H5" s="554"/>
      <c r="I5" s="554"/>
      <c r="J5" s="555"/>
      <c r="K5" s="555"/>
      <c r="L5" s="574"/>
    </row>
    <row r="6" spans="1:12" s="3" customFormat="1" ht="28.5" customHeight="1" thickBot="1">
      <c r="A6" s="554" t="s">
        <v>5</v>
      </c>
      <c r="B6" s="554"/>
      <c r="C6" s="554"/>
      <c r="D6" s="554"/>
      <c r="E6" s="554"/>
      <c r="F6" s="554"/>
      <c r="G6" s="554"/>
      <c r="H6" s="554"/>
      <c r="I6" s="554"/>
      <c r="J6" s="615"/>
      <c r="K6" s="615"/>
      <c r="L6" s="616"/>
    </row>
    <row r="7" spans="1:12" s="4" customFormat="1" ht="24" customHeight="1">
      <c r="A7" s="604" t="s">
        <v>22</v>
      </c>
      <c r="B7" s="606" t="s">
        <v>4</v>
      </c>
      <c r="C7" s="606" t="s">
        <v>1</v>
      </c>
      <c r="D7" s="606" t="s">
        <v>8</v>
      </c>
      <c r="E7" s="606" t="s">
        <v>6</v>
      </c>
      <c r="F7" s="606" t="s">
        <v>3</v>
      </c>
      <c r="G7" s="602" t="s">
        <v>40</v>
      </c>
      <c r="H7" s="595" t="s">
        <v>41</v>
      </c>
      <c r="I7" s="600" t="s">
        <v>54</v>
      </c>
      <c r="J7" s="598" t="s">
        <v>19</v>
      </c>
      <c r="K7" s="599"/>
      <c r="L7" s="591" t="s">
        <v>52</v>
      </c>
    </row>
    <row r="8" spans="1:13" s="4" customFormat="1" ht="45" customHeight="1" thickBot="1">
      <c r="A8" s="605"/>
      <c r="B8" s="607"/>
      <c r="C8" s="607"/>
      <c r="D8" s="607"/>
      <c r="E8" s="607"/>
      <c r="F8" s="607"/>
      <c r="G8" s="603"/>
      <c r="H8" s="596"/>
      <c r="I8" s="601"/>
      <c r="J8" s="104" t="s">
        <v>20</v>
      </c>
      <c r="K8" s="74" t="s">
        <v>21</v>
      </c>
      <c r="L8" s="592"/>
      <c r="M8" s="277">
        <v>78</v>
      </c>
    </row>
    <row r="9" spans="1:13" s="4" customFormat="1" ht="30" customHeight="1" thickBot="1">
      <c r="A9" s="612" t="s">
        <v>373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4"/>
      <c r="M9" s="277"/>
    </row>
    <row r="10" spans="1:13" s="224" customFormat="1" ht="99" customHeight="1">
      <c r="A10" s="285">
        <v>1</v>
      </c>
      <c r="B10" s="278">
        <v>101</v>
      </c>
      <c r="C10" s="406" t="s">
        <v>270</v>
      </c>
      <c r="D10" s="325">
        <v>1970</v>
      </c>
      <c r="E10" s="325" t="s">
        <v>464</v>
      </c>
      <c r="F10" s="406" t="s">
        <v>494</v>
      </c>
      <c r="G10" s="548" t="s">
        <v>495</v>
      </c>
      <c r="H10" s="344" t="s">
        <v>337</v>
      </c>
      <c r="I10" s="344" t="s">
        <v>13</v>
      </c>
      <c r="J10" s="35">
        <v>0</v>
      </c>
      <c r="K10" s="52">
        <v>61.36</v>
      </c>
      <c r="L10" s="141">
        <v>16</v>
      </c>
      <c r="M10" s="223">
        <f aca="true" t="shared" si="0" ref="M10:M30">(K10-$M$8)/4</f>
        <v>-4.16</v>
      </c>
    </row>
    <row r="11" spans="1:13" s="224" customFormat="1" ht="99" customHeight="1">
      <c r="A11" s="282">
        <v>2</v>
      </c>
      <c r="B11" s="279">
        <v>70</v>
      </c>
      <c r="C11" s="403" t="s">
        <v>45</v>
      </c>
      <c r="D11" s="319">
        <v>1991</v>
      </c>
      <c r="E11" s="319" t="s">
        <v>464</v>
      </c>
      <c r="F11" s="403" t="s">
        <v>273</v>
      </c>
      <c r="G11" s="343" t="s">
        <v>381</v>
      </c>
      <c r="H11" s="341" t="s">
        <v>127</v>
      </c>
      <c r="I11" s="340" t="s">
        <v>89</v>
      </c>
      <c r="J11" s="36">
        <v>0</v>
      </c>
      <c r="K11" s="53">
        <v>62.56</v>
      </c>
      <c r="L11" s="142">
        <v>15</v>
      </c>
      <c r="M11" s="223">
        <f t="shared" si="0"/>
        <v>-3.8599999999999994</v>
      </c>
    </row>
    <row r="12" spans="1:13" s="224" customFormat="1" ht="99" customHeight="1">
      <c r="A12" s="282">
        <v>3</v>
      </c>
      <c r="B12" s="279">
        <v>11</v>
      </c>
      <c r="C12" s="403" t="s">
        <v>247</v>
      </c>
      <c r="D12" s="319">
        <v>1989</v>
      </c>
      <c r="E12" s="319" t="s">
        <v>463</v>
      </c>
      <c r="F12" s="403" t="s">
        <v>248</v>
      </c>
      <c r="G12" s="343" t="s">
        <v>249</v>
      </c>
      <c r="H12" s="340" t="s">
        <v>152</v>
      </c>
      <c r="I12" s="340" t="s">
        <v>376</v>
      </c>
      <c r="J12" s="36">
        <v>0</v>
      </c>
      <c r="K12" s="53">
        <v>65.5</v>
      </c>
      <c r="L12" s="142">
        <v>14</v>
      </c>
      <c r="M12" s="223">
        <f t="shared" si="0"/>
        <v>-3.125</v>
      </c>
    </row>
    <row r="13" spans="1:13" s="224" customFormat="1" ht="99" customHeight="1">
      <c r="A13" s="282">
        <v>4</v>
      </c>
      <c r="B13" s="279">
        <v>18</v>
      </c>
      <c r="C13" s="403" t="s">
        <v>169</v>
      </c>
      <c r="D13" s="319">
        <v>1986</v>
      </c>
      <c r="E13" s="319" t="s">
        <v>463</v>
      </c>
      <c r="F13" s="403" t="s">
        <v>277</v>
      </c>
      <c r="G13" s="343" t="s">
        <v>254</v>
      </c>
      <c r="H13" s="340" t="s">
        <v>167</v>
      </c>
      <c r="I13" s="340" t="s">
        <v>216</v>
      </c>
      <c r="J13" s="36">
        <v>0</v>
      </c>
      <c r="K13" s="53">
        <v>68.63</v>
      </c>
      <c r="L13" s="142">
        <v>13</v>
      </c>
      <c r="M13" s="223">
        <f t="shared" si="0"/>
        <v>-2.342500000000001</v>
      </c>
    </row>
    <row r="14" spans="1:13" s="224" customFormat="1" ht="99" customHeight="1">
      <c r="A14" s="282">
        <v>5</v>
      </c>
      <c r="B14" s="279">
        <v>106</v>
      </c>
      <c r="C14" s="403" t="s">
        <v>270</v>
      </c>
      <c r="D14" s="319">
        <v>1970</v>
      </c>
      <c r="E14" s="319" t="s">
        <v>464</v>
      </c>
      <c r="F14" s="403" t="s">
        <v>356</v>
      </c>
      <c r="G14" s="343" t="s">
        <v>496</v>
      </c>
      <c r="H14" s="340" t="s">
        <v>271</v>
      </c>
      <c r="I14" s="340" t="s">
        <v>13</v>
      </c>
      <c r="J14" s="36">
        <v>0</v>
      </c>
      <c r="K14" s="53">
        <v>69.86</v>
      </c>
      <c r="L14" s="142">
        <v>12</v>
      </c>
      <c r="M14" s="223">
        <f t="shared" si="0"/>
        <v>-2.035</v>
      </c>
    </row>
    <row r="15" spans="1:13" s="224" customFormat="1" ht="99" customHeight="1">
      <c r="A15" s="282">
        <v>6</v>
      </c>
      <c r="B15" s="279">
        <v>45</v>
      </c>
      <c r="C15" s="403" t="s">
        <v>42</v>
      </c>
      <c r="D15" s="319">
        <v>1993</v>
      </c>
      <c r="E15" s="319" t="s">
        <v>463</v>
      </c>
      <c r="F15" s="403" t="s">
        <v>49</v>
      </c>
      <c r="G15" s="343" t="s">
        <v>48</v>
      </c>
      <c r="H15" s="341" t="s">
        <v>81</v>
      </c>
      <c r="I15" s="340" t="s">
        <v>89</v>
      </c>
      <c r="J15" s="36">
        <v>1</v>
      </c>
      <c r="K15" s="53">
        <v>79.73</v>
      </c>
      <c r="L15" s="142">
        <v>11</v>
      </c>
      <c r="M15" s="223">
        <f t="shared" si="0"/>
        <v>0.432500000000001</v>
      </c>
    </row>
    <row r="16" spans="1:13" s="224" customFormat="1" ht="99" customHeight="1">
      <c r="A16" s="282">
        <v>7</v>
      </c>
      <c r="B16" s="279">
        <v>21</v>
      </c>
      <c r="C16" s="403" t="s">
        <v>128</v>
      </c>
      <c r="D16" s="319">
        <v>1998</v>
      </c>
      <c r="E16" s="319" t="s">
        <v>463</v>
      </c>
      <c r="F16" s="403" t="s">
        <v>129</v>
      </c>
      <c r="G16" s="343" t="s">
        <v>130</v>
      </c>
      <c r="H16" s="340" t="s">
        <v>131</v>
      </c>
      <c r="I16" s="340" t="s">
        <v>45</v>
      </c>
      <c r="J16" s="36">
        <v>1</v>
      </c>
      <c r="K16" s="53">
        <v>79.97</v>
      </c>
      <c r="L16" s="142">
        <v>10</v>
      </c>
      <c r="M16" s="223">
        <f t="shared" si="0"/>
        <v>0.4924999999999997</v>
      </c>
    </row>
    <row r="17" spans="1:13" s="224" customFormat="1" ht="99" customHeight="1">
      <c r="A17" s="282">
        <v>8</v>
      </c>
      <c r="B17" s="279">
        <v>37</v>
      </c>
      <c r="C17" s="403" t="s">
        <v>83</v>
      </c>
      <c r="D17" s="319">
        <v>1982</v>
      </c>
      <c r="E17" s="319" t="s">
        <v>463</v>
      </c>
      <c r="F17" s="403" t="s">
        <v>255</v>
      </c>
      <c r="G17" s="343" t="s">
        <v>256</v>
      </c>
      <c r="H17" s="340" t="s">
        <v>84</v>
      </c>
      <c r="I17" s="340" t="s">
        <v>13</v>
      </c>
      <c r="J17" s="36">
        <v>2</v>
      </c>
      <c r="K17" s="53">
        <v>82.99</v>
      </c>
      <c r="L17" s="142">
        <v>9</v>
      </c>
      <c r="M17" s="223">
        <f t="shared" si="0"/>
        <v>1.2474999999999987</v>
      </c>
    </row>
    <row r="18" spans="1:13" s="224" customFormat="1" ht="99" customHeight="1">
      <c r="A18" s="282">
        <v>9</v>
      </c>
      <c r="B18" s="279">
        <v>73</v>
      </c>
      <c r="C18" s="403" t="s">
        <v>259</v>
      </c>
      <c r="D18" s="319">
        <v>1987</v>
      </c>
      <c r="E18" s="319" t="s">
        <v>464</v>
      </c>
      <c r="F18" s="403" t="s">
        <v>260</v>
      </c>
      <c r="G18" s="343" t="s">
        <v>261</v>
      </c>
      <c r="H18" s="336" t="s">
        <v>262</v>
      </c>
      <c r="I18" s="340" t="s">
        <v>263</v>
      </c>
      <c r="J18" s="36">
        <v>4</v>
      </c>
      <c r="K18" s="53">
        <v>61.22</v>
      </c>
      <c r="L18" s="142">
        <v>8</v>
      </c>
      <c r="M18" s="223">
        <f t="shared" si="0"/>
        <v>-4.195</v>
      </c>
    </row>
    <row r="19" spans="1:13" s="224" customFormat="1" ht="99" customHeight="1">
      <c r="A19" s="282">
        <v>10</v>
      </c>
      <c r="B19" s="279">
        <v>56</v>
      </c>
      <c r="C19" s="403" t="s">
        <v>188</v>
      </c>
      <c r="D19" s="319">
        <v>1993</v>
      </c>
      <c r="E19" s="319" t="s">
        <v>464</v>
      </c>
      <c r="F19" s="403" t="s">
        <v>380</v>
      </c>
      <c r="G19" s="343" t="s">
        <v>123</v>
      </c>
      <c r="H19" s="340" t="s">
        <v>190</v>
      </c>
      <c r="I19" s="340" t="s">
        <v>275</v>
      </c>
      <c r="J19" s="36">
        <v>4</v>
      </c>
      <c r="K19" s="53">
        <v>62.66</v>
      </c>
      <c r="L19" s="142">
        <v>7</v>
      </c>
      <c r="M19" s="223">
        <f t="shared" si="0"/>
        <v>-3.835000000000001</v>
      </c>
    </row>
    <row r="20" spans="1:13" s="224" customFormat="1" ht="99" customHeight="1">
      <c r="A20" s="282">
        <v>11</v>
      </c>
      <c r="B20" s="279">
        <v>79</v>
      </c>
      <c r="C20" s="403" t="s">
        <v>202</v>
      </c>
      <c r="D20" s="319">
        <v>2001</v>
      </c>
      <c r="E20" s="319" t="s">
        <v>43</v>
      </c>
      <c r="F20" s="403" t="s">
        <v>203</v>
      </c>
      <c r="G20" s="343" t="s">
        <v>204</v>
      </c>
      <c r="H20" s="340" t="s">
        <v>205</v>
      </c>
      <c r="I20" s="340" t="s">
        <v>122</v>
      </c>
      <c r="J20" s="36">
        <v>4</v>
      </c>
      <c r="K20" s="53">
        <v>75.18</v>
      </c>
      <c r="L20" s="142">
        <v>6</v>
      </c>
      <c r="M20" s="223">
        <f t="shared" si="0"/>
        <v>-0.7049999999999983</v>
      </c>
    </row>
    <row r="21" spans="1:13" s="224" customFormat="1" ht="99" customHeight="1">
      <c r="A21" s="282">
        <v>12</v>
      </c>
      <c r="B21" s="279">
        <v>1</v>
      </c>
      <c r="C21" s="403" t="s">
        <v>242</v>
      </c>
      <c r="D21" s="319">
        <v>1997</v>
      </c>
      <c r="E21" s="319" t="s">
        <v>14</v>
      </c>
      <c r="F21" s="403" t="s">
        <v>243</v>
      </c>
      <c r="G21" s="343" t="s">
        <v>244</v>
      </c>
      <c r="H21" s="340" t="s">
        <v>245</v>
      </c>
      <c r="I21" s="340" t="s">
        <v>382</v>
      </c>
      <c r="J21" s="37">
        <v>5</v>
      </c>
      <c r="K21" s="54">
        <v>79.71</v>
      </c>
      <c r="L21" s="142">
        <v>5</v>
      </c>
      <c r="M21" s="223">
        <f t="shared" si="0"/>
        <v>0.42749999999999844</v>
      </c>
    </row>
    <row r="22" spans="1:13" s="224" customFormat="1" ht="99" customHeight="1">
      <c r="A22" s="282">
        <v>13</v>
      </c>
      <c r="B22" s="279">
        <v>36</v>
      </c>
      <c r="C22" s="403" t="s">
        <v>104</v>
      </c>
      <c r="D22" s="319">
        <v>1982</v>
      </c>
      <c r="E22" s="319" t="s">
        <v>463</v>
      </c>
      <c r="F22" s="403" t="s">
        <v>226</v>
      </c>
      <c r="G22" s="343" t="s">
        <v>227</v>
      </c>
      <c r="H22" s="340" t="s">
        <v>84</v>
      </c>
      <c r="I22" s="340" t="s">
        <v>13</v>
      </c>
      <c r="J22" s="36">
        <v>5</v>
      </c>
      <c r="K22" s="53">
        <v>80.32</v>
      </c>
      <c r="L22" s="142">
        <v>4</v>
      </c>
      <c r="M22" s="223">
        <f t="shared" si="0"/>
        <v>0.5799999999999983</v>
      </c>
    </row>
    <row r="23" spans="1:13" s="224" customFormat="1" ht="99" customHeight="1">
      <c r="A23" s="282">
        <v>14</v>
      </c>
      <c r="B23" s="279">
        <v>32</v>
      </c>
      <c r="C23" s="403" t="s">
        <v>108</v>
      </c>
      <c r="D23" s="319">
        <v>1988</v>
      </c>
      <c r="E23" s="319" t="s">
        <v>463</v>
      </c>
      <c r="F23" s="403" t="s">
        <v>134</v>
      </c>
      <c r="G23" s="343" t="s">
        <v>110</v>
      </c>
      <c r="H23" s="340" t="s">
        <v>33</v>
      </c>
      <c r="I23" s="340" t="s">
        <v>11</v>
      </c>
      <c r="J23" s="36">
        <v>8</v>
      </c>
      <c r="K23" s="53">
        <v>69.1</v>
      </c>
      <c r="L23" s="142">
        <v>3</v>
      </c>
      <c r="M23" s="223">
        <f t="shared" si="0"/>
        <v>-2.2250000000000014</v>
      </c>
    </row>
    <row r="24" spans="1:13" s="224" customFormat="1" ht="99" customHeight="1">
      <c r="A24" s="282">
        <v>15</v>
      </c>
      <c r="B24" s="279">
        <v>95</v>
      </c>
      <c r="C24" s="403" t="s">
        <v>264</v>
      </c>
      <c r="D24" s="319">
        <v>1993</v>
      </c>
      <c r="E24" s="319" t="s">
        <v>463</v>
      </c>
      <c r="F24" s="403" t="s">
        <v>274</v>
      </c>
      <c r="G24" s="343" t="s">
        <v>265</v>
      </c>
      <c r="H24" s="340" t="s">
        <v>266</v>
      </c>
      <c r="I24" s="340" t="s">
        <v>370</v>
      </c>
      <c r="J24" s="36">
        <v>9</v>
      </c>
      <c r="K24" s="53">
        <v>80.74</v>
      </c>
      <c r="L24" s="142">
        <v>2</v>
      </c>
      <c r="M24" s="223">
        <f t="shared" si="0"/>
        <v>0.6849999999999987</v>
      </c>
    </row>
    <row r="25" spans="1:13" s="224" customFormat="1" ht="99" customHeight="1">
      <c r="A25" s="282">
        <v>16</v>
      </c>
      <c r="B25" s="279">
        <v>16</v>
      </c>
      <c r="C25" s="403" t="s">
        <v>250</v>
      </c>
      <c r="D25" s="319">
        <v>1992</v>
      </c>
      <c r="E25" s="319" t="s">
        <v>463</v>
      </c>
      <c r="F25" s="403" t="s">
        <v>278</v>
      </c>
      <c r="G25" s="343" t="s">
        <v>251</v>
      </c>
      <c r="H25" s="340" t="s">
        <v>152</v>
      </c>
      <c r="I25" s="340" t="s">
        <v>376</v>
      </c>
      <c r="J25" s="37">
        <v>12</v>
      </c>
      <c r="K25" s="54">
        <v>64.13</v>
      </c>
      <c r="L25" s="142">
        <v>1</v>
      </c>
      <c r="M25" s="223">
        <f t="shared" si="0"/>
        <v>-3.467500000000001</v>
      </c>
    </row>
    <row r="26" spans="1:13" s="224" customFormat="1" ht="99" customHeight="1">
      <c r="A26" s="282">
        <v>17</v>
      </c>
      <c r="B26" s="279">
        <v>57</v>
      </c>
      <c r="C26" s="403" t="s">
        <v>188</v>
      </c>
      <c r="D26" s="319">
        <v>1993</v>
      </c>
      <c r="E26" s="319" t="s">
        <v>464</v>
      </c>
      <c r="F26" s="403" t="s">
        <v>272</v>
      </c>
      <c r="G26" s="343" t="s">
        <v>124</v>
      </c>
      <c r="H26" s="340" t="s">
        <v>190</v>
      </c>
      <c r="I26" s="340" t="s">
        <v>191</v>
      </c>
      <c r="J26" s="37">
        <v>12</v>
      </c>
      <c r="K26" s="54">
        <v>92.35</v>
      </c>
      <c r="L26" s="142">
        <v>1</v>
      </c>
      <c r="M26" s="223">
        <f t="shared" si="0"/>
        <v>3.5874999999999986</v>
      </c>
    </row>
    <row r="27" spans="1:13" s="224" customFormat="1" ht="99" customHeight="1">
      <c r="A27" s="282">
        <v>18</v>
      </c>
      <c r="B27" s="279">
        <v>17</v>
      </c>
      <c r="C27" s="403" t="s">
        <v>169</v>
      </c>
      <c r="D27" s="319">
        <v>1986</v>
      </c>
      <c r="E27" s="319" t="s">
        <v>463</v>
      </c>
      <c r="F27" s="403" t="s">
        <v>252</v>
      </c>
      <c r="G27" s="343" t="s">
        <v>253</v>
      </c>
      <c r="H27" s="340" t="s">
        <v>383</v>
      </c>
      <c r="I27" s="340" t="s">
        <v>216</v>
      </c>
      <c r="J27" s="36">
        <v>13</v>
      </c>
      <c r="K27" s="53">
        <v>79.22</v>
      </c>
      <c r="L27" s="142">
        <v>1</v>
      </c>
      <c r="M27" s="223">
        <f t="shared" si="0"/>
        <v>0.3049999999999997</v>
      </c>
    </row>
    <row r="28" spans="1:13" s="224" customFormat="1" ht="99" customHeight="1">
      <c r="A28" s="282">
        <v>19</v>
      </c>
      <c r="B28" s="279">
        <v>81</v>
      </c>
      <c r="C28" s="403" t="s">
        <v>225</v>
      </c>
      <c r="D28" s="319">
        <v>1988</v>
      </c>
      <c r="E28" s="319" t="s">
        <v>32</v>
      </c>
      <c r="F28" s="403" t="s">
        <v>209</v>
      </c>
      <c r="G28" s="343" t="s">
        <v>210</v>
      </c>
      <c r="H28" s="340" t="s">
        <v>33</v>
      </c>
      <c r="I28" s="340" t="s">
        <v>13</v>
      </c>
      <c r="J28" s="37">
        <v>14</v>
      </c>
      <c r="K28" s="54">
        <v>101.28</v>
      </c>
      <c r="L28" s="142">
        <v>1</v>
      </c>
      <c r="M28" s="223">
        <f t="shared" si="0"/>
        <v>5.82</v>
      </c>
    </row>
    <row r="29" spans="1:13" s="224" customFormat="1" ht="99" customHeight="1">
      <c r="A29" s="282"/>
      <c r="B29" s="279">
        <v>99</v>
      </c>
      <c r="C29" s="403" t="s">
        <v>267</v>
      </c>
      <c r="D29" s="319">
        <v>1997</v>
      </c>
      <c r="E29" s="319" t="s">
        <v>23</v>
      </c>
      <c r="F29" s="403" t="s">
        <v>268</v>
      </c>
      <c r="G29" s="343" t="s">
        <v>269</v>
      </c>
      <c r="H29" s="340" t="s">
        <v>157</v>
      </c>
      <c r="I29" s="340" t="s">
        <v>158</v>
      </c>
      <c r="J29" s="611" t="s">
        <v>24</v>
      </c>
      <c r="K29" s="586"/>
      <c r="L29" s="587"/>
      <c r="M29" s="223">
        <f t="shared" si="0"/>
        <v>-19.5</v>
      </c>
    </row>
    <row r="30" spans="1:13" s="224" customFormat="1" ht="99" customHeight="1" thickBot="1">
      <c r="A30" s="282"/>
      <c r="B30" s="279">
        <v>44</v>
      </c>
      <c r="C30" s="403" t="s">
        <v>257</v>
      </c>
      <c r="D30" s="319">
        <v>1997</v>
      </c>
      <c r="E30" s="319">
        <v>1</v>
      </c>
      <c r="F30" s="403" t="s">
        <v>150</v>
      </c>
      <c r="G30" s="343" t="s">
        <v>151</v>
      </c>
      <c r="H30" s="340" t="s">
        <v>152</v>
      </c>
      <c r="I30" s="340" t="s">
        <v>153</v>
      </c>
      <c r="J30" s="611" t="s">
        <v>30</v>
      </c>
      <c r="K30" s="586"/>
      <c r="L30" s="587"/>
      <c r="M30" s="223">
        <f t="shared" si="0"/>
        <v>-19.5</v>
      </c>
    </row>
    <row r="31" spans="1:13" s="4" customFormat="1" ht="30" customHeight="1" thickBot="1">
      <c r="A31" s="612" t="s">
        <v>374</v>
      </c>
      <c r="B31" s="613"/>
      <c r="C31" s="613"/>
      <c r="D31" s="613"/>
      <c r="E31" s="613"/>
      <c r="F31" s="613"/>
      <c r="G31" s="613"/>
      <c r="H31" s="613"/>
      <c r="I31" s="613"/>
      <c r="J31" s="613"/>
      <c r="K31" s="613"/>
      <c r="L31" s="614"/>
      <c r="M31" s="277"/>
    </row>
    <row r="32" spans="1:13" s="224" customFormat="1" ht="84" customHeight="1">
      <c r="A32" s="285">
        <v>1</v>
      </c>
      <c r="B32" s="278">
        <v>75</v>
      </c>
      <c r="C32" s="406" t="s">
        <v>377</v>
      </c>
      <c r="D32" s="325">
        <v>1988</v>
      </c>
      <c r="E32" s="325" t="s">
        <v>12</v>
      </c>
      <c r="F32" s="406" t="s">
        <v>132</v>
      </c>
      <c r="G32" s="334" t="s">
        <v>133</v>
      </c>
      <c r="H32" s="324" t="s">
        <v>78</v>
      </c>
      <c r="I32" s="324" t="s">
        <v>76</v>
      </c>
      <c r="J32" s="35">
        <v>0</v>
      </c>
      <c r="K32" s="52">
        <v>61.51</v>
      </c>
      <c r="L32" s="141">
        <v>5</v>
      </c>
      <c r="M32" s="223">
        <f>(K32-$M$8)/4</f>
        <v>-4.1225000000000005</v>
      </c>
    </row>
    <row r="33" spans="1:13" s="224" customFormat="1" ht="99" customHeight="1">
      <c r="A33" s="282">
        <v>2</v>
      </c>
      <c r="B33" s="279">
        <v>107</v>
      </c>
      <c r="C33" s="403" t="s">
        <v>384</v>
      </c>
      <c r="D33" s="319"/>
      <c r="E33" s="319" t="s">
        <v>12</v>
      </c>
      <c r="F33" s="403" t="s">
        <v>371</v>
      </c>
      <c r="G33" s="343" t="s">
        <v>372</v>
      </c>
      <c r="H33" s="340" t="s">
        <v>301</v>
      </c>
      <c r="I33" s="340" t="s">
        <v>300</v>
      </c>
      <c r="J33" s="37">
        <v>0</v>
      </c>
      <c r="K33" s="54">
        <v>70.55</v>
      </c>
      <c r="L33" s="143">
        <v>4</v>
      </c>
      <c r="M33" s="223">
        <f>(K33-$M$8)/4</f>
        <v>-1.8625000000000007</v>
      </c>
    </row>
    <row r="34" spans="1:13" s="224" customFormat="1" ht="84" customHeight="1">
      <c r="A34" s="302">
        <v>3</v>
      </c>
      <c r="B34" s="303">
        <v>82</v>
      </c>
      <c r="C34" s="426" t="s">
        <v>138</v>
      </c>
      <c r="D34" s="358">
        <v>1975</v>
      </c>
      <c r="E34" s="358" t="s">
        <v>12</v>
      </c>
      <c r="F34" s="426" t="s">
        <v>120</v>
      </c>
      <c r="G34" s="347" t="s">
        <v>121</v>
      </c>
      <c r="H34" s="370" t="s">
        <v>205</v>
      </c>
      <c r="I34" s="370" t="s">
        <v>233</v>
      </c>
      <c r="J34" s="36">
        <v>4</v>
      </c>
      <c r="K34" s="53">
        <v>64.01</v>
      </c>
      <c r="L34" s="142">
        <v>3</v>
      </c>
      <c r="M34" s="223">
        <f>(K34-$M$8)/4</f>
        <v>-3.4974999999999987</v>
      </c>
    </row>
    <row r="35" spans="1:13" s="224" customFormat="1" ht="84" customHeight="1">
      <c r="A35" s="282">
        <v>4</v>
      </c>
      <c r="B35" s="279">
        <v>87</v>
      </c>
      <c r="C35" s="403" t="s">
        <v>378</v>
      </c>
      <c r="D35" s="319">
        <v>1970</v>
      </c>
      <c r="E35" s="319" t="s">
        <v>12</v>
      </c>
      <c r="F35" s="403" t="s">
        <v>240</v>
      </c>
      <c r="G35" s="320" t="s">
        <v>241</v>
      </c>
      <c r="H35" s="323" t="s">
        <v>112</v>
      </c>
      <c r="I35" s="323" t="s">
        <v>375</v>
      </c>
      <c r="J35" s="36">
        <v>8</v>
      </c>
      <c r="K35" s="53">
        <v>57.98</v>
      </c>
      <c r="L35" s="142">
        <v>2</v>
      </c>
      <c r="M35" s="223">
        <f>(K35-$M$8)/4</f>
        <v>-5.005000000000001</v>
      </c>
    </row>
    <row r="36" spans="1:13" s="224" customFormat="1" ht="84" customHeight="1" thickBot="1">
      <c r="A36" s="424"/>
      <c r="B36" s="422">
        <v>88</v>
      </c>
      <c r="C36" s="425" t="s">
        <v>379</v>
      </c>
      <c r="D36" s="431">
        <v>1969</v>
      </c>
      <c r="E36" s="431" t="s">
        <v>12</v>
      </c>
      <c r="F36" s="425" t="s">
        <v>235</v>
      </c>
      <c r="G36" s="335" t="s">
        <v>236</v>
      </c>
      <c r="H36" s="326" t="s">
        <v>112</v>
      </c>
      <c r="I36" s="326" t="s">
        <v>375</v>
      </c>
      <c r="J36" s="608" t="s">
        <v>24</v>
      </c>
      <c r="K36" s="609"/>
      <c r="L36" s="610"/>
      <c r="M36" s="223">
        <f>(K36-$M$8)/4</f>
        <v>-19.5</v>
      </c>
    </row>
    <row r="37" spans="1:12" s="3" customFormat="1" ht="30" customHeight="1">
      <c r="A37" s="14"/>
      <c r="B37" s="14"/>
      <c r="C37" s="6"/>
      <c r="D37" s="30" t="s">
        <v>36</v>
      </c>
      <c r="E37" s="73"/>
      <c r="F37" s="19"/>
      <c r="G37" s="19"/>
      <c r="H37" s="57"/>
      <c r="I37" s="30" t="s">
        <v>103</v>
      </c>
      <c r="K37" s="14"/>
      <c r="L37" s="14"/>
    </row>
    <row r="38" spans="1:12" s="3" customFormat="1" ht="10.5" customHeight="1">
      <c r="A38" s="14"/>
      <c r="B38" s="14"/>
      <c r="C38" s="6"/>
      <c r="D38" s="19"/>
      <c r="E38" s="19"/>
      <c r="F38" s="19"/>
      <c r="G38" s="19"/>
      <c r="H38" s="57"/>
      <c r="I38" s="58"/>
      <c r="K38" s="14"/>
      <c r="L38" s="14"/>
    </row>
    <row r="39" spans="1:12" s="3" customFormat="1" ht="25.5" customHeight="1">
      <c r="A39" s="14"/>
      <c r="B39" s="14"/>
      <c r="C39" s="6"/>
      <c r="D39" s="30" t="s">
        <v>2</v>
      </c>
      <c r="E39" s="73"/>
      <c r="F39" s="19"/>
      <c r="G39" s="19"/>
      <c r="H39" s="57"/>
      <c r="I39" s="30" t="s">
        <v>53</v>
      </c>
      <c r="K39" s="14"/>
      <c r="L39" s="14"/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/>
  <mergeCells count="22">
    <mergeCell ref="A1:L1"/>
    <mergeCell ref="A2:L2"/>
    <mergeCell ref="A3:L3"/>
    <mergeCell ref="A4:L4"/>
    <mergeCell ref="A5:L5"/>
    <mergeCell ref="D7:D8"/>
    <mergeCell ref="L7:L8"/>
    <mergeCell ref="E7:E8"/>
    <mergeCell ref="H7:H8"/>
    <mergeCell ref="A31:L31"/>
    <mergeCell ref="A6:L6"/>
    <mergeCell ref="A7:A8"/>
    <mergeCell ref="J36:L36"/>
    <mergeCell ref="J29:L29"/>
    <mergeCell ref="J30:L30"/>
    <mergeCell ref="B7:B8"/>
    <mergeCell ref="I7:I8"/>
    <mergeCell ref="J7:K7"/>
    <mergeCell ref="C7:C8"/>
    <mergeCell ref="F7:F8"/>
    <mergeCell ref="G7:G8"/>
    <mergeCell ref="A9:L9"/>
  </mergeCells>
  <printOptions horizontalCentered="1"/>
  <pageMargins left="0" right="0" top="0" bottom="0" header="0" footer="0"/>
  <pageSetup horizontalDpi="600" verticalDpi="600" orientation="portrait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view="pageBreakPreview" zoomScale="46" zoomScaleNormal="61" zoomScaleSheetLayoutView="46" zoomScalePageLayoutView="0" workbookViewId="0" topLeftCell="A8">
      <selection activeCell="G11" sqref="G11"/>
    </sheetView>
  </sheetViews>
  <sheetFormatPr defaultColWidth="9.140625" defaultRowHeight="12.75"/>
  <cols>
    <col min="1" max="2" width="13.28125" style="1" customWidth="1"/>
    <col min="3" max="3" width="54.00390625" style="2" customWidth="1"/>
    <col min="4" max="4" width="16.421875" style="1" customWidth="1"/>
    <col min="5" max="5" width="14.57421875" style="1" customWidth="1"/>
    <col min="6" max="6" width="36.28125" style="1" customWidth="1"/>
    <col min="7" max="7" width="46.7109375" style="1" customWidth="1"/>
    <col min="8" max="8" width="42.421875" style="32" customWidth="1"/>
    <col min="9" max="9" width="30.28125" style="1" customWidth="1"/>
    <col min="10" max="10" width="11.7109375" style="1" customWidth="1"/>
    <col min="11" max="11" width="17.8515625" style="1" customWidth="1"/>
    <col min="12" max="12" width="15.00390625" style="1" customWidth="1"/>
    <col min="13" max="13" width="17.8515625" style="1" customWidth="1"/>
    <col min="14" max="14" width="13.140625" style="1" customWidth="1"/>
    <col min="15" max="15" width="16.7109375" style="1" customWidth="1"/>
    <col min="16" max="17" width="11.7109375" style="1" bestFit="1" customWidth="1"/>
    <col min="18" max="16384" width="9.140625" style="1" customWidth="1"/>
  </cols>
  <sheetData>
    <row r="1" spans="1:14" s="3" customFormat="1" ht="33.75" customHeight="1">
      <c r="A1" s="572" t="s">
        <v>15</v>
      </c>
      <c r="B1" s="572"/>
      <c r="C1" s="572"/>
      <c r="D1" s="572"/>
      <c r="E1" s="572"/>
      <c r="F1" s="572"/>
      <c r="G1" s="572"/>
      <c r="H1" s="572"/>
      <c r="I1" s="572"/>
      <c r="J1" s="573"/>
      <c r="K1" s="573"/>
      <c r="L1" s="573"/>
      <c r="M1" s="573"/>
      <c r="N1" s="574"/>
    </row>
    <row r="2" spans="1:14" s="3" customFormat="1" ht="29.25" customHeight="1">
      <c r="A2" s="572" t="s">
        <v>149</v>
      </c>
      <c r="B2" s="572"/>
      <c r="C2" s="572"/>
      <c r="D2" s="572"/>
      <c r="E2" s="572"/>
      <c r="F2" s="572"/>
      <c r="G2" s="572"/>
      <c r="H2" s="572"/>
      <c r="I2" s="572"/>
      <c r="J2" s="573"/>
      <c r="K2" s="573"/>
      <c r="L2" s="573"/>
      <c r="M2" s="573"/>
      <c r="N2" s="574"/>
    </row>
    <row r="3" spans="1:14" s="3" customFormat="1" ht="33.75" customHeight="1">
      <c r="A3" s="572" t="s">
        <v>18</v>
      </c>
      <c r="B3" s="572"/>
      <c r="C3" s="572"/>
      <c r="D3" s="572"/>
      <c r="E3" s="572"/>
      <c r="F3" s="572"/>
      <c r="G3" s="572"/>
      <c r="H3" s="572"/>
      <c r="I3" s="572"/>
      <c r="J3" s="573"/>
      <c r="K3" s="573"/>
      <c r="L3" s="573"/>
      <c r="M3" s="573"/>
      <c r="N3" s="574"/>
    </row>
    <row r="4" spans="1:14" s="3" customFormat="1" ht="27" customHeight="1">
      <c r="A4" s="624">
        <v>42223</v>
      </c>
      <c r="B4" s="572"/>
      <c r="C4" s="572"/>
      <c r="D4" s="572"/>
      <c r="E4" s="572"/>
      <c r="F4" s="572"/>
      <c r="G4" s="572"/>
      <c r="H4" s="572"/>
      <c r="I4" s="572"/>
      <c r="J4" s="573"/>
      <c r="K4" s="573"/>
      <c r="L4" s="573"/>
      <c r="M4" s="573"/>
      <c r="N4" s="574"/>
    </row>
    <row r="5" spans="1:14" s="3" customFormat="1" ht="44.25" customHeight="1">
      <c r="A5" s="625" t="s">
        <v>385</v>
      </c>
      <c r="B5" s="625"/>
      <c r="C5" s="625"/>
      <c r="D5" s="625"/>
      <c r="E5" s="625"/>
      <c r="F5" s="625"/>
      <c r="G5" s="625"/>
      <c r="H5" s="625"/>
      <c r="I5" s="625"/>
      <c r="J5" s="626"/>
      <c r="K5" s="626"/>
      <c r="L5" s="626"/>
      <c r="M5" s="626"/>
      <c r="N5" s="627"/>
    </row>
    <row r="6" spans="1:14" s="3" customFormat="1" ht="33.75" customHeight="1" thickBot="1">
      <c r="A6" s="572" t="s">
        <v>5</v>
      </c>
      <c r="B6" s="572"/>
      <c r="C6" s="572"/>
      <c r="D6" s="572"/>
      <c r="E6" s="572"/>
      <c r="F6" s="572"/>
      <c r="G6" s="572"/>
      <c r="H6" s="572"/>
      <c r="I6" s="572"/>
      <c r="J6" s="573"/>
      <c r="K6" s="573"/>
      <c r="L6" s="573"/>
      <c r="M6" s="573"/>
      <c r="N6" s="574"/>
    </row>
    <row r="7" spans="1:14" s="4" customFormat="1" ht="22.5" customHeight="1">
      <c r="A7" s="604" t="s">
        <v>22</v>
      </c>
      <c r="B7" s="606" t="s">
        <v>4</v>
      </c>
      <c r="C7" s="606" t="s">
        <v>1</v>
      </c>
      <c r="D7" s="606" t="s">
        <v>8</v>
      </c>
      <c r="E7" s="606" t="s">
        <v>6</v>
      </c>
      <c r="F7" s="606" t="s">
        <v>3</v>
      </c>
      <c r="G7" s="620" t="s">
        <v>40</v>
      </c>
      <c r="H7" s="595" t="s">
        <v>41</v>
      </c>
      <c r="I7" s="600" t="s">
        <v>79</v>
      </c>
      <c r="J7" s="598" t="s">
        <v>19</v>
      </c>
      <c r="K7" s="599"/>
      <c r="L7" s="622" t="s">
        <v>77</v>
      </c>
      <c r="M7" s="623"/>
      <c r="N7" s="628" t="s">
        <v>52</v>
      </c>
    </row>
    <row r="8" spans="1:16" s="4" customFormat="1" ht="56.25" customHeight="1" thickBot="1">
      <c r="A8" s="605"/>
      <c r="B8" s="607"/>
      <c r="C8" s="607"/>
      <c r="D8" s="607"/>
      <c r="E8" s="607"/>
      <c r="F8" s="607"/>
      <c r="G8" s="621"/>
      <c r="H8" s="596"/>
      <c r="I8" s="601"/>
      <c r="J8" s="104" t="s">
        <v>20</v>
      </c>
      <c r="K8" s="74" t="s">
        <v>21</v>
      </c>
      <c r="L8" s="104" t="s">
        <v>20</v>
      </c>
      <c r="M8" s="74" t="s">
        <v>21</v>
      </c>
      <c r="N8" s="629"/>
      <c r="O8" s="268">
        <v>78</v>
      </c>
      <c r="P8" s="268">
        <v>47</v>
      </c>
    </row>
    <row r="9" spans="1:16" s="5" customFormat="1" ht="54" customHeight="1">
      <c r="A9" s="285">
        <v>1</v>
      </c>
      <c r="B9" s="278">
        <v>40</v>
      </c>
      <c r="C9" s="383" t="s">
        <v>287</v>
      </c>
      <c r="D9" s="325">
        <v>1995</v>
      </c>
      <c r="E9" s="325" t="s">
        <v>463</v>
      </c>
      <c r="F9" s="344" t="s">
        <v>288</v>
      </c>
      <c r="G9" s="427" t="s">
        <v>289</v>
      </c>
      <c r="H9" s="334" t="s">
        <v>94</v>
      </c>
      <c r="I9" s="334" t="s">
        <v>165</v>
      </c>
      <c r="J9" s="203">
        <v>0</v>
      </c>
      <c r="K9" s="206">
        <v>59.91</v>
      </c>
      <c r="L9" s="371"/>
      <c r="M9" s="318"/>
      <c r="N9" s="169">
        <v>15</v>
      </c>
      <c r="O9" s="15">
        <f aca="true" t="shared" si="0" ref="O9:O25">(K9-$O$8)/4</f>
        <v>-4.522500000000001</v>
      </c>
      <c r="P9" s="15">
        <f aca="true" t="shared" si="1" ref="P9:P25">(M9-$P$8)/1</f>
        <v>-47</v>
      </c>
    </row>
    <row r="10" spans="1:16" s="5" customFormat="1" ht="54" customHeight="1">
      <c r="A10" s="282">
        <v>2</v>
      </c>
      <c r="B10" s="279">
        <v>66</v>
      </c>
      <c r="C10" s="342" t="s">
        <v>45</v>
      </c>
      <c r="D10" s="319">
        <v>1991</v>
      </c>
      <c r="E10" s="319" t="s">
        <v>464</v>
      </c>
      <c r="F10" s="340" t="s">
        <v>136</v>
      </c>
      <c r="G10" s="321" t="s">
        <v>137</v>
      </c>
      <c r="H10" s="322" t="s">
        <v>127</v>
      </c>
      <c r="I10" s="320" t="s">
        <v>89</v>
      </c>
      <c r="J10" s="207">
        <v>0</v>
      </c>
      <c r="K10" s="209">
        <v>60.25</v>
      </c>
      <c r="L10" s="372"/>
      <c r="M10" s="225"/>
      <c r="N10" s="175">
        <v>14</v>
      </c>
      <c r="O10" s="15">
        <f t="shared" si="0"/>
        <v>-4.4375</v>
      </c>
      <c r="P10" s="15">
        <f t="shared" si="1"/>
        <v>-47</v>
      </c>
    </row>
    <row r="11" spans="1:16" s="5" customFormat="1" ht="54" customHeight="1">
      <c r="A11" s="282">
        <v>3</v>
      </c>
      <c r="B11" s="279">
        <v>105</v>
      </c>
      <c r="C11" s="340" t="s">
        <v>270</v>
      </c>
      <c r="D11" s="319">
        <v>1970</v>
      </c>
      <c r="E11" s="319" t="s">
        <v>464</v>
      </c>
      <c r="F11" s="340" t="s">
        <v>299</v>
      </c>
      <c r="G11" s="549" t="s">
        <v>497</v>
      </c>
      <c r="H11" s="320" t="s">
        <v>271</v>
      </c>
      <c r="I11" s="320" t="s">
        <v>13</v>
      </c>
      <c r="J11" s="207">
        <v>0</v>
      </c>
      <c r="K11" s="209">
        <v>60.49</v>
      </c>
      <c r="L11" s="372"/>
      <c r="M11" s="225"/>
      <c r="N11" s="175">
        <v>13</v>
      </c>
      <c r="O11" s="15">
        <f t="shared" si="0"/>
        <v>-4.3774999999999995</v>
      </c>
      <c r="P11" s="15">
        <f t="shared" si="1"/>
        <v>-47</v>
      </c>
    </row>
    <row r="12" spans="1:16" s="5" customFormat="1" ht="54" customHeight="1">
      <c r="A12" s="282">
        <v>4</v>
      </c>
      <c r="B12" s="432">
        <v>46</v>
      </c>
      <c r="C12" s="435" t="s">
        <v>42</v>
      </c>
      <c r="D12" s="433">
        <v>1993</v>
      </c>
      <c r="E12" s="433" t="s">
        <v>463</v>
      </c>
      <c r="F12" s="434" t="s">
        <v>389</v>
      </c>
      <c r="G12" s="436" t="s">
        <v>93</v>
      </c>
      <c r="H12" s="449" t="s">
        <v>81</v>
      </c>
      <c r="I12" s="437" t="s">
        <v>89</v>
      </c>
      <c r="J12" s="213">
        <v>0</v>
      </c>
      <c r="K12" s="215">
        <v>61.56</v>
      </c>
      <c r="L12" s="374"/>
      <c r="M12" s="299"/>
      <c r="N12" s="175">
        <v>12</v>
      </c>
      <c r="O12" s="15">
        <f t="shared" si="0"/>
        <v>-4.109999999999999</v>
      </c>
      <c r="P12" s="15">
        <f t="shared" si="1"/>
        <v>-47</v>
      </c>
    </row>
    <row r="13" spans="1:16" s="5" customFormat="1" ht="54" customHeight="1">
      <c r="A13" s="282">
        <v>5</v>
      </c>
      <c r="B13" s="279">
        <v>38</v>
      </c>
      <c r="C13" s="342" t="s">
        <v>83</v>
      </c>
      <c r="D13" s="319">
        <v>1982</v>
      </c>
      <c r="E13" s="319" t="s">
        <v>463</v>
      </c>
      <c r="F13" s="340" t="s">
        <v>286</v>
      </c>
      <c r="G13" s="321" t="s">
        <v>85</v>
      </c>
      <c r="H13" s="322" t="s">
        <v>84</v>
      </c>
      <c r="I13" s="320" t="s">
        <v>13</v>
      </c>
      <c r="J13" s="207">
        <v>0</v>
      </c>
      <c r="K13" s="209">
        <v>72.93</v>
      </c>
      <c r="L13" s="372"/>
      <c r="M13" s="225"/>
      <c r="N13" s="175">
        <v>11</v>
      </c>
      <c r="O13" s="15">
        <f t="shared" si="0"/>
        <v>-1.2674999999999983</v>
      </c>
      <c r="P13" s="15">
        <f t="shared" si="1"/>
        <v>-47</v>
      </c>
    </row>
    <row r="14" spans="1:16" s="5" customFormat="1" ht="54" customHeight="1">
      <c r="A14" s="282">
        <v>6</v>
      </c>
      <c r="B14" s="279">
        <v>91</v>
      </c>
      <c r="C14" s="342" t="s">
        <v>211</v>
      </c>
      <c r="D14" s="319">
        <v>1973</v>
      </c>
      <c r="E14" s="319" t="s">
        <v>464</v>
      </c>
      <c r="F14" s="340" t="s">
        <v>212</v>
      </c>
      <c r="G14" s="321" t="s">
        <v>213</v>
      </c>
      <c r="H14" s="320" t="s">
        <v>112</v>
      </c>
      <c r="I14" s="320" t="s">
        <v>214</v>
      </c>
      <c r="J14" s="207">
        <v>0</v>
      </c>
      <c r="K14" s="209">
        <v>77.55</v>
      </c>
      <c r="L14" s="372"/>
      <c r="M14" s="225"/>
      <c r="N14" s="175">
        <v>10</v>
      </c>
      <c r="O14" s="15">
        <f t="shared" si="0"/>
        <v>-0.11250000000000071</v>
      </c>
      <c r="P14" s="15">
        <f t="shared" si="1"/>
        <v>-47</v>
      </c>
    </row>
    <row r="15" spans="1:16" s="5" customFormat="1" ht="54" customHeight="1">
      <c r="A15" s="282">
        <v>7</v>
      </c>
      <c r="B15" s="279">
        <v>3</v>
      </c>
      <c r="C15" s="342" t="s">
        <v>298</v>
      </c>
      <c r="D15" s="319">
        <v>1992</v>
      </c>
      <c r="E15" s="319" t="s">
        <v>32</v>
      </c>
      <c r="F15" s="340" t="s">
        <v>281</v>
      </c>
      <c r="G15" s="321" t="s">
        <v>282</v>
      </c>
      <c r="H15" s="320" t="s">
        <v>283</v>
      </c>
      <c r="I15" s="320" t="s">
        <v>13</v>
      </c>
      <c r="J15" s="207">
        <v>1</v>
      </c>
      <c r="K15" s="209">
        <v>78.39</v>
      </c>
      <c r="L15" s="372"/>
      <c r="M15" s="225"/>
      <c r="N15" s="175">
        <v>9</v>
      </c>
      <c r="O15" s="15">
        <f t="shared" si="0"/>
        <v>0.09750000000000014</v>
      </c>
      <c r="P15" s="15">
        <f t="shared" si="1"/>
        <v>-47</v>
      </c>
    </row>
    <row r="16" spans="1:16" s="5" customFormat="1" ht="54" customHeight="1">
      <c r="A16" s="282">
        <v>8</v>
      </c>
      <c r="B16" s="279">
        <v>104</v>
      </c>
      <c r="C16" s="340" t="s">
        <v>270</v>
      </c>
      <c r="D16" s="319">
        <v>1970</v>
      </c>
      <c r="E16" s="319" t="s">
        <v>464</v>
      </c>
      <c r="F16" s="340" t="s">
        <v>296</v>
      </c>
      <c r="G16" s="321" t="s">
        <v>297</v>
      </c>
      <c r="H16" s="320" t="s">
        <v>271</v>
      </c>
      <c r="I16" s="320" t="s">
        <v>13</v>
      </c>
      <c r="J16" s="207">
        <v>4</v>
      </c>
      <c r="K16" s="209">
        <v>52.03</v>
      </c>
      <c r="L16" s="372"/>
      <c r="M16" s="225"/>
      <c r="N16" s="175">
        <v>8</v>
      </c>
      <c r="O16" s="15">
        <f t="shared" si="0"/>
        <v>-6.4925</v>
      </c>
      <c r="P16" s="15">
        <f t="shared" si="1"/>
        <v>-47</v>
      </c>
    </row>
    <row r="17" spans="1:16" s="5" customFormat="1" ht="54" customHeight="1">
      <c r="A17" s="282">
        <v>9</v>
      </c>
      <c r="B17" s="279">
        <v>94</v>
      </c>
      <c r="C17" s="342" t="s">
        <v>264</v>
      </c>
      <c r="D17" s="319">
        <v>1993</v>
      </c>
      <c r="E17" s="319" t="s">
        <v>463</v>
      </c>
      <c r="F17" s="340" t="s">
        <v>293</v>
      </c>
      <c r="G17" s="321" t="s">
        <v>294</v>
      </c>
      <c r="H17" s="320" t="s">
        <v>266</v>
      </c>
      <c r="I17" s="320" t="s">
        <v>295</v>
      </c>
      <c r="J17" s="207">
        <v>4</v>
      </c>
      <c r="K17" s="209">
        <v>57.32</v>
      </c>
      <c r="L17" s="372"/>
      <c r="M17" s="225"/>
      <c r="N17" s="175">
        <v>7</v>
      </c>
      <c r="O17" s="15">
        <f t="shared" si="0"/>
        <v>-5.17</v>
      </c>
      <c r="P17" s="15">
        <f t="shared" si="1"/>
        <v>-47</v>
      </c>
    </row>
    <row r="18" spans="1:16" s="5" customFormat="1" ht="54" customHeight="1">
      <c r="A18" s="282">
        <v>10</v>
      </c>
      <c r="B18" s="279">
        <v>25</v>
      </c>
      <c r="C18" s="342" t="s">
        <v>46</v>
      </c>
      <c r="D18" s="319">
        <v>1991</v>
      </c>
      <c r="E18" s="319" t="s">
        <v>464</v>
      </c>
      <c r="F18" s="340" t="s">
        <v>98</v>
      </c>
      <c r="G18" s="321" t="s">
        <v>92</v>
      </c>
      <c r="H18" s="322" t="s">
        <v>81</v>
      </c>
      <c r="I18" s="320" t="s">
        <v>89</v>
      </c>
      <c r="J18" s="207">
        <v>4</v>
      </c>
      <c r="K18" s="209">
        <v>58.87</v>
      </c>
      <c r="L18" s="372"/>
      <c r="M18" s="225"/>
      <c r="N18" s="175">
        <v>6</v>
      </c>
      <c r="O18" s="15">
        <f t="shared" si="0"/>
        <v>-4.782500000000001</v>
      </c>
      <c r="P18" s="15">
        <f t="shared" si="1"/>
        <v>-47</v>
      </c>
    </row>
    <row r="19" spans="1:16" s="5" customFormat="1" ht="54" customHeight="1">
      <c r="A19" s="282">
        <v>11</v>
      </c>
      <c r="B19" s="279">
        <v>35</v>
      </c>
      <c r="C19" s="342" t="s">
        <v>86</v>
      </c>
      <c r="D19" s="319">
        <v>1989</v>
      </c>
      <c r="E19" s="319" t="s">
        <v>32</v>
      </c>
      <c r="F19" s="340" t="s">
        <v>87</v>
      </c>
      <c r="G19" s="321" t="s">
        <v>88</v>
      </c>
      <c r="H19" s="320" t="s">
        <v>84</v>
      </c>
      <c r="I19" s="320" t="s">
        <v>13</v>
      </c>
      <c r="J19" s="207">
        <v>4</v>
      </c>
      <c r="K19" s="209">
        <v>66.31</v>
      </c>
      <c r="L19" s="372"/>
      <c r="M19" s="225"/>
      <c r="N19" s="175">
        <v>5</v>
      </c>
      <c r="O19" s="15">
        <f t="shared" si="0"/>
        <v>-2.9224999999999994</v>
      </c>
      <c r="P19" s="15">
        <f t="shared" si="1"/>
        <v>-47</v>
      </c>
    </row>
    <row r="20" spans="1:16" s="5" customFormat="1" ht="54" customHeight="1">
      <c r="A20" s="282">
        <v>12</v>
      </c>
      <c r="B20" s="279">
        <v>9</v>
      </c>
      <c r="C20" s="342" t="s">
        <v>162</v>
      </c>
      <c r="D20" s="319">
        <v>1995</v>
      </c>
      <c r="E20" s="319" t="s">
        <v>463</v>
      </c>
      <c r="F20" s="340" t="s">
        <v>284</v>
      </c>
      <c r="G20" s="321" t="s">
        <v>285</v>
      </c>
      <c r="H20" s="322" t="s">
        <v>94</v>
      </c>
      <c r="I20" s="320" t="s">
        <v>165</v>
      </c>
      <c r="J20" s="207">
        <v>4</v>
      </c>
      <c r="K20" s="209">
        <v>68.71</v>
      </c>
      <c r="L20" s="372"/>
      <c r="M20" s="225"/>
      <c r="N20" s="175">
        <v>4</v>
      </c>
      <c r="O20" s="15">
        <f t="shared" si="0"/>
        <v>-2.3225000000000016</v>
      </c>
      <c r="P20" s="15">
        <f t="shared" si="1"/>
        <v>-47</v>
      </c>
    </row>
    <row r="21" spans="1:16" s="5" customFormat="1" ht="54" customHeight="1">
      <c r="A21" s="282">
        <v>13</v>
      </c>
      <c r="B21" s="279">
        <v>113</v>
      </c>
      <c r="C21" s="342" t="s">
        <v>357</v>
      </c>
      <c r="D21" s="319">
        <v>1986</v>
      </c>
      <c r="E21" s="319" t="s">
        <v>463</v>
      </c>
      <c r="F21" s="340" t="s">
        <v>358</v>
      </c>
      <c r="G21" s="321" t="s">
        <v>359</v>
      </c>
      <c r="H21" s="320" t="s">
        <v>360</v>
      </c>
      <c r="I21" s="320" t="s">
        <v>361</v>
      </c>
      <c r="J21" s="207">
        <v>8</v>
      </c>
      <c r="K21" s="209">
        <v>62.36</v>
      </c>
      <c r="L21" s="372"/>
      <c r="M21" s="225"/>
      <c r="N21" s="175">
        <v>3</v>
      </c>
      <c r="O21" s="15">
        <f t="shared" si="0"/>
        <v>-3.91</v>
      </c>
      <c r="P21" s="15">
        <f t="shared" si="1"/>
        <v>-47</v>
      </c>
    </row>
    <row r="22" spans="1:16" s="5" customFormat="1" ht="54" customHeight="1">
      <c r="A22" s="282">
        <v>14</v>
      </c>
      <c r="B22" s="279">
        <v>47</v>
      </c>
      <c r="C22" s="342" t="s">
        <v>42</v>
      </c>
      <c r="D22" s="319">
        <v>1993</v>
      </c>
      <c r="E22" s="319" t="s">
        <v>463</v>
      </c>
      <c r="F22" s="340" t="s">
        <v>96</v>
      </c>
      <c r="G22" s="321" t="s">
        <v>91</v>
      </c>
      <c r="H22" s="320" t="s">
        <v>81</v>
      </c>
      <c r="I22" s="320" t="s">
        <v>89</v>
      </c>
      <c r="J22" s="207">
        <v>8</v>
      </c>
      <c r="K22" s="209">
        <v>69.03</v>
      </c>
      <c r="L22" s="372"/>
      <c r="M22" s="225"/>
      <c r="N22" s="175">
        <v>2</v>
      </c>
      <c r="O22" s="15">
        <f t="shared" si="0"/>
        <v>-2.2424999999999997</v>
      </c>
      <c r="P22" s="15">
        <f t="shared" si="1"/>
        <v>-47</v>
      </c>
    </row>
    <row r="23" spans="1:16" s="5" customFormat="1" ht="54" customHeight="1">
      <c r="A23" s="282">
        <v>15</v>
      </c>
      <c r="B23" s="279">
        <v>43</v>
      </c>
      <c r="C23" s="342" t="s">
        <v>290</v>
      </c>
      <c r="D23" s="319">
        <v>1996</v>
      </c>
      <c r="E23" s="319">
        <v>1</v>
      </c>
      <c r="F23" s="340" t="s">
        <v>386</v>
      </c>
      <c r="G23" s="340" t="s">
        <v>386</v>
      </c>
      <c r="H23" s="320" t="s">
        <v>291</v>
      </c>
      <c r="I23" s="320" t="s">
        <v>292</v>
      </c>
      <c r="J23" s="207">
        <v>12</v>
      </c>
      <c r="K23" s="209">
        <v>92.91</v>
      </c>
      <c r="L23" s="372"/>
      <c r="M23" s="225"/>
      <c r="N23" s="175">
        <v>1</v>
      </c>
      <c r="O23" s="15">
        <f t="shared" si="0"/>
        <v>3.727499999999999</v>
      </c>
      <c r="P23" s="15">
        <f t="shared" si="1"/>
        <v>-47</v>
      </c>
    </row>
    <row r="24" spans="1:16" s="5" customFormat="1" ht="54" customHeight="1">
      <c r="A24" s="282" t="s">
        <v>74</v>
      </c>
      <c r="B24" s="279">
        <v>25</v>
      </c>
      <c r="C24" s="342" t="s">
        <v>39</v>
      </c>
      <c r="D24" s="319">
        <v>1991</v>
      </c>
      <c r="E24" s="319" t="s">
        <v>464</v>
      </c>
      <c r="F24" s="340" t="s">
        <v>387</v>
      </c>
      <c r="G24" s="321" t="s">
        <v>465</v>
      </c>
      <c r="H24" s="322" t="s">
        <v>81</v>
      </c>
      <c r="I24" s="320" t="s">
        <v>89</v>
      </c>
      <c r="J24" s="213">
        <v>0</v>
      </c>
      <c r="K24" s="215">
        <v>73.18</v>
      </c>
      <c r="L24" s="374"/>
      <c r="M24" s="299"/>
      <c r="N24" s="175"/>
      <c r="O24" s="15">
        <f t="shared" si="0"/>
        <v>-1.2049999999999983</v>
      </c>
      <c r="P24" s="15">
        <f t="shared" si="1"/>
        <v>-47</v>
      </c>
    </row>
    <row r="25" spans="1:16" s="5" customFormat="1" ht="54" customHeight="1" thickBot="1">
      <c r="A25" s="302" t="s">
        <v>74</v>
      </c>
      <c r="B25" s="303">
        <v>2</v>
      </c>
      <c r="C25" s="378" t="s">
        <v>242</v>
      </c>
      <c r="D25" s="358">
        <v>1997</v>
      </c>
      <c r="E25" s="358" t="s">
        <v>14</v>
      </c>
      <c r="F25" s="390" t="s">
        <v>279</v>
      </c>
      <c r="G25" s="428" t="s">
        <v>280</v>
      </c>
      <c r="H25" s="347" t="s">
        <v>245</v>
      </c>
      <c r="I25" s="347" t="s">
        <v>246</v>
      </c>
      <c r="J25" s="207">
        <v>13</v>
      </c>
      <c r="K25" s="209">
        <v>79.35</v>
      </c>
      <c r="L25" s="372"/>
      <c r="M25" s="225"/>
      <c r="N25" s="175"/>
      <c r="O25" s="15">
        <f t="shared" si="0"/>
        <v>0.3374999999999986</v>
      </c>
      <c r="P25" s="15">
        <f t="shared" si="1"/>
        <v>-47</v>
      </c>
    </row>
    <row r="26" spans="1:16" s="5" customFormat="1" ht="36" customHeight="1" thickBot="1">
      <c r="A26" s="617" t="s">
        <v>388</v>
      </c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9"/>
      <c r="O26" s="15"/>
      <c r="P26" s="15"/>
    </row>
    <row r="27" spans="1:16" s="5" customFormat="1" ht="55.5" customHeight="1" thickBot="1">
      <c r="A27" s="438">
        <v>1</v>
      </c>
      <c r="B27" s="439">
        <v>8</v>
      </c>
      <c r="C27" s="440" t="s">
        <v>55</v>
      </c>
      <c r="D27" s="441">
        <v>2001</v>
      </c>
      <c r="E27" s="441" t="s">
        <v>14</v>
      </c>
      <c r="F27" s="442" t="s">
        <v>72</v>
      </c>
      <c r="G27" s="550" t="s">
        <v>498</v>
      </c>
      <c r="H27" s="443" t="s">
        <v>94</v>
      </c>
      <c r="I27" s="443" t="s">
        <v>95</v>
      </c>
      <c r="J27" s="444">
        <v>0</v>
      </c>
      <c r="K27" s="445">
        <v>66.15</v>
      </c>
      <c r="L27" s="446"/>
      <c r="M27" s="447"/>
      <c r="N27" s="448"/>
      <c r="O27" s="15">
        <f>(K27-$O$8)/4</f>
        <v>-2.9624999999999986</v>
      </c>
      <c r="P27" s="15">
        <f>(M27-$P$8)/1</f>
        <v>-47</v>
      </c>
    </row>
    <row r="28" spans="1:14" s="4" customFormat="1" ht="6.75" customHeight="1">
      <c r="A28" s="7"/>
      <c r="B28" s="8"/>
      <c r="C28" s="9"/>
      <c r="D28" s="10"/>
      <c r="E28" s="10"/>
      <c r="F28" s="11"/>
      <c r="G28" s="11"/>
      <c r="H28" s="59"/>
      <c r="I28" s="12"/>
      <c r="J28" s="13"/>
      <c r="K28" s="13"/>
      <c r="L28" s="13"/>
      <c r="M28" s="13"/>
      <c r="N28" s="13"/>
    </row>
    <row r="29" spans="1:14" s="3" customFormat="1" ht="27.75" customHeight="1">
      <c r="A29" s="14"/>
      <c r="B29" s="14"/>
      <c r="D29" s="30" t="s">
        <v>36</v>
      </c>
      <c r="E29" s="73"/>
      <c r="F29" s="19"/>
      <c r="G29" s="19"/>
      <c r="H29" s="19"/>
      <c r="I29" s="30" t="s">
        <v>103</v>
      </c>
      <c r="J29" s="57"/>
      <c r="K29" s="14"/>
      <c r="L29" s="14"/>
      <c r="M29" s="14"/>
      <c r="N29" s="14"/>
    </row>
    <row r="30" spans="1:14" s="3" customFormat="1" ht="6.75" customHeight="1">
      <c r="A30" s="14"/>
      <c r="B30" s="14"/>
      <c r="D30" s="19"/>
      <c r="E30" s="19"/>
      <c r="F30" s="19"/>
      <c r="G30" s="19"/>
      <c r="H30" s="19"/>
      <c r="I30" s="58"/>
      <c r="J30" s="57"/>
      <c r="K30" s="14"/>
      <c r="L30" s="14"/>
      <c r="M30" s="14"/>
      <c r="N30" s="14"/>
    </row>
    <row r="31" spans="1:14" s="3" customFormat="1" ht="30.75" customHeight="1">
      <c r="A31" s="14"/>
      <c r="B31" s="14"/>
      <c r="D31" s="30" t="s">
        <v>2</v>
      </c>
      <c r="E31" s="73"/>
      <c r="F31" s="19"/>
      <c r="G31" s="19"/>
      <c r="H31" s="19"/>
      <c r="I31" s="30" t="s">
        <v>53</v>
      </c>
      <c r="J31" s="57"/>
      <c r="K31" s="14"/>
      <c r="L31" s="14"/>
      <c r="M31" s="14"/>
      <c r="N31" s="14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</sheetData>
  <sheetProtection/>
  <mergeCells count="19">
    <mergeCell ref="A1:N1"/>
    <mergeCell ref="A2:N2"/>
    <mergeCell ref="A3:N3"/>
    <mergeCell ref="A4:N4"/>
    <mergeCell ref="A5:N5"/>
    <mergeCell ref="C7:C8"/>
    <mergeCell ref="N7:N8"/>
    <mergeCell ref="D7:D8"/>
    <mergeCell ref="E7:E8"/>
    <mergeCell ref="F7:F8"/>
    <mergeCell ref="A26:N26"/>
    <mergeCell ref="A6:N6"/>
    <mergeCell ref="A7:A8"/>
    <mergeCell ref="H7:H8"/>
    <mergeCell ref="I7:I8"/>
    <mergeCell ref="J7:K7"/>
    <mergeCell ref="B7:B8"/>
    <mergeCell ref="G7:G8"/>
    <mergeCell ref="L7:M7"/>
  </mergeCells>
  <printOptions horizontalCentered="1"/>
  <pageMargins left="0" right="0" top="0" bottom="0" header="0" footer="0"/>
  <pageSetup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view="pageBreakPreview" zoomScale="39" zoomScaleNormal="61" zoomScaleSheetLayoutView="39" zoomScalePageLayoutView="0" workbookViewId="0" topLeftCell="A7">
      <selection activeCell="G17" sqref="G17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72.421875" style="2" customWidth="1"/>
    <col min="4" max="4" width="16.140625" style="1" customWidth="1"/>
    <col min="5" max="5" width="16.7109375" style="1" customWidth="1"/>
    <col min="6" max="6" width="48.7109375" style="1" customWidth="1"/>
    <col min="7" max="7" width="49.28125" style="1" customWidth="1"/>
    <col min="8" max="8" width="49.7109375" style="1" customWidth="1"/>
    <col min="9" max="9" width="47.28125" style="1" customWidth="1"/>
    <col min="10" max="10" width="14.7109375" style="1" customWidth="1"/>
    <col min="11" max="11" width="24.140625" style="1" customWidth="1"/>
    <col min="12" max="13" width="16.421875" style="1" customWidth="1"/>
    <col min="14" max="14" width="18.00390625" style="1" customWidth="1"/>
    <col min="15" max="16" width="9.140625" style="1" customWidth="1"/>
    <col min="17" max="17" width="13.7109375" style="1" bestFit="1" customWidth="1"/>
    <col min="18" max="16384" width="9.140625" style="1" customWidth="1"/>
  </cols>
  <sheetData>
    <row r="1" spans="1:13" s="3" customFormat="1" ht="39" customHeight="1">
      <c r="A1" s="572" t="s">
        <v>15</v>
      </c>
      <c r="B1" s="572"/>
      <c r="C1" s="572"/>
      <c r="D1" s="572"/>
      <c r="E1" s="572"/>
      <c r="F1" s="572"/>
      <c r="G1" s="572"/>
      <c r="H1" s="572"/>
      <c r="I1" s="572"/>
      <c r="J1" s="573"/>
      <c r="K1" s="573"/>
      <c r="L1" s="574"/>
      <c r="M1" s="574"/>
    </row>
    <row r="2" spans="1:13" s="3" customFormat="1" ht="32.25" customHeight="1">
      <c r="A2" s="572" t="s">
        <v>149</v>
      </c>
      <c r="B2" s="572"/>
      <c r="C2" s="572"/>
      <c r="D2" s="572"/>
      <c r="E2" s="572"/>
      <c r="F2" s="572"/>
      <c r="G2" s="572"/>
      <c r="H2" s="572"/>
      <c r="I2" s="572"/>
      <c r="J2" s="573"/>
      <c r="K2" s="573"/>
      <c r="L2" s="574"/>
      <c r="M2" s="574"/>
    </row>
    <row r="3" spans="1:13" s="3" customFormat="1" ht="39" customHeight="1">
      <c r="A3" s="572" t="s">
        <v>18</v>
      </c>
      <c r="B3" s="572"/>
      <c r="C3" s="572"/>
      <c r="D3" s="572"/>
      <c r="E3" s="572"/>
      <c r="F3" s="572"/>
      <c r="G3" s="572"/>
      <c r="H3" s="572"/>
      <c r="I3" s="572"/>
      <c r="J3" s="573"/>
      <c r="K3" s="573"/>
      <c r="L3" s="574"/>
      <c r="M3" s="574"/>
    </row>
    <row r="4" spans="1:13" s="3" customFormat="1" ht="27" customHeight="1">
      <c r="A4" s="624">
        <v>42223</v>
      </c>
      <c r="B4" s="572"/>
      <c r="C4" s="572"/>
      <c r="D4" s="572"/>
      <c r="E4" s="572"/>
      <c r="F4" s="572"/>
      <c r="G4" s="572"/>
      <c r="H4" s="572"/>
      <c r="I4" s="572"/>
      <c r="J4" s="573"/>
      <c r="K4" s="573"/>
      <c r="L4" s="574"/>
      <c r="M4" s="574"/>
    </row>
    <row r="5" spans="1:13" s="3" customFormat="1" ht="39" customHeight="1">
      <c r="A5" s="572" t="s">
        <v>140</v>
      </c>
      <c r="B5" s="572"/>
      <c r="C5" s="572"/>
      <c r="D5" s="572"/>
      <c r="E5" s="572"/>
      <c r="F5" s="572"/>
      <c r="G5" s="572"/>
      <c r="H5" s="572"/>
      <c r="I5" s="572"/>
      <c r="J5" s="573"/>
      <c r="K5" s="573"/>
      <c r="L5" s="574"/>
      <c r="M5" s="574"/>
    </row>
    <row r="6" spans="1:13" s="3" customFormat="1" ht="39" customHeight="1" thickBot="1">
      <c r="A6" s="572" t="s">
        <v>5</v>
      </c>
      <c r="B6" s="572"/>
      <c r="C6" s="572"/>
      <c r="D6" s="572"/>
      <c r="E6" s="572"/>
      <c r="F6" s="572"/>
      <c r="G6" s="572"/>
      <c r="H6" s="572"/>
      <c r="I6" s="572"/>
      <c r="J6" s="573"/>
      <c r="K6" s="573"/>
      <c r="L6" s="574"/>
      <c r="M6" s="574"/>
    </row>
    <row r="7" spans="1:13" s="4" customFormat="1" ht="36.75" customHeight="1">
      <c r="A7" s="604" t="s">
        <v>22</v>
      </c>
      <c r="B7" s="606" t="s">
        <v>4</v>
      </c>
      <c r="C7" s="634" t="s">
        <v>1</v>
      </c>
      <c r="D7" s="606" t="s">
        <v>8</v>
      </c>
      <c r="E7" s="606" t="s">
        <v>6</v>
      </c>
      <c r="F7" s="634" t="s">
        <v>3</v>
      </c>
      <c r="G7" s="602" t="s">
        <v>40</v>
      </c>
      <c r="H7" s="640" t="s">
        <v>41</v>
      </c>
      <c r="I7" s="638" t="s">
        <v>57</v>
      </c>
      <c r="J7" s="636" t="s">
        <v>19</v>
      </c>
      <c r="K7" s="637"/>
      <c r="L7" s="633" t="s">
        <v>51</v>
      </c>
      <c r="M7" s="633" t="s">
        <v>52</v>
      </c>
    </row>
    <row r="8" spans="1:14" s="4" customFormat="1" ht="36.75" customHeight="1" thickBot="1">
      <c r="A8" s="605"/>
      <c r="B8" s="607"/>
      <c r="C8" s="635"/>
      <c r="D8" s="607"/>
      <c r="E8" s="607"/>
      <c r="F8" s="635"/>
      <c r="G8" s="603"/>
      <c r="H8" s="641"/>
      <c r="I8" s="639"/>
      <c r="J8" s="105" t="s">
        <v>20</v>
      </c>
      <c r="K8" s="20" t="s">
        <v>21</v>
      </c>
      <c r="L8" s="590"/>
      <c r="M8" s="590"/>
      <c r="N8" s="284">
        <v>79</v>
      </c>
    </row>
    <row r="9" spans="1:14" s="57" customFormat="1" ht="129.75" customHeight="1">
      <c r="A9" s="271">
        <v>1</v>
      </c>
      <c r="B9" s="272">
        <v>64</v>
      </c>
      <c r="C9" s="406" t="s">
        <v>38</v>
      </c>
      <c r="D9" s="388">
        <v>1981</v>
      </c>
      <c r="E9" s="388" t="s">
        <v>464</v>
      </c>
      <c r="F9" s="406" t="s">
        <v>317</v>
      </c>
      <c r="G9" s="356" t="s">
        <v>307</v>
      </c>
      <c r="H9" s="337" t="s">
        <v>33</v>
      </c>
      <c r="I9" s="337" t="s">
        <v>111</v>
      </c>
      <c r="J9" s="226">
        <v>0</v>
      </c>
      <c r="K9" s="264">
        <v>67.8</v>
      </c>
      <c r="L9" s="379"/>
      <c r="M9" s="286">
        <v>7</v>
      </c>
      <c r="N9" s="85">
        <f aca="true" t="shared" si="0" ref="N9:N15">(K9-$N$8)/4</f>
        <v>-2.8000000000000007</v>
      </c>
    </row>
    <row r="10" spans="1:14" s="57" customFormat="1" ht="129.75" customHeight="1">
      <c r="A10" s="273">
        <v>2</v>
      </c>
      <c r="B10" s="274">
        <v>63</v>
      </c>
      <c r="C10" s="426" t="s">
        <v>38</v>
      </c>
      <c r="D10" s="399">
        <v>1981</v>
      </c>
      <c r="E10" s="399" t="s">
        <v>464</v>
      </c>
      <c r="F10" s="426" t="s">
        <v>318</v>
      </c>
      <c r="G10" s="359" t="s">
        <v>306</v>
      </c>
      <c r="H10" s="346" t="s">
        <v>33</v>
      </c>
      <c r="I10" s="346" t="s">
        <v>111</v>
      </c>
      <c r="J10" s="236">
        <v>0</v>
      </c>
      <c r="K10" s="265">
        <v>69.39</v>
      </c>
      <c r="L10" s="288"/>
      <c r="M10" s="289">
        <v>6</v>
      </c>
      <c r="N10" s="85">
        <f t="shared" si="0"/>
        <v>-2.4025</v>
      </c>
    </row>
    <row r="11" spans="1:14" s="57" customFormat="1" ht="129.75" customHeight="1">
      <c r="A11" s="275">
        <v>3</v>
      </c>
      <c r="B11" s="276">
        <v>27</v>
      </c>
      <c r="C11" s="403" t="s">
        <v>39</v>
      </c>
      <c r="D11" s="364">
        <v>1991</v>
      </c>
      <c r="E11" s="364" t="s">
        <v>464</v>
      </c>
      <c r="F11" s="403" t="s">
        <v>59</v>
      </c>
      <c r="G11" s="343" t="s">
        <v>99</v>
      </c>
      <c r="H11" s="342" t="s">
        <v>81</v>
      </c>
      <c r="I11" s="327" t="s">
        <v>89</v>
      </c>
      <c r="J11" s="236">
        <v>8</v>
      </c>
      <c r="K11" s="265">
        <v>64.69</v>
      </c>
      <c r="L11" s="288"/>
      <c r="M11" s="289">
        <v>5</v>
      </c>
      <c r="N11" s="85">
        <f t="shared" si="0"/>
        <v>-3.5775000000000006</v>
      </c>
    </row>
    <row r="12" spans="1:14" s="57" customFormat="1" ht="129.75" customHeight="1">
      <c r="A12" s="273">
        <v>4</v>
      </c>
      <c r="B12" s="276">
        <v>28</v>
      </c>
      <c r="C12" s="403" t="s">
        <v>39</v>
      </c>
      <c r="D12" s="364">
        <v>1991</v>
      </c>
      <c r="E12" s="364" t="s">
        <v>464</v>
      </c>
      <c r="F12" s="403" t="s">
        <v>101</v>
      </c>
      <c r="G12" s="343" t="s">
        <v>100</v>
      </c>
      <c r="H12" s="342" t="s">
        <v>81</v>
      </c>
      <c r="I12" s="327" t="s">
        <v>89</v>
      </c>
      <c r="J12" s="236">
        <v>12</v>
      </c>
      <c r="K12" s="265">
        <v>70.77</v>
      </c>
      <c r="L12" s="288"/>
      <c r="M12" s="289">
        <v>4</v>
      </c>
      <c r="N12" s="85">
        <f t="shared" si="0"/>
        <v>-2.057500000000001</v>
      </c>
    </row>
    <row r="13" spans="1:14" s="57" customFormat="1" ht="129.75" customHeight="1">
      <c r="A13" s="275">
        <v>5</v>
      </c>
      <c r="B13" s="276">
        <v>77</v>
      </c>
      <c r="C13" s="403" t="s">
        <v>309</v>
      </c>
      <c r="D13" s="364">
        <v>1995</v>
      </c>
      <c r="E13" s="364" t="s">
        <v>463</v>
      </c>
      <c r="F13" s="403" t="s">
        <v>310</v>
      </c>
      <c r="G13" s="343" t="s">
        <v>311</v>
      </c>
      <c r="H13" s="327" t="s">
        <v>312</v>
      </c>
      <c r="I13" s="327" t="s">
        <v>313</v>
      </c>
      <c r="J13" s="236">
        <v>12</v>
      </c>
      <c r="K13" s="265">
        <v>73.52</v>
      </c>
      <c r="L13" s="288"/>
      <c r="M13" s="289">
        <v>3</v>
      </c>
      <c r="N13" s="85">
        <f t="shared" si="0"/>
        <v>-1.370000000000001</v>
      </c>
    </row>
    <row r="14" spans="1:14" s="57" customFormat="1" ht="129.75" customHeight="1">
      <c r="A14" s="273">
        <v>6</v>
      </c>
      <c r="B14" s="276">
        <v>96</v>
      </c>
      <c r="C14" s="403" t="s">
        <v>314</v>
      </c>
      <c r="D14" s="364">
        <v>1971</v>
      </c>
      <c r="E14" s="364" t="s">
        <v>463</v>
      </c>
      <c r="F14" s="403" t="s">
        <v>315</v>
      </c>
      <c r="G14" s="343" t="s">
        <v>316</v>
      </c>
      <c r="H14" s="342" t="s">
        <v>157</v>
      </c>
      <c r="I14" s="327" t="s">
        <v>158</v>
      </c>
      <c r="J14" s="461">
        <v>20</v>
      </c>
      <c r="K14" s="292">
        <v>70.43</v>
      </c>
      <c r="L14" s="462"/>
      <c r="M14" s="289">
        <v>2</v>
      </c>
      <c r="N14" s="85">
        <f t="shared" si="0"/>
        <v>-2.1424999999999983</v>
      </c>
    </row>
    <row r="15" spans="1:14" s="57" customFormat="1" ht="129.75" customHeight="1" thickBot="1">
      <c r="A15" s="295">
        <v>7</v>
      </c>
      <c r="B15" s="296">
        <v>74</v>
      </c>
      <c r="C15" s="425" t="s">
        <v>76</v>
      </c>
      <c r="D15" s="408">
        <v>1984</v>
      </c>
      <c r="E15" s="408" t="s">
        <v>464</v>
      </c>
      <c r="F15" s="425" t="s">
        <v>135</v>
      </c>
      <c r="G15" s="409" t="s">
        <v>308</v>
      </c>
      <c r="H15" s="338" t="s">
        <v>78</v>
      </c>
      <c r="I15" s="338" t="s">
        <v>13</v>
      </c>
      <c r="J15" s="266">
        <v>38</v>
      </c>
      <c r="K15" s="267">
        <v>85.19</v>
      </c>
      <c r="L15" s="304"/>
      <c r="M15" s="289">
        <v>1</v>
      </c>
      <c r="N15" s="85">
        <f t="shared" si="0"/>
        <v>1.5474999999999994</v>
      </c>
    </row>
    <row r="16" spans="1:14" s="57" customFormat="1" ht="33.75" customHeight="1" thickBot="1">
      <c r="A16" s="630" t="s">
        <v>141</v>
      </c>
      <c r="B16" s="631"/>
      <c r="C16" s="631"/>
      <c r="D16" s="631"/>
      <c r="E16" s="631"/>
      <c r="F16" s="631"/>
      <c r="G16" s="631"/>
      <c r="H16" s="631"/>
      <c r="I16" s="631"/>
      <c r="J16" s="631"/>
      <c r="K16" s="631"/>
      <c r="L16" s="631"/>
      <c r="M16" s="632"/>
      <c r="N16" s="85"/>
    </row>
    <row r="17" spans="1:14" s="57" customFormat="1" ht="129.75" customHeight="1" thickBot="1">
      <c r="A17" s="452">
        <v>1</v>
      </c>
      <c r="B17" s="453">
        <v>60</v>
      </c>
      <c r="C17" s="454" t="s">
        <v>390</v>
      </c>
      <c r="D17" s="492">
        <v>1999</v>
      </c>
      <c r="E17" s="492" t="s">
        <v>43</v>
      </c>
      <c r="F17" s="454" t="s">
        <v>304</v>
      </c>
      <c r="G17" s="552" t="s">
        <v>499</v>
      </c>
      <c r="H17" s="456" t="s">
        <v>305</v>
      </c>
      <c r="I17" s="456" t="s">
        <v>246</v>
      </c>
      <c r="J17" s="457">
        <v>0</v>
      </c>
      <c r="K17" s="458">
        <v>71.07</v>
      </c>
      <c r="L17" s="459"/>
      <c r="M17" s="460"/>
      <c r="N17" s="85">
        <f>(K17-$N$8)/4</f>
        <v>-1.9825000000000017</v>
      </c>
    </row>
    <row r="18" spans="1:11" s="3" customFormat="1" ht="33" customHeight="1">
      <c r="A18" s="14"/>
      <c r="B18" s="14"/>
      <c r="C18" s="18"/>
      <c r="D18" s="30" t="s">
        <v>36</v>
      </c>
      <c r="E18" s="73"/>
      <c r="F18" s="19"/>
      <c r="G18" s="19"/>
      <c r="H18" s="19"/>
      <c r="I18" s="30" t="s">
        <v>103</v>
      </c>
      <c r="J18" s="19"/>
      <c r="K18" s="19"/>
    </row>
    <row r="19" spans="1:11" s="3" customFormat="1" ht="10.5" customHeight="1">
      <c r="A19" s="14"/>
      <c r="B19" s="14"/>
      <c r="C19" s="18"/>
      <c r="D19" s="19"/>
      <c r="E19" s="19"/>
      <c r="F19" s="19"/>
      <c r="G19" s="19"/>
      <c r="H19" s="19"/>
      <c r="I19" s="58"/>
      <c r="J19" s="19"/>
      <c r="K19" s="19"/>
    </row>
    <row r="20" spans="1:11" s="3" customFormat="1" ht="36.75" customHeight="1">
      <c r="A20" s="14"/>
      <c r="B20" s="14"/>
      <c r="C20" s="18"/>
      <c r="D20" s="30" t="s">
        <v>2</v>
      </c>
      <c r="E20" s="73"/>
      <c r="F20" s="19"/>
      <c r="G20" s="19"/>
      <c r="H20" s="19"/>
      <c r="I20" s="30" t="s">
        <v>53</v>
      </c>
      <c r="J20" s="19"/>
      <c r="K20" s="19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19">
    <mergeCell ref="A1:M1"/>
    <mergeCell ref="A2:M2"/>
    <mergeCell ref="A3:M3"/>
    <mergeCell ref="A4:M4"/>
    <mergeCell ref="A5:M5"/>
    <mergeCell ref="E7:E8"/>
    <mergeCell ref="A7:A8"/>
    <mergeCell ref="H7:H8"/>
    <mergeCell ref="B7:B8"/>
    <mergeCell ref="L7:L8"/>
    <mergeCell ref="A16:M16"/>
    <mergeCell ref="M7:M8"/>
    <mergeCell ref="G7:G8"/>
    <mergeCell ref="A6:M6"/>
    <mergeCell ref="D7:D8"/>
    <mergeCell ref="F7:F8"/>
    <mergeCell ref="J7:K7"/>
    <mergeCell ref="C7:C8"/>
    <mergeCell ref="I7:I8"/>
  </mergeCells>
  <printOptions horizontalCentered="1"/>
  <pageMargins left="0" right="0" top="0" bottom="0" header="0" footer="0"/>
  <pageSetup horizontalDpi="600" verticalDpi="600" orientation="landscape" paperSize="9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33"/>
  <sheetViews>
    <sheetView view="pageBreakPreview" zoomScale="45" zoomScaleNormal="61" zoomScaleSheetLayoutView="45" zoomScalePageLayoutView="0" workbookViewId="0" topLeftCell="A1">
      <selection activeCell="G22" sqref="G22"/>
    </sheetView>
  </sheetViews>
  <sheetFormatPr defaultColWidth="9.140625" defaultRowHeight="12.75"/>
  <cols>
    <col min="1" max="1" width="10.8515625" style="1" customWidth="1"/>
    <col min="2" max="2" width="14.28125" style="1" customWidth="1"/>
    <col min="3" max="3" width="56.7109375" style="2" customWidth="1"/>
    <col min="4" max="4" width="17.8515625" style="1" customWidth="1"/>
    <col min="5" max="5" width="13.8515625" style="1" customWidth="1"/>
    <col min="6" max="6" width="44.8515625" style="1" customWidth="1"/>
    <col min="7" max="7" width="51.140625" style="1" customWidth="1"/>
    <col min="8" max="8" width="48.421875" style="1" customWidth="1"/>
    <col min="9" max="9" width="43.8515625" style="1" customWidth="1"/>
    <col min="10" max="10" width="15.00390625" style="1" customWidth="1"/>
    <col min="11" max="11" width="20.7109375" style="1" customWidth="1"/>
    <col min="12" max="13" width="15.00390625" style="1" customWidth="1"/>
    <col min="14" max="14" width="13.28125" style="1" customWidth="1"/>
    <col min="15" max="16" width="9.140625" style="1" customWidth="1"/>
    <col min="17" max="18" width="9.7109375" style="1" bestFit="1" customWidth="1"/>
    <col min="19" max="16384" width="9.140625" style="1" customWidth="1"/>
  </cols>
  <sheetData>
    <row r="1" spans="1:13" s="3" customFormat="1" ht="33.75" customHeight="1">
      <c r="A1" s="572" t="s">
        <v>15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2" spans="1:13" s="3" customFormat="1" ht="30.75" customHeight="1">
      <c r="A2" s="572" t="s">
        <v>149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</row>
    <row r="3" spans="1:13" s="3" customFormat="1" ht="33.75" customHeight="1">
      <c r="A3" s="572" t="s">
        <v>18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</row>
    <row r="4" spans="1:13" s="3" customFormat="1" ht="33.75" customHeight="1">
      <c r="A4" s="624">
        <v>42223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1:13" s="3" customFormat="1" ht="33.75" customHeight="1">
      <c r="A5" s="572" t="s">
        <v>115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</row>
    <row r="6" spans="1:13" s="3" customFormat="1" ht="33.75" customHeight="1" thickBot="1">
      <c r="A6" s="572" t="s">
        <v>5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</row>
    <row r="7" spans="1:13" s="4" customFormat="1" ht="39.75" customHeight="1">
      <c r="A7" s="604" t="s">
        <v>22</v>
      </c>
      <c r="B7" s="606" t="s">
        <v>4</v>
      </c>
      <c r="C7" s="606" t="s">
        <v>1</v>
      </c>
      <c r="D7" s="606" t="s">
        <v>8</v>
      </c>
      <c r="E7" s="606" t="s">
        <v>6</v>
      </c>
      <c r="F7" s="649" t="s">
        <v>3</v>
      </c>
      <c r="G7" s="653" t="s">
        <v>40</v>
      </c>
      <c r="H7" s="649" t="s">
        <v>41</v>
      </c>
      <c r="I7" s="651" t="s">
        <v>58</v>
      </c>
      <c r="J7" s="647" t="s">
        <v>19</v>
      </c>
      <c r="K7" s="648"/>
      <c r="L7" s="644" t="s">
        <v>51</v>
      </c>
      <c r="M7" s="637" t="s">
        <v>52</v>
      </c>
    </row>
    <row r="8" spans="1:14" s="4" customFormat="1" ht="34.5" customHeight="1" thickBot="1">
      <c r="A8" s="605"/>
      <c r="B8" s="607"/>
      <c r="C8" s="607"/>
      <c r="D8" s="607"/>
      <c r="E8" s="607"/>
      <c r="F8" s="650"/>
      <c r="G8" s="654"/>
      <c r="H8" s="650"/>
      <c r="I8" s="652"/>
      <c r="J8" s="64" t="s">
        <v>25</v>
      </c>
      <c r="K8" s="63" t="s">
        <v>21</v>
      </c>
      <c r="L8" s="645"/>
      <c r="M8" s="646"/>
      <c r="N8" s="277">
        <v>81</v>
      </c>
    </row>
    <row r="9" spans="1:14" s="5" customFormat="1" ht="51.75" customHeight="1">
      <c r="A9" s="285">
        <v>1</v>
      </c>
      <c r="B9" s="278">
        <v>68</v>
      </c>
      <c r="C9" s="337" t="s">
        <v>45</v>
      </c>
      <c r="D9" s="339">
        <v>1991</v>
      </c>
      <c r="E9" s="339" t="s">
        <v>464</v>
      </c>
      <c r="F9" s="344" t="s">
        <v>350</v>
      </c>
      <c r="G9" s="427" t="s">
        <v>126</v>
      </c>
      <c r="H9" s="356" t="s">
        <v>127</v>
      </c>
      <c r="I9" s="356" t="s">
        <v>89</v>
      </c>
      <c r="J9" s="203">
        <v>0</v>
      </c>
      <c r="K9" s="206">
        <v>67.33</v>
      </c>
      <c r="L9" s="204"/>
      <c r="M9" s="381">
        <v>16</v>
      </c>
      <c r="N9" s="86">
        <f aca="true" t="shared" si="0" ref="N9:N30">(K9-$N$8)/4</f>
        <v>-3.4175000000000004</v>
      </c>
    </row>
    <row r="10" spans="1:14" s="5" customFormat="1" ht="51.75" customHeight="1">
      <c r="A10" s="282">
        <v>2</v>
      </c>
      <c r="B10" s="279">
        <v>89</v>
      </c>
      <c r="C10" s="327" t="s">
        <v>330</v>
      </c>
      <c r="D10" s="328">
        <v>1995</v>
      </c>
      <c r="E10" s="328" t="s">
        <v>463</v>
      </c>
      <c r="F10" s="340" t="s">
        <v>331</v>
      </c>
      <c r="G10" s="321" t="s">
        <v>332</v>
      </c>
      <c r="H10" s="343" t="s">
        <v>112</v>
      </c>
      <c r="I10" s="343" t="s">
        <v>214</v>
      </c>
      <c r="J10" s="207">
        <v>0</v>
      </c>
      <c r="K10" s="209">
        <v>68.21</v>
      </c>
      <c r="L10" s="122"/>
      <c r="M10" s="382">
        <v>15</v>
      </c>
      <c r="N10" s="86">
        <f t="shared" si="0"/>
        <v>-3.1975000000000016</v>
      </c>
    </row>
    <row r="11" spans="1:14" s="5" customFormat="1" ht="51.75" customHeight="1">
      <c r="A11" s="282">
        <v>3</v>
      </c>
      <c r="B11" s="279">
        <v>67</v>
      </c>
      <c r="C11" s="327" t="s">
        <v>45</v>
      </c>
      <c r="D11" s="328">
        <v>1991</v>
      </c>
      <c r="E11" s="328" t="s">
        <v>464</v>
      </c>
      <c r="F11" s="340" t="s">
        <v>144</v>
      </c>
      <c r="G11" s="321" t="s">
        <v>145</v>
      </c>
      <c r="H11" s="343" t="s">
        <v>127</v>
      </c>
      <c r="I11" s="343" t="s">
        <v>89</v>
      </c>
      <c r="J11" s="207">
        <v>0</v>
      </c>
      <c r="K11" s="209">
        <v>68.96</v>
      </c>
      <c r="L11" s="122"/>
      <c r="M11" s="382">
        <v>14</v>
      </c>
      <c r="N11" s="86">
        <f t="shared" si="0"/>
        <v>-3.0100000000000016</v>
      </c>
    </row>
    <row r="12" spans="1:14" s="5" customFormat="1" ht="51.75" customHeight="1">
      <c r="A12" s="282">
        <v>4</v>
      </c>
      <c r="B12" s="279">
        <v>103</v>
      </c>
      <c r="C12" s="342" t="s">
        <v>270</v>
      </c>
      <c r="D12" s="328">
        <v>1970</v>
      </c>
      <c r="E12" s="328" t="s">
        <v>464</v>
      </c>
      <c r="F12" s="340" t="s">
        <v>340</v>
      </c>
      <c r="G12" s="321"/>
      <c r="H12" s="343" t="s">
        <v>271</v>
      </c>
      <c r="I12" s="343" t="s">
        <v>13</v>
      </c>
      <c r="J12" s="207">
        <v>0</v>
      </c>
      <c r="K12" s="209">
        <v>72.63</v>
      </c>
      <c r="L12" s="122"/>
      <c r="M12" s="382">
        <v>13</v>
      </c>
      <c r="N12" s="86">
        <f t="shared" si="0"/>
        <v>-2.092500000000001</v>
      </c>
    </row>
    <row r="13" spans="1:14" s="5" customFormat="1" ht="51.75" customHeight="1">
      <c r="A13" s="282">
        <v>5</v>
      </c>
      <c r="B13" s="279">
        <v>90</v>
      </c>
      <c r="C13" s="327" t="s">
        <v>333</v>
      </c>
      <c r="D13" s="328">
        <v>1986</v>
      </c>
      <c r="E13" s="328" t="s">
        <v>463</v>
      </c>
      <c r="F13" s="340" t="s">
        <v>349</v>
      </c>
      <c r="G13" s="321" t="s">
        <v>334</v>
      </c>
      <c r="H13" s="343" t="s">
        <v>335</v>
      </c>
      <c r="I13" s="343" t="s">
        <v>336</v>
      </c>
      <c r="J13" s="207">
        <v>0</v>
      </c>
      <c r="K13" s="209">
        <v>78.47</v>
      </c>
      <c r="L13" s="122"/>
      <c r="M13" s="382">
        <v>12</v>
      </c>
      <c r="N13" s="86">
        <f t="shared" si="0"/>
        <v>-0.6325000000000003</v>
      </c>
    </row>
    <row r="14" spans="1:14" s="5" customFormat="1" ht="51.75" customHeight="1">
      <c r="A14" s="282">
        <v>6</v>
      </c>
      <c r="B14" s="279">
        <v>110</v>
      </c>
      <c r="C14" s="342" t="s">
        <v>341</v>
      </c>
      <c r="D14" s="328">
        <v>1956</v>
      </c>
      <c r="E14" s="328" t="s">
        <v>464</v>
      </c>
      <c r="F14" s="340" t="s">
        <v>351</v>
      </c>
      <c r="G14" s="321" t="s">
        <v>342</v>
      </c>
      <c r="H14" s="343" t="s">
        <v>343</v>
      </c>
      <c r="I14" s="343" t="s">
        <v>344</v>
      </c>
      <c r="J14" s="207">
        <v>4</v>
      </c>
      <c r="K14" s="209">
        <v>59.43</v>
      </c>
      <c r="L14" s="122"/>
      <c r="M14" s="382">
        <v>11</v>
      </c>
      <c r="N14" s="86">
        <f t="shared" si="0"/>
        <v>-5.3925</v>
      </c>
    </row>
    <row r="15" spans="1:14" s="5" customFormat="1" ht="51.75" customHeight="1">
      <c r="A15" s="282">
        <v>7</v>
      </c>
      <c r="B15" s="279">
        <v>5</v>
      </c>
      <c r="C15" s="327" t="s">
        <v>11</v>
      </c>
      <c r="D15" s="328">
        <v>1965</v>
      </c>
      <c r="E15" s="328" t="s">
        <v>464</v>
      </c>
      <c r="F15" s="340" t="s">
        <v>80</v>
      </c>
      <c r="G15" s="321" t="s">
        <v>466</v>
      </c>
      <c r="H15" s="343" t="s">
        <v>33</v>
      </c>
      <c r="I15" s="343" t="s">
        <v>38</v>
      </c>
      <c r="J15" s="207">
        <v>4</v>
      </c>
      <c r="K15" s="209">
        <v>61.56</v>
      </c>
      <c r="L15" s="122"/>
      <c r="M15" s="382">
        <v>10</v>
      </c>
      <c r="N15" s="86">
        <f t="shared" si="0"/>
        <v>-4.859999999999999</v>
      </c>
    </row>
    <row r="16" spans="1:14" s="5" customFormat="1" ht="51.75" customHeight="1">
      <c r="A16" s="282">
        <v>8</v>
      </c>
      <c r="B16" s="279">
        <v>26</v>
      </c>
      <c r="C16" s="327" t="s">
        <v>46</v>
      </c>
      <c r="D16" s="328">
        <v>1991</v>
      </c>
      <c r="E16" s="328" t="s">
        <v>464</v>
      </c>
      <c r="F16" s="340" t="s">
        <v>348</v>
      </c>
      <c r="G16" s="321" t="s">
        <v>102</v>
      </c>
      <c r="H16" s="343" t="s">
        <v>81</v>
      </c>
      <c r="I16" s="343" t="s">
        <v>89</v>
      </c>
      <c r="J16" s="207">
        <v>4</v>
      </c>
      <c r="K16" s="209">
        <v>63.14</v>
      </c>
      <c r="L16" s="122"/>
      <c r="M16" s="382">
        <v>9</v>
      </c>
      <c r="N16" s="86">
        <f t="shared" si="0"/>
        <v>-4.465</v>
      </c>
    </row>
    <row r="17" spans="1:14" s="5" customFormat="1" ht="51.75" customHeight="1">
      <c r="A17" s="282">
        <v>9</v>
      </c>
      <c r="B17" s="279">
        <v>100</v>
      </c>
      <c r="C17" s="342" t="s">
        <v>270</v>
      </c>
      <c r="D17" s="328">
        <v>1970</v>
      </c>
      <c r="E17" s="328" t="s">
        <v>464</v>
      </c>
      <c r="F17" s="340" t="s">
        <v>459</v>
      </c>
      <c r="G17" s="321" t="s">
        <v>460</v>
      </c>
      <c r="H17" s="343" t="s">
        <v>337</v>
      </c>
      <c r="I17" s="343" t="s">
        <v>13</v>
      </c>
      <c r="J17" s="207">
        <v>4</v>
      </c>
      <c r="K17" s="209">
        <v>66.57</v>
      </c>
      <c r="L17" s="122"/>
      <c r="M17" s="382">
        <v>8</v>
      </c>
      <c r="N17" s="86">
        <f t="shared" si="0"/>
        <v>-3.6075000000000017</v>
      </c>
    </row>
    <row r="18" spans="1:14" s="5" customFormat="1" ht="51.75" customHeight="1">
      <c r="A18" s="282">
        <v>10</v>
      </c>
      <c r="B18" s="279">
        <v>69</v>
      </c>
      <c r="C18" s="327" t="s">
        <v>45</v>
      </c>
      <c r="D18" s="328">
        <v>1991</v>
      </c>
      <c r="E18" s="328" t="s">
        <v>464</v>
      </c>
      <c r="F18" s="341" t="s">
        <v>142</v>
      </c>
      <c r="G18" s="321" t="s">
        <v>143</v>
      </c>
      <c r="H18" s="343" t="s">
        <v>127</v>
      </c>
      <c r="I18" s="343" t="s">
        <v>89</v>
      </c>
      <c r="J18" s="207">
        <v>4</v>
      </c>
      <c r="K18" s="209">
        <v>67.65</v>
      </c>
      <c r="L18" s="122"/>
      <c r="M18" s="382">
        <v>7</v>
      </c>
      <c r="N18" s="86">
        <f t="shared" si="0"/>
        <v>-3.3374999999999986</v>
      </c>
    </row>
    <row r="19" spans="1:14" s="5" customFormat="1" ht="51.75" customHeight="1">
      <c r="A19" s="282">
        <v>11</v>
      </c>
      <c r="B19" s="279">
        <v>45</v>
      </c>
      <c r="C19" s="327" t="s">
        <v>42</v>
      </c>
      <c r="D19" s="328">
        <v>1993</v>
      </c>
      <c r="E19" s="328" t="s">
        <v>463</v>
      </c>
      <c r="F19" s="340" t="s">
        <v>49</v>
      </c>
      <c r="G19" s="321" t="s">
        <v>48</v>
      </c>
      <c r="H19" s="343" t="s">
        <v>81</v>
      </c>
      <c r="I19" s="343" t="s">
        <v>89</v>
      </c>
      <c r="J19" s="207">
        <v>4</v>
      </c>
      <c r="K19" s="209">
        <v>76.26</v>
      </c>
      <c r="L19" s="122"/>
      <c r="M19" s="382">
        <v>6</v>
      </c>
      <c r="N19" s="86">
        <f t="shared" si="0"/>
        <v>-1.1849999999999987</v>
      </c>
    </row>
    <row r="20" spans="1:14" s="5" customFormat="1" ht="51.75" customHeight="1">
      <c r="A20" s="282">
        <v>12</v>
      </c>
      <c r="B20" s="279">
        <v>102</v>
      </c>
      <c r="C20" s="342" t="s">
        <v>270</v>
      </c>
      <c r="D20" s="328">
        <v>1970</v>
      </c>
      <c r="E20" s="328" t="s">
        <v>464</v>
      </c>
      <c r="F20" s="340" t="s">
        <v>461</v>
      </c>
      <c r="G20" s="321" t="s">
        <v>462</v>
      </c>
      <c r="H20" s="343" t="s">
        <v>271</v>
      </c>
      <c r="I20" s="343" t="s">
        <v>13</v>
      </c>
      <c r="J20" s="207">
        <v>8</v>
      </c>
      <c r="K20" s="209">
        <v>59.59</v>
      </c>
      <c r="L20" s="122"/>
      <c r="M20" s="382">
        <v>5</v>
      </c>
      <c r="N20" s="86">
        <f t="shared" si="0"/>
        <v>-5.352499999999999</v>
      </c>
    </row>
    <row r="21" spans="1:14" s="5" customFormat="1" ht="51.75" customHeight="1">
      <c r="A21" s="282">
        <v>13</v>
      </c>
      <c r="B21" s="279">
        <v>41</v>
      </c>
      <c r="C21" s="327" t="s">
        <v>287</v>
      </c>
      <c r="D21" s="328">
        <v>1995</v>
      </c>
      <c r="E21" s="328" t="s">
        <v>463</v>
      </c>
      <c r="F21" s="340" t="s">
        <v>431</v>
      </c>
      <c r="G21" s="321" t="s">
        <v>325</v>
      </c>
      <c r="H21" s="343" t="s">
        <v>94</v>
      </c>
      <c r="I21" s="343" t="s">
        <v>165</v>
      </c>
      <c r="J21" s="207">
        <v>8</v>
      </c>
      <c r="K21" s="209">
        <v>60.54</v>
      </c>
      <c r="L21" s="122"/>
      <c r="M21" s="382">
        <v>4</v>
      </c>
      <c r="N21" s="86">
        <f t="shared" si="0"/>
        <v>-5.115</v>
      </c>
    </row>
    <row r="22" spans="1:14" s="5" customFormat="1" ht="51.75" customHeight="1">
      <c r="A22" s="282">
        <v>14</v>
      </c>
      <c r="B22" s="279">
        <v>101</v>
      </c>
      <c r="C22" s="342" t="s">
        <v>270</v>
      </c>
      <c r="D22" s="328">
        <v>1970</v>
      </c>
      <c r="E22" s="328" t="s">
        <v>464</v>
      </c>
      <c r="F22" s="340" t="s">
        <v>338</v>
      </c>
      <c r="G22" s="548" t="s">
        <v>495</v>
      </c>
      <c r="H22" s="343" t="s">
        <v>337</v>
      </c>
      <c r="I22" s="343" t="s">
        <v>13</v>
      </c>
      <c r="J22" s="207">
        <v>8</v>
      </c>
      <c r="K22" s="209">
        <v>68.06</v>
      </c>
      <c r="L22" s="122"/>
      <c r="M22" s="382">
        <v>3</v>
      </c>
      <c r="N22" s="86">
        <f t="shared" si="0"/>
        <v>-3.2349999999999994</v>
      </c>
    </row>
    <row r="23" spans="1:14" s="5" customFormat="1" ht="51.75" customHeight="1">
      <c r="A23" s="282">
        <v>15</v>
      </c>
      <c r="B23" s="279">
        <v>42</v>
      </c>
      <c r="C23" s="346" t="s">
        <v>287</v>
      </c>
      <c r="D23" s="328">
        <v>1995</v>
      </c>
      <c r="E23" s="328" t="s">
        <v>463</v>
      </c>
      <c r="F23" s="340" t="s">
        <v>326</v>
      </c>
      <c r="G23" s="321" t="s">
        <v>327</v>
      </c>
      <c r="H23" s="343" t="s">
        <v>94</v>
      </c>
      <c r="I23" s="343" t="s">
        <v>165</v>
      </c>
      <c r="J23" s="207">
        <v>8</v>
      </c>
      <c r="K23" s="209">
        <v>68.53</v>
      </c>
      <c r="L23" s="122"/>
      <c r="M23" s="382">
        <v>2</v>
      </c>
      <c r="N23" s="86">
        <f t="shared" si="0"/>
        <v>-3.1174999999999997</v>
      </c>
    </row>
    <row r="24" spans="1:14" s="5" customFormat="1" ht="51.75" customHeight="1">
      <c r="A24" s="282">
        <v>16</v>
      </c>
      <c r="B24" s="279">
        <v>112</v>
      </c>
      <c r="C24" s="327" t="s">
        <v>357</v>
      </c>
      <c r="D24" s="328">
        <v>1986</v>
      </c>
      <c r="E24" s="328" t="s">
        <v>463</v>
      </c>
      <c r="F24" s="340" t="s">
        <v>362</v>
      </c>
      <c r="G24" s="321" t="s">
        <v>363</v>
      </c>
      <c r="H24" s="343" t="s">
        <v>360</v>
      </c>
      <c r="I24" s="343" t="s">
        <v>361</v>
      </c>
      <c r="J24" s="207">
        <v>8</v>
      </c>
      <c r="K24" s="209">
        <v>70.98</v>
      </c>
      <c r="L24" s="122"/>
      <c r="M24" s="382">
        <v>1</v>
      </c>
      <c r="N24" s="86">
        <f t="shared" si="0"/>
        <v>-2.504999999999999</v>
      </c>
    </row>
    <row r="25" spans="1:14" s="5" customFormat="1" ht="51.75" customHeight="1">
      <c r="A25" s="282">
        <v>17</v>
      </c>
      <c r="B25" s="279">
        <v>111</v>
      </c>
      <c r="C25" s="327" t="s">
        <v>344</v>
      </c>
      <c r="D25" s="328">
        <v>1980</v>
      </c>
      <c r="E25" s="328" t="s">
        <v>463</v>
      </c>
      <c r="F25" s="340" t="s">
        <v>345</v>
      </c>
      <c r="G25" s="321" t="s">
        <v>346</v>
      </c>
      <c r="H25" s="343" t="s">
        <v>343</v>
      </c>
      <c r="I25" s="343" t="s">
        <v>341</v>
      </c>
      <c r="J25" s="207">
        <v>8</v>
      </c>
      <c r="K25" s="209">
        <v>73.45</v>
      </c>
      <c r="L25" s="122"/>
      <c r="M25" s="382">
        <v>1</v>
      </c>
      <c r="N25" s="86">
        <f t="shared" si="0"/>
        <v>-1.8874999999999993</v>
      </c>
    </row>
    <row r="26" spans="1:14" s="5" customFormat="1" ht="51.75" customHeight="1">
      <c r="A26" s="282">
        <v>18</v>
      </c>
      <c r="B26" s="279">
        <v>31</v>
      </c>
      <c r="C26" s="327" t="s">
        <v>39</v>
      </c>
      <c r="D26" s="328">
        <v>1991</v>
      </c>
      <c r="E26" s="328" t="s">
        <v>464</v>
      </c>
      <c r="F26" s="340" t="s">
        <v>352</v>
      </c>
      <c r="G26" s="321" t="s">
        <v>320</v>
      </c>
      <c r="H26" s="343" t="s">
        <v>81</v>
      </c>
      <c r="I26" s="343" t="s">
        <v>89</v>
      </c>
      <c r="J26" s="207">
        <v>10</v>
      </c>
      <c r="K26" s="209">
        <v>87.15</v>
      </c>
      <c r="L26" s="122"/>
      <c r="M26" s="382">
        <v>1</v>
      </c>
      <c r="N26" s="86">
        <f t="shared" si="0"/>
        <v>1.5375000000000014</v>
      </c>
    </row>
    <row r="27" spans="1:14" s="5" customFormat="1" ht="51.75" customHeight="1">
      <c r="A27" s="282">
        <v>19</v>
      </c>
      <c r="B27" s="279">
        <v>61</v>
      </c>
      <c r="C27" s="327" t="s">
        <v>38</v>
      </c>
      <c r="D27" s="328">
        <v>1981</v>
      </c>
      <c r="E27" s="328" t="s">
        <v>464</v>
      </c>
      <c r="F27" s="340" t="s">
        <v>113</v>
      </c>
      <c r="G27" s="321" t="s">
        <v>114</v>
      </c>
      <c r="H27" s="343" t="s">
        <v>33</v>
      </c>
      <c r="I27" s="343" t="s">
        <v>111</v>
      </c>
      <c r="J27" s="207">
        <v>10</v>
      </c>
      <c r="K27" s="209">
        <v>87.41</v>
      </c>
      <c r="L27" s="122"/>
      <c r="M27" s="382">
        <v>1</v>
      </c>
      <c r="N27" s="86">
        <f t="shared" si="0"/>
        <v>1.6024999999999991</v>
      </c>
    </row>
    <row r="28" spans="1:14" s="5" customFormat="1" ht="51.75" customHeight="1">
      <c r="A28" s="282">
        <v>20</v>
      </c>
      <c r="B28" s="279">
        <v>6</v>
      </c>
      <c r="C28" s="327" t="s">
        <v>11</v>
      </c>
      <c r="D28" s="328">
        <v>1965</v>
      </c>
      <c r="E28" s="328" t="s">
        <v>464</v>
      </c>
      <c r="F28" s="340" t="s">
        <v>347</v>
      </c>
      <c r="G28" s="321" t="s">
        <v>319</v>
      </c>
      <c r="H28" s="343" t="s">
        <v>33</v>
      </c>
      <c r="I28" s="343" t="s">
        <v>38</v>
      </c>
      <c r="J28" s="213">
        <v>12</v>
      </c>
      <c r="K28" s="215">
        <v>66.49</v>
      </c>
      <c r="L28" s="124"/>
      <c r="M28" s="382">
        <v>1</v>
      </c>
      <c r="N28" s="86">
        <f t="shared" si="0"/>
        <v>-3.6275000000000013</v>
      </c>
    </row>
    <row r="29" spans="1:14" s="5" customFormat="1" ht="51.75" customHeight="1">
      <c r="A29" s="282"/>
      <c r="B29" s="279">
        <v>39</v>
      </c>
      <c r="C29" s="342" t="s">
        <v>321</v>
      </c>
      <c r="D29" s="328">
        <v>1985</v>
      </c>
      <c r="E29" s="328" t="s">
        <v>322</v>
      </c>
      <c r="F29" s="340" t="s">
        <v>323</v>
      </c>
      <c r="G29" s="321" t="s">
        <v>324</v>
      </c>
      <c r="H29" s="343" t="s">
        <v>291</v>
      </c>
      <c r="I29" s="343" t="s">
        <v>292</v>
      </c>
      <c r="J29" s="642" t="s">
        <v>24</v>
      </c>
      <c r="K29" s="586"/>
      <c r="L29" s="586"/>
      <c r="M29" s="587"/>
      <c r="N29" s="86">
        <f t="shared" si="0"/>
        <v>-20.25</v>
      </c>
    </row>
    <row r="30" spans="1:14" s="5" customFormat="1" ht="51.75" customHeight="1" thickBot="1">
      <c r="A30" s="349"/>
      <c r="B30" s="350">
        <v>59</v>
      </c>
      <c r="C30" s="351" t="s">
        <v>303</v>
      </c>
      <c r="D30" s="352">
        <v>1999</v>
      </c>
      <c r="E30" s="352" t="s">
        <v>43</v>
      </c>
      <c r="F30" s="377" t="s">
        <v>328</v>
      </c>
      <c r="G30" s="429" t="s">
        <v>329</v>
      </c>
      <c r="H30" s="362" t="s">
        <v>245</v>
      </c>
      <c r="I30" s="362" t="s">
        <v>246</v>
      </c>
      <c r="J30" s="643" t="s">
        <v>391</v>
      </c>
      <c r="K30" s="589"/>
      <c r="L30" s="589"/>
      <c r="M30" s="590"/>
      <c r="N30" s="86">
        <f t="shared" si="0"/>
        <v>-20.25</v>
      </c>
    </row>
    <row r="31" spans="1:13" s="3" customFormat="1" ht="31.5" customHeight="1">
      <c r="A31" s="14"/>
      <c r="B31" s="14"/>
      <c r="C31" s="19"/>
      <c r="D31" s="30" t="s">
        <v>36</v>
      </c>
      <c r="E31" s="73"/>
      <c r="F31" s="19"/>
      <c r="G31" s="19"/>
      <c r="H31" s="19"/>
      <c r="I31" s="30" t="s">
        <v>103</v>
      </c>
      <c r="J31" s="19"/>
      <c r="K31" s="14"/>
      <c r="L31" s="14"/>
      <c r="M31" s="14"/>
    </row>
    <row r="32" spans="1:13" s="3" customFormat="1" ht="9.75" customHeight="1">
      <c r="A32" s="14"/>
      <c r="B32" s="14"/>
      <c r="C32" s="18"/>
      <c r="D32" s="19"/>
      <c r="E32" s="19"/>
      <c r="F32" s="19"/>
      <c r="G32" s="19"/>
      <c r="H32" s="19"/>
      <c r="I32" s="58"/>
      <c r="J32" s="19"/>
      <c r="K32" s="14"/>
      <c r="L32" s="14"/>
      <c r="M32" s="14"/>
    </row>
    <row r="33" spans="1:13" s="3" customFormat="1" ht="27.75" customHeight="1">
      <c r="A33" s="14"/>
      <c r="B33" s="14"/>
      <c r="C33" s="18"/>
      <c r="D33" s="30" t="s">
        <v>2</v>
      </c>
      <c r="E33" s="73"/>
      <c r="F33" s="19"/>
      <c r="G33" s="19"/>
      <c r="H33" s="19"/>
      <c r="I33" s="30" t="s">
        <v>53</v>
      </c>
      <c r="J33" s="19"/>
      <c r="K33" s="14"/>
      <c r="L33" s="14"/>
      <c r="M33" s="14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20">
    <mergeCell ref="A7:A8"/>
    <mergeCell ref="J7:K7"/>
    <mergeCell ref="H7:H8"/>
    <mergeCell ref="I7:I8"/>
    <mergeCell ref="B7:B8"/>
    <mergeCell ref="C7:C8"/>
    <mergeCell ref="D7:D8"/>
    <mergeCell ref="E7:E8"/>
    <mergeCell ref="G7:G8"/>
    <mergeCell ref="F7:F8"/>
    <mergeCell ref="J29:M29"/>
    <mergeCell ref="J30:M30"/>
    <mergeCell ref="L7:L8"/>
    <mergeCell ref="A1:M1"/>
    <mergeCell ref="A2:M2"/>
    <mergeCell ref="A3:M3"/>
    <mergeCell ref="A4:M4"/>
    <mergeCell ref="A5:M5"/>
    <mergeCell ref="A6:M6"/>
    <mergeCell ref="M7:M8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42"/>
  <sheetViews>
    <sheetView view="pageBreakPreview" zoomScale="41" zoomScaleNormal="61" zoomScaleSheetLayoutView="41" zoomScalePageLayoutView="0" workbookViewId="0" topLeftCell="A10">
      <selection activeCell="C27" sqref="C27:I27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63.28125" style="2" customWidth="1"/>
    <col min="4" max="4" width="17.28125" style="1" customWidth="1"/>
    <col min="5" max="5" width="18.421875" style="1" customWidth="1"/>
    <col min="6" max="6" width="48.140625" style="1" customWidth="1"/>
    <col min="7" max="7" width="44.421875" style="1" customWidth="1"/>
    <col min="8" max="8" width="55.00390625" style="1" customWidth="1"/>
    <col min="9" max="9" width="45.421875" style="1" customWidth="1"/>
    <col min="10" max="10" width="12.28125" style="1" customWidth="1"/>
    <col min="11" max="11" width="18.140625" style="1" customWidth="1"/>
    <col min="12" max="12" width="12.57421875" style="1" customWidth="1"/>
    <col min="13" max="14" width="17.7109375" style="1" customWidth="1"/>
    <col min="15" max="15" width="16.28125" style="1" customWidth="1"/>
    <col min="16" max="17" width="20.00390625" style="42" customWidth="1"/>
    <col min="18" max="16384" width="9.140625" style="1" customWidth="1"/>
  </cols>
  <sheetData>
    <row r="1" spans="1:17" s="3" customFormat="1" ht="34.5" customHeight="1">
      <c r="A1" s="572" t="s">
        <v>15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71"/>
      <c r="Q1" s="38"/>
    </row>
    <row r="2" spans="1:17" s="3" customFormat="1" ht="34.5" customHeight="1">
      <c r="A2" s="572" t="s">
        <v>435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71"/>
      <c r="Q2" s="38"/>
    </row>
    <row r="3" spans="1:17" s="3" customFormat="1" ht="34.5" customHeight="1">
      <c r="A3" s="572" t="s">
        <v>18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71"/>
      <c r="Q3" s="38"/>
    </row>
    <row r="4" spans="1:17" s="3" customFormat="1" ht="34.5" customHeight="1">
      <c r="A4" s="624">
        <v>42224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71"/>
      <c r="Q4" s="38"/>
    </row>
    <row r="5" spans="1:17" s="3" customFormat="1" ht="34.5" customHeight="1">
      <c r="A5" s="572" t="s">
        <v>436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71"/>
      <c r="Q5" s="38"/>
    </row>
    <row r="6" spans="1:17" s="3" customFormat="1" ht="34.5" customHeight="1" thickBot="1">
      <c r="A6" s="572" t="s">
        <v>5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71"/>
      <c r="Q6" s="38"/>
    </row>
    <row r="7" spans="1:17" s="4" customFormat="1" ht="33.75" customHeight="1" thickBot="1">
      <c r="A7" s="604" t="s">
        <v>22</v>
      </c>
      <c r="B7" s="640" t="s">
        <v>4</v>
      </c>
      <c r="C7" s="655" t="s">
        <v>1</v>
      </c>
      <c r="D7" s="640" t="s">
        <v>8</v>
      </c>
      <c r="E7" s="640" t="s">
        <v>6</v>
      </c>
      <c r="F7" s="655" t="s">
        <v>3</v>
      </c>
      <c r="G7" s="602" t="s">
        <v>40</v>
      </c>
      <c r="H7" s="655" t="s">
        <v>0</v>
      </c>
      <c r="I7" s="662" t="s">
        <v>7</v>
      </c>
      <c r="J7" s="658" t="s">
        <v>19</v>
      </c>
      <c r="K7" s="659"/>
      <c r="L7" s="660"/>
      <c r="M7" s="660"/>
      <c r="N7" s="668" t="s">
        <v>440</v>
      </c>
      <c r="O7" s="666" t="s">
        <v>52</v>
      </c>
      <c r="P7" s="38"/>
      <c r="Q7" s="38"/>
    </row>
    <row r="8" spans="1:17" s="4" customFormat="1" ht="32.25" customHeight="1">
      <c r="A8" s="672"/>
      <c r="B8" s="661"/>
      <c r="C8" s="656"/>
      <c r="D8" s="661"/>
      <c r="E8" s="661"/>
      <c r="F8" s="656"/>
      <c r="G8" s="665"/>
      <c r="H8" s="656"/>
      <c r="I8" s="663"/>
      <c r="J8" s="581" t="s">
        <v>28</v>
      </c>
      <c r="K8" s="566"/>
      <c r="L8" s="565" t="s">
        <v>29</v>
      </c>
      <c r="M8" s="566"/>
      <c r="N8" s="669"/>
      <c r="O8" s="667"/>
      <c r="P8" s="38"/>
      <c r="Q8" s="38"/>
    </row>
    <row r="9" spans="1:17" s="4" customFormat="1" ht="51.75" customHeight="1" thickBot="1">
      <c r="A9" s="605"/>
      <c r="B9" s="641"/>
      <c r="C9" s="657"/>
      <c r="D9" s="641"/>
      <c r="E9" s="641"/>
      <c r="F9" s="657"/>
      <c r="G9" s="603"/>
      <c r="H9" s="657"/>
      <c r="I9" s="664"/>
      <c r="J9" s="64" t="s">
        <v>20</v>
      </c>
      <c r="K9" s="63" t="s">
        <v>21</v>
      </c>
      <c r="L9" s="65" t="s">
        <v>20</v>
      </c>
      <c r="M9" s="63" t="s">
        <v>21</v>
      </c>
      <c r="N9" s="670"/>
      <c r="O9" s="629"/>
      <c r="P9" s="284">
        <v>50</v>
      </c>
      <c r="Q9" s="284">
        <v>45</v>
      </c>
    </row>
    <row r="10" spans="1:17" s="41" customFormat="1" ht="102" customHeight="1">
      <c r="A10" s="271">
        <v>1</v>
      </c>
      <c r="B10" s="272">
        <v>52</v>
      </c>
      <c r="C10" s="406" t="s">
        <v>182</v>
      </c>
      <c r="D10" s="450">
        <v>1989</v>
      </c>
      <c r="E10" s="450" t="s">
        <v>32</v>
      </c>
      <c r="F10" s="406" t="s">
        <v>183</v>
      </c>
      <c r="G10" s="469" t="s">
        <v>184</v>
      </c>
      <c r="H10" s="344" t="s">
        <v>84</v>
      </c>
      <c r="I10" s="464" t="s">
        <v>13</v>
      </c>
      <c r="J10" s="35">
        <v>0</v>
      </c>
      <c r="K10" s="52">
        <v>44.1</v>
      </c>
      <c r="L10" s="100">
        <v>0</v>
      </c>
      <c r="M10" s="52">
        <v>29.1</v>
      </c>
      <c r="N10" s="128"/>
      <c r="O10" s="141">
        <v>16</v>
      </c>
      <c r="P10" s="83">
        <f aca="true" t="shared" si="0" ref="P10:P32">(K10-$P$9)/4</f>
        <v>-1.4749999999999996</v>
      </c>
      <c r="Q10" s="83">
        <f aca="true" t="shared" si="1" ref="Q10:Q32">(M10-$Q$9)/4</f>
        <v>-3.9749999999999996</v>
      </c>
    </row>
    <row r="11" spans="1:17" s="41" customFormat="1" ht="96.75" customHeight="1">
      <c r="A11" s="273">
        <v>2</v>
      </c>
      <c r="B11" s="274">
        <v>55</v>
      </c>
      <c r="C11" s="426" t="s">
        <v>188</v>
      </c>
      <c r="D11" s="396">
        <v>1993</v>
      </c>
      <c r="E11" s="396" t="s">
        <v>464</v>
      </c>
      <c r="F11" s="426" t="s">
        <v>220</v>
      </c>
      <c r="G11" s="473" t="s">
        <v>192</v>
      </c>
      <c r="H11" s="346" t="s">
        <v>190</v>
      </c>
      <c r="I11" s="476" t="s">
        <v>191</v>
      </c>
      <c r="J11" s="36">
        <v>0</v>
      </c>
      <c r="K11" s="53">
        <v>41.22</v>
      </c>
      <c r="L11" s="101">
        <v>0</v>
      </c>
      <c r="M11" s="53">
        <v>30.42</v>
      </c>
      <c r="N11" s="123"/>
      <c r="O11" s="142">
        <v>15</v>
      </c>
      <c r="P11" s="83">
        <f t="shared" si="0"/>
        <v>-2.1950000000000003</v>
      </c>
      <c r="Q11" s="83">
        <f t="shared" si="1"/>
        <v>-3.6449999999999996</v>
      </c>
    </row>
    <row r="12" spans="1:17" s="41" customFormat="1" ht="102" customHeight="1">
      <c r="A12" s="275">
        <v>3</v>
      </c>
      <c r="B12" s="276">
        <v>118</v>
      </c>
      <c r="C12" s="403" t="s">
        <v>398</v>
      </c>
      <c r="D12" s="394">
        <v>1964</v>
      </c>
      <c r="E12" s="394" t="s">
        <v>464</v>
      </c>
      <c r="F12" s="403" t="s">
        <v>402</v>
      </c>
      <c r="G12" s="322" t="s">
        <v>403</v>
      </c>
      <c r="H12" s="342" t="s">
        <v>397</v>
      </c>
      <c r="I12" s="465" t="s">
        <v>13</v>
      </c>
      <c r="J12" s="36">
        <v>0</v>
      </c>
      <c r="K12" s="53">
        <v>37.8</v>
      </c>
      <c r="L12" s="101">
        <v>0</v>
      </c>
      <c r="M12" s="53">
        <v>31.29</v>
      </c>
      <c r="N12" s="123"/>
      <c r="O12" s="142">
        <v>14</v>
      </c>
      <c r="P12" s="83">
        <f t="shared" si="0"/>
        <v>-3.0500000000000007</v>
      </c>
      <c r="Q12" s="83">
        <f t="shared" si="1"/>
        <v>-3.4275</v>
      </c>
    </row>
    <row r="13" spans="1:17" s="41" customFormat="1" ht="102" customHeight="1">
      <c r="A13" s="273">
        <v>4</v>
      </c>
      <c r="B13" s="276">
        <v>4</v>
      </c>
      <c r="C13" s="403" t="s">
        <v>159</v>
      </c>
      <c r="D13" s="394">
        <v>1983</v>
      </c>
      <c r="E13" s="394" t="s">
        <v>463</v>
      </c>
      <c r="F13" s="403" t="s">
        <v>217</v>
      </c>
      <c r="G13" s="322" t="s">
        <v>160</v>
      </c>
      <c r="H13" s="342" t="s">
        <v>152</v>
      </c>
      <c r="I13" s="465" t="s">
        <v>376</v>
      </c>
      <c r="J13" s="37">
        <v>0</v>
      </c>
      <c r="K13" s="54">
        <v>36.76</v>
      </c>
      <c r="L13" s="102">
        <v>0</v>
      </c>
      <c r="M13" s="54">
        <v>31.8</v>
      </c>
      <c r="N13" s="420"/>
      <c r="O13" s="142">
        <v>13</v>
      </c>
      <c r="P13" s="83">
        <f t="shared" si="0"/>
        <v>-3.3100000000000005</v>
      </c>
      <c r="Q13" s="83">
        <f t="shared" si="1"/>
        <v>-3.3</v>
      </c>
    </row>
    <row r="14" spans="1:17" s="41" customFormat="1" ht="96.75" customHeight="1">
      <c r="A14" s="275">
        <v>5</v>
      </c>
      <c r="B14" s="470">
        <v>33</v>
      </c>
      <c r="C14" s="471" t="s">
        <v>108</v>
      </c>
      <c r="D14" s="472">
        <v>1988</v>
      </c>
      <c r="E14" s="472" t="s">
        <v>463</v>
      </c>
      <c r="F14" s="471" t="s">
        <v>408</v>
      </c>
      <c r="G14" s="449" t="s">
        <v>179</v>
      </c>
      <c r="H14" s="451" t="s">
        <v>33</v>
      </c>
      <c r="I14" s="474" t="s">
        <v>11</v>
      </c>
      <c r="J14" s="37">
        <v>0</v>
      </c>
      <c r="K14" s="54">
        <v>34.14</v>
      </c>
      <c r="L14" s="102">
        <v>0</v>
      </c>
      <c r="M14" s="54">
        <v>34.11</v>
      </c>
      <c r="N14" s="420"/>
      <c r="O14" s="142">
        <v>12</v>
      </c>
      <c r="P14" s="83">
        <f t="shared" si="0"/>
        <v>-3.965</v>
      </c>
      <c r="Q14" s="83">
        <f t="shared" si="1"/>
        <v>-2.7225</v>
      </c>
    </row>
    <row r="15" spans="1:17" s="41" customFormat="1" ht="102" customHeight="1">
      <c r="A15" s="273">
        <v>6</v>
      </c>
      <c r="B15" s="276">
        <v>98</v>
      </c>
      <c r="C15" s="403" t="s">
        <v>353</v>
      </c>
      <c r="D15" s="394">
        <v>1998</v>
      </c>
      <c r="E15" s="394" t="s">
        <v>32</v>
      </c>
      <c r="F15" s="403" t="s">
        <v>354</v>
      </c>
      <c r="G15" s="322" t="s">
        <v>355</v>
      </c>
      <c r="H15" s="342" t="s">
        <v>157</v>
      </c>
      <c r="I15" s="465" t="s">
        <v>158</v>
      </c>
      <c r="J15" s="36">
        <v>0</v>
      </c>
      <c r="K15" s="53">
        <v>36.41</v>
      </c>
      <c r="L15" s="101">
        <v>0</v>
      </c>
      <c r="M15" s="53">
        <v>34.79</v>
      </c>
      <c r="N15" s="123"/>
      <c r="O15" s="142">
        <v>11</v>
      </c>
      <c r="P15" s="83">
        <f t="shared" si="0"/>
        <v>-3.397500000000001</v>
      </c>
      <c r="Q15" s="83">
        <f t="shared" si="1"/>
        <v>-2.5525</v>
      </c>
    </row>
    <row r="16" spans="1:17" s="41" customFormat="1" ht="102" customHeight="1">
      <c r="A16" s="275">
        <v>7</v>
      </c>
      <c r="B16" s="276">
        <v>10</v>
      </c>
      <c r="C16" s="403" t="s">
        <v>162</v>
      </c>
      <c r="D16" s="394">
        <v>1995</v>
      </c>
      <c r="E16" s="394" t="s">
        <v>463</v>
      </c>
      <c r="F16" s="403" t="s">
        <v>163</v>
      </c>
      <c r="G16" s="322" t="s">
        <v>164</v>
      </c>
      <c r="H16" s="341" t="s">
        <v>94</v>
      </c>
      <c r="I16" s="465" t="s">
        <v>165</v>
      </c>
      <c r="J16" s="36">
        <v>0</v>
      </c>
      <c r="K16" s="53">
        <v>43.21</v>
      </c>
      <c r="L16" s="101">
        <v>0</v>
      </c>
      <c r="M16" s="53">
        <v>34.92</v>
      </c>
      <c r="N16" s="123"/>
      <c r="O16" s="142">
        <v>10</v>
      </c>
      <c r="P16" s="83">
        <f t="shared" si="0"/>
        <v>-1.6974999999999998</v>
      </c>
      <c r="Q16" s="83">
        <f t="shared" si="1"/>
        <v>-2.5199999999999996</v>
      </c>
    </row>
    <row r="17" spans="1:17" s="41" customFormat="1" ht="102" customHeight="1">
      <c r="A17" s="273">
        <v>8</v>
      </c>
      <c r="B17" s="276">
        <v>19</v>
      </c>
      <c r="C17" s="403" t="s">
        <v>392</v>
      </c>
      <c r="D17" s="394">
        <v>1986</v>
      </c>
      <c r="E17" s="394" t="s">
        <v>463</v>
      </c>
      <c r="F17" s="403" t="s">
        <v>405</v>
      </c>
      <c r="G17" s="322" t="s">
        <v>170</v>
      </c>
      <c r="H17" s="342" t="s">
        <v>167</v>
      </c>
      <c r="I17" s="465" t="s">
        <v>216</v>
      </c>
      <c r="J17" s="36">
        <v>0</v>
      </c>
      <c r="K17" s="53">
        <v>41.82</v>
      </c>
      <c r="L17" s="101">
        <v>0</v>
      </c>
      <c r="M17" s="53">
        <v>35.74</v>
      </c>
      <c r="N17" s="123"/>
      <c r="O17" s="142">
        <v>9</v>
      </c>
      <c r="P17" s="83">
        <f t="shared" si="0"/>
        <v>-2.045</v>
      </c>
      <c r="Q17" s="83">
        <f t="shared" si="1"/>
        <v>-2.3149999999999995</v>
      </c>
    </row>
    <row r="18" spans="1:17" s="41" customFormat="1" ht="102" customHeight="1">
      <c r="A18" s="275">
        <v>9</v>
      </c>
      <c r="B18" s="276">
        <v>53</v>
      </c>
      <c r="C18" s="403" t="s">
        <v>185</v>
      </c>
      <c r="D18" s="394">
        <v>1963</v>
      </c>
      <c r="E18" s="394" t="s">
        <v>12</v>
      </c>
      <c r="F18" s="403" t="s">
        <v>500</v>
      </c>
      <c r="G18" s="322" t="s">
        <v>187</v>
      </c>
      <c r="H18" s="342" t="s">
        <v>152</v>
      </c>
      <c r="I18" s="465" t="s">
        <v>376</v>
      </c>
      <c r="J18" s="36">
        <v>0</v>
      </c>
      <c r="K18" s="53">
        <v>37.43</v>
      </c>
      <c r="L18" s="101">
        <v>0</v>
      </c>
      <c r="M18" s="53">
        <v>36.32</v>
      </c>
      <c r="N18" s="123"/>
      <c r="O18" s="142">
        <v>8</v>
      </c>
      <c r="P18" s="83">
        <f t="shared" si="0"/>
        <v>-3.1425</v>
      </c>
      <c r="Q18" s="83">
        <f t="shared" si="1"/>
        <v>-2.17</v>
      </c>
    </row>
    <row r="19" spans="1:17" s="41" customFormat="1" ht="102" customHeight="1">
      <c r="A19" s="273">
        <v>10</v>
      </c>
      <c r="B19" s="276">
        <v>113</v>
      </c>
      <c r="C19" s="403" t="s">
        <v>434</v>
      </c>
      <c r="D19" s="394">
        <v>1995</v>
      </c>
      <c r="E19" s="394" t="s">
        <v>14</v>
      </c>
      <c r="F19" s="403" t="s">
        <v>358</v>
      </c>
      <c r="G19" s="322" t="s">
        <v>359</v>
      </c>
      <c r="H19" s="341" t="s">
        <v>360</v>
      </c>
      <c r="I19" s="465" t="s">
        <v>361</v>
      </c>
      <c r="J19" s="36">
        <v>0</v>
      </c>
      <c r="K19" s="53">
        <v>41.49</v>
      </c>
      <c r="L19" s="101">
        <v>0</v>
      </c>
      <c r="M19" s="53">
        <v>40.16</v>
      </c>
      <c r="N19" s="123"/>
      <c r="O19" s="142">
        <v>7</v>
      </c>
      <c r="P19" s="83">
        <f t="shared" si="0"/>
        <v>-2.1274999999999995</v>
      </c>
      <c r="Q19" s="83">
        <f t="shared" si="1"/>
        <v>-1.2100000000000009</v>
      </c>
    </row>
    <row r="20" spans="1:17" s="41" customFormat="1" ht="102" customHeight="1">
      <c r="A20" s="275">
        <v>11</v>
      </c>
      <c r="B20" s="276">
        <v>78</v>
      </c>
      <c r="C20" s="403" t="s">
        <v>198</v>
      </c>
      <c r="D20" s="394">
        <v>1978</v>
      </c>
      <c r="E20" s="394" t="s">
        <v>463</v>
      </c>
      <c r="F20" s="403" t="s">
        <v>199</v>
      </c>
      <c r="G20" s="322" t="s">
        <v>200</v>
      </c>
      <c r="H20" s="342" t="s">
        <v>201</v>
      </c>
      <c r="I20" s="465" t="s">
        <v>13</v>
      </c>
      <c r="J20" s="36">
        <v>0</v>
      </c>
      <c r="K20" s="53">
        <v>41.85</v>
      </c>
      <c r="L20" s="101">
        <v>1</v>
      </c>
      <c r="M20" s="53">
        <v>46.33</v>
      </c>
      <c r="N20" s="123"/>
      <c r="O20" s="142">
        <v>6</v>
      </c>
      <c r="P20" s="83">
        <f t="shared" si="0"/>
        <v>-2.0374999999999996</v>
      </c>
      <c r="Q20" s="83">
        <f t="shared" si="1"/>
        <v>0.3324999999999996</v>
      </c>
    </row>
    <row r="21" spans="1:17" s="41" customFormat="1" ht="96.75" customHeight="1">
      <c r="A21" s="273">
        <v>12</v>
      </c>
      <c r="B21" s="276">
        <v>109</v>
      </c>
      <c r="C21" s="403" t="s">
        <v>300</v>
      </c>
      <c r="D21" s="394">
        <v>1990</v>
      </c>
      <c r="E21" s="394" t="s">
        <v>464</v>
      </c>
      <c r="F21" s="327" t="s">
        <v>407</v>
      </c>
      <c r="G21" s="322"/>
      <c r="H21" s="327" t="s">
        <v>301</v>
      </c>
      <c r="I21" s="468" t="s">
        <v>302</v>
      </c>
      <c r="J21" s="36">
        <v>0</v>
      </c>
      <c r="K21" s="53">
        <v>47.67</v>
      </c>
      <c r="L21" s="101">
        <v>3</v>
      </c>
      <c r="M21" s="53">
        <v>53.7</v>
      </c>
      <c r="N21" s="123"/>
      <c r="O21" s="142">
        <v>5</v>
      </c>
      <c r="P21" s="83">
        <f t="shared" si="0"/>
        <v>-0.5824999999999996</v>
      </c>
      <c r="Q21" s="83">
        <f t="shared" si="1"/>
        <v>2.1750000000000007</v>
      </c>
    </row>
    <row r="22" spans="1:17" s="41" customFormat="1" ht="102" customHeight="1">
      <c r="A22" s="275">
        <v>13</v>
      </c>
      <c r="B22" s="276">
        <v>80</v>
      </c>
      <c r="C22" s="403" t="s">
        <v>206</v>
      </c>
      <c r="D22" s="394">
        <v>1965</v>
      </c>
      <c r="E22" s="394" t="s">
        <v>12</v>
      </c>
      <c r="F22" s="403" t="s">
        <v>207</v>
      </c>
      <c r="G22" s="322" t="s">
        <v>208</v>
      </c>
      <c r="H22" s="342" t="s">
        <v>205</v>
      </c>
      <c r="I22" s="465" t="s">
        <v>13</v>
      </c>
      <c r="J22" s="36">
        <v>0</v>
      </c>
      <c r="K22" s="53">
        <v>49.12</v>
      </c>
      <c r="L22" s="101">
        <v>3</v>
      </c>
      <c r="M22" s="53">
        <v>55.75</v>
      </c>
      <c r="N22" s="123"/>
      <c r="O22" s="142">
        <v>4</v>
      </c>
      <c r="P22" s="83">
        <f t="shared" si="0"/>
        <v>-0.22000000000000064</v>
      </c>
      <c r="Q22" s="83">
        <f t="shared" si="1"/>
        <v>2.6875</v>
      </c>
    </row>
    <row r="23" spans="1:17" s="41" customFormat="1" ht="102" customHeight="1">
      <c r="A23" s="273">
        <v>14</v>
      </c>
      <c r="B23" s="276">
        <v>54</v>
      </c>
      <c r="C23" s="403" t="s">
        <v>188</v>
      </c>
      <c r="D23" s="394">
        <v>1993</v>
      </c>
      <c r="E23" s="394" t="s">
        <v>464</v>
      </c>
      <c r="F23" s="403" t="s">
        <v>189</v>
      </c>
      <c r="G23" s="322" t="s">
        <v>189</v>
      </c>
      <c r="H23" s="342" t="s">
        <v>190</v>
      </c>
      <c r="I23" s="465" t="s">
        <v>191</v>
      </c>
      <c r="J23" s="36">
        <v>0</v>
      </c>
      <c r="K23" s="53">
        <v>39.19</v>
      </c>
      <c r="L23" s="101">
        <v>4</v>
      </c>
      <c r="M23" s="53">
        <v>28.34</v>
      </c>
      <c r="N23" s="123"/>
      <c r="O23" s="142">
        <v>3</v>
      </c>
      <c r="P23" s="83">
        <f t="shared" si="0"/>
        <v>-2.7025000000000006</v>
      </c>
      <c r="Q23" s="83">
        <f t="shared" si="1"/>
        <v>-4.165</v>
      </c>
    </row>
    <row r="24" spans="1:17" s="41" customFormat="1" ht="102" customHeight="1">
      <c r="A24" s="275">
        <v>15</v>
      </c>
      <c r="B24" s="276">
        <v>12</v>
      </c>
      <c r="C24" s="403" t="s">
        <v>166</v>
      </c>
      <c r="D24" s="394">
        <v>1985</v>
      </c>
      <c r="E24" s="394" t="s">
        <v>12</v>
      </c>
      <c r="F24" s="403" t="s">
        <v>451</v>
      </c>
      <c r="G24" s="322" t="s">
        <v>452</v>
      </c>
      <c r="H24" s="342" t="s">
        <v>167</v>
      </c>
      <c r="I24" s="465" t="s">
        <v>442</v>
      </c>
      <c r="J24" s="36">
        <v>0</v>
      </c>
      <c r="K24" s="53">
        <v>38.67</v>
      </c>
      <c r="L24" s="101">
        <v>7</v>
      </c>
      <c r="M24" s="53">
        <v>55.4</v>
      </c>
      <c r="N24" s="123"/>
      <c r="O24" s="142">
        <v>2</v>
      </c>
      <c r="P24" s="83">
        <f t="shared" si="0"/>
        <v>-2.8324999999999996</v>
      </c>
      <c r="Q24" s="83">
        <f t="shared" si="1"/>
        <v>2.5999999999999996</v>
      </c>
    </row>
    <row r="25" spans="1:17" s="41" customFormat="1" ht="102" customHeight="1">
      <c r="A25" s="273">
        <v>16</v>
      </c>
      <c r="B25" s="276">
        <v>58</v>
      </c>
      <c r="C25" s="403" t="s">
        <v>193</v>
      </c>
      <c r="D25" s="394">
        <v>1992</v>
      </c>
      <c r="E25" s="394"/>
      <c r="F25" s="403" t="s">
        <v>453</v>
      </c>
      <c r="G25" s="322" t="s">
        <v>454</v>
      </c>
      <c r="H25" s="342" t="s">
        <v>167</v>
      </c>
      <c r="I25" s="465" t="s">
        <v>443</v>
      </c>
      <c r="J25" s="36">
        <v>0</v>
      </c>
      <c r="K25" s="53">
        <v>40.84</v>
      </c>
      <c r="L25" s="101">
        <v>7</v>
      </c>
      <c r="M25" s="53">
        <v>56.86</v>
      </c>
      <c r="N25" s="123"/>
      <c r="O25" s="142">
        <v>1</v>
      </c>
      <c r="P25" s="83">
        <f t="shared" si="0"/>
        <v>-2.289999999999999</v>
      </c>
      <c r="Q25" s="83">
        <f t="shared" si="1"/>
        <v>2.965</v>
      </c>
    </row>
    <row r="26" spans="1:17" s="41" customFormat="1" ht="102" customHeight="1">
      <c r="A26" s="275">
        <v>17</v>
      </c>
      <c r="B26" s="276">
        <v>116</v>
      </c>
      <c r="C26" s="403" t="s">
        <v>399</v>
      </c>
      <c r="D26" s="394"/>
      <c r="E26" s="394" t="s">
        <v>12</v>
      </c>
      <c r="F26" s="403" t="s">
        <v>400</v>
      </c>
      <c r="G26" s="322" t="s">
        <v>401</v>
      </c>
      <c r="H26" s="342" t="s">
        <v>397</v>
      </c>
      <c r="I26" s="465" t="s">
        <v>398</v>
      </c>
      <c r="J26" s="36">
        <v>0</v>
      </c>
      <c r="K26" s="53">
        <v>35.18</v>
      </c>
      <c r="L26" s="671" t="s">
        <v>24</v>
      </c>
      <c r="M26" s="586"/>
      <c r="N26" s="587"/>
      <c r="O26" s="142">
        <v>1</v>
      </c>
      <c r="P26" s="83">
        <f t="shared" si="0"/>
        <v>-3.705</v>
      </c>
      <c r="Q26" s="83">
        <f t="shared" si="1"/>
        <v>-11.25</v>
      </c>
    </row>
    <row r="27" spans="1:17" s="41" customFormat="1" ht="102" customHeight="1">
      <c r="A27" s="273">
        <v>18</v>
      </c>
      <c r="B27" s="276">
        <v>34</v>
      </c>
      <c r="C27" s="403" t="s">
        <v>108</v>
      </c>
      <c r="D27" s="394">
        <v>1988</v>
      </c>
      <c r="E27" s="394" t="s">
        <v>463</v>
      </c>
      <c r="F27" s="403" t="s">
        <v>180</v>
      </c>
      <c r="G27" s="322" t="s">
        <v>181</v>
      </c>
      <c r="H27" s="342" t="s">
        <v>33</v>
      </c>
      <c r="I27" s="465" t="s">
        <v>11</v>
      </c>
      <c r="J27" s="37">
        <v>4</v>
      </c>
      <c r="K27" s="54">
        <v>35.84</v>
      </c>
      <c r="L27" s="102"/>
      <c r="M27" s="54"/>
      <c r="N27" s="420"/>
      <c r="O27" s="142">
        <v>1</v>
      </c>
      <c r="P27" s="83">
        <f t="shared" si="0"/>
        <v>-3.539999999999999</v>
      </c>
      <c r="Q27" s="83">
        <f t="shared" si="1"/>
        <v>-11.25</v>
      </c>
    </row>
    <row r="28" spans="1:17" s="41" customFormat="1" ht="102" customHeight="1">
      <c r="A28" s="275">
        <v>19</v>
      </c>
      <c r="B28" s="276">
        <v>65</v>
      </c>
      <c r="C28" s="403" t="s">
        <v>194</v>
      </c>
      <c r="D28" s="394"/>
      <c r="E28" s="394" t="s">
        <v>12</v>
      </c>
      <c r="F28" s="403" t="s">
        <v>455</v>
      </c>
      <c r="G28" s="322" t="s">
        <v>456</v>
      </c>
      <c r="H28" s="342" t="s">
        <v>167</v>
      </c>
      <c r="I28" s="465" t="s">
        <v>443</v>
      </c>
      <c r="J28" s="36">
        <v>4</v>
      </c>
      <c r="K28" s="53">
        <v>35.93</v>
      </c>
      <c r="L28" s="101"/>
      <c r="M28" s="53"/>
      <c r="N28" s="123"/>
      <c r="O28" s="142">
        <v>1</v>
      </c>
      <c r="P28" s="83">
        <f t="shared" si="0"/>
        <v>-3.5175</v>
      </c>
      <c r="Q28" s="83">
        <f t="shared" si="1"/>
        <v>-11.25</v>
      </c>
    </row>
    <row r="29" spans="1:17" s="41" customFormat="1" ht="102" customHeight="1">
      <c r="A29" s="273">
        <v>20</v>
      </c>
      <c r="B29" s="276">
        <v>115</v>
      </c>
      <c r="C29" s="403" t="s">
        <v>394</v>
      </c>
      <c r="D29" s="394"/>
      <c r="E29" s="394"/>
      <c r="F29" s="403" t="s">
        <v>395</v>
      </c>
      <c r="G29" s="322" t="s">
        <v>396</v>
      </c>
      <c r="H29" s="342" t="s">
        <v>397</v>
      </c>
      <c r="I29" s="465" t="s">
        <v>398</v>
      </c>
      <c r="J29" s="36">
        <v>4</v>
      </c>
      <c r="K29" s="53">
        <v>38.17</v>
      </c>
      <c r="L29" s="101"/>
      <c r="M29" s="53"/>
      <c r="N29" s="123"/>
      <c r="O29" s="142">
        <v>1</v>
      </c>
      <c r="P29" s="83">
        <f t="shared" si="0"/>
        <v>-2.9574999999999996</v>
      </c>
      <c r="Q29" s="83">
        <f t="shared" si="1"/>
        <v>-11.25</v>
      </c>
    </row>
    <row r="30" spans="1:17" s="41" customFormat="1" ht="102" customHeight="1">
      <c r="A30" s="275">
        <v>21</v>
      </c>
      <c r="B30" s="276">
        <v>17</v>
      </c>
      <c r="C30" s="403" t="s">
        <v>194</v>
      </c>
      <c r="D30" s="394"/>
      <c r="E30" s="394" t="s">
        <v>12</v>
      </c>
      <c r="F30" s="403" t="s">
        <v>457</v>
      </c>
      <c r="G30" s="322" t="s">
        <v>458</v>
      </c>
      <c r="H30" s="342" t="s">
        <v>167</v>
      </c>
      <c r="I30" s="465" t="s">
        <v>442</v>
      </c>
      <c r="J30" s="36">
        <v>4</v>
      </c>
      <c r="K30" s="53">
        <v>39.82</v>
      </c>
      <c r="L30" s="101"/>
      <c r="M30" s="53"/>
      <c r="N30" s="123"/>
      <c r="O30" s="142">
        <v>1</v>
      </c>
      <c r="P30" s="83">
        <f t="shared" si="0"/>
        <v>-2.545</v>
      </c>
      <c r="Q30" s="83">
        <f t="shared" si="1"/>
        <v>-11.25</v>
      </c>
    </row>
    <row r="31" spans="1:17" s="41" customFormat="1" ht="96.75" customHeight="1">
      <c r="A31" s="273">
        <v>22</v>
      </c>
      <c r="B31" s="274">
        <v>53</v>
      </c>
      <c r="C31" s="426" t="s">
        <v>247</v>
      </c>
      <c r="D31" s="396">
        <v>1989</v>
      </c>
      <c r="E31" s="396" t="s">
        <v>463</v>
      </c>
      <c r="F31" s="426" t="s">
        <v>439</v>
      </c>
      <c r="G31" s="473" t="s">
        <v>187</v>
      </c>
      <c r="H31" s="346" t="s">
        <v>152</v>
      </c>
      <c r="I31" s="476" t="s">
        <v>376</v>
      </c>
      <c r="J31" s="36">
        <v>4</v>
      </c>
      <c r="K31" s="53">
        <v>41.02</v>
      </c>
      <c r="L31" s="101"/>
      <c r="M31" s="53"/>
      <c r="N31" s="123"/>
      <c r="O31" s="142">
        <v>1</v>
      </c>
      <c r="P31" s="83">
        <f t="shared" si="0"/>
        <v>-2.244999999999999</v>
      </c>
      <c r="Q31" s="83">
        <f t="shared" si="1"/>
        <v>-11.25</v>
      </c>
    </row>
    <row r="32" spans="1:17" s="41" customFormat="1" ht="102" customHeight="1" thickBot="1">
      <c r="A32" s="295">
        <v>23</v>
      </c>
      <c r="B32" s="296">
        <v>108</v>
      </c>
      <c r="C32" s="425" t="s">
        <v>300</v>
      </c>
      <c r="D32" s="395">
        <v>1990</v>
      </c>
      <c r="E32" s="395" t="s">
        <v>464</v>
      </c>
      <c r="F32" s="425" t="s">
        <v>406</v>
      </c>
      <c r="G32" s="423"/>
      <c r="H32" s="384" t="s">
        <v>301</v>
      </c>
      <c r="I32" s="466" t="s">
        <v>302</v>
      </c>
      <c r="J32" s="55">
        <v>4</v>
      </c>
      <c r="K32" s="56">
        <v>44.42</v>
      </c>
      <c r="L32" s="129"/>
      <c r="M32" s="56"/>
      <c r="N32" s="416"/>
      <c r="O32" s="142">
        <v>1</v>
      </c>
      <c r="P32" s="83">
        <f t="shared" si="0"/>
        <v>-1.3949999999999996</v>
      </c>
      <c r="Q32" s="83">
        <f t="shared" si="1"/>
        <v>-11.25</v>
      </c>
    </row>
    <row r="33" spans="1:17" s="41" customFormat="1" ht="43.5" customHeight="1" thickBot="1">
      <c r="A33" s="630" t="s">
        <v>438</v>
      </c>
      <c r="B33" s="631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2"/>
      <c r="P33" s="83"/>
      <c r="Q33" s="83"/>
    </row>
    <row r="34" spans="1:17" s="41" customFormat="1" ht="102" customHeight="1">
      <c r="A34" s="271">
        <v>1</v>
      </c>
      <c r="B34" s="272">
        <v>14</v>
      </c>
      <c r="C34" s="406" t="s">
        <v>365</v>
      </c>
      <c r="D34" s="450">
        <v>2001</v>
      </c>
      <c r="E34" s="450" t="s">
        <v>43</v>
      </c>
      <c r="F34" s="406" t="s">
        <v>224</v>
      </c>
      <c r="G34" s="469" t="s">
        <v>154</v>
      </c>
      <c r="H34" s="383" t="s">
        <v>152</v>
      </c>
      <c r="I34" s="464" t="s">
        <v>153</v>
      </c>
      <c r="J34" s="35">
        <v>0</v>
      </c>
      <c r="K34" s="52">
        <v>33.75</v>
      </c>
      <c r="L34" s="100">
        <v>0</v>
      </c>
      <c r="M34" s="52">
        <v>29.64</v>
      </c>
      <c r="N34" s="141">
        <v>0</v>
      </c>
      <c r="O34" s="141">
        <v>5</v>
      </c>
      <c r="P34" s="83">
        <f>(K34-$P$9)/4</f>
        <v>-4.0625</v>
      </c>
      <c r="Q34" s="83">
        <f>(M34-$Q$9)/4</f>
        <v>-3.84</v>
      </c>
    </row>
    <row r="35" spans="1:17" s="41" customFormat="1" ht="102" customHeight="1">
      <c r="A35" s="273">
        <v>2</v>
      </c>
      <c r="B35" s="274">
        <v>14</v>
      </c>
      <c r="C35" s="426" t="s">
        <v>368</v>
      </c>
      <c r="D35" s="396">
        <v>2001</v>
      </c>
      <c r="E35" s="396" t="s">
        <v>43</v>
      </c>
      <c r="F35" s="426" t="s">
        <v>224</v>
      </c>
      <c r="G35" s="473" t="s">
        <v>154</v>
      </c>
      <c r="H35" s="378" t="s">
        <v>152</v>
      </c>
      <c r="I35" s="475" t="s">
        <v>153</v>
      </c>
      <c r="J35" s="36">
        <v>0</v>
      </c>
      <c r="K35" s="53">
        <v>31.68</v>
      </c>
      <c r="L35" s="101">
        <v>0</v>
      </c>
      <c r="M35" s="53">
        <v>30.01</v>
      </c>
      <c r="N35" s="142">
        <v>0</v>
      </c>
      <c r="O35" s="142">
        <v>4</v>
      </c>
      <c r="P35" s="83">
        <f>(K35-$P$9)/4</f>
        <v>-4.58</v>
      </c>
      <c r="Q35" s="83">
        <f>(M35-$Q$9)/4</f>
        <v>-3.7474999999999996</v>
      </c>
    </row>
    <row r="36" spans="1:17" s="41" customFormat="1" ht="102" customHeight="1">
      <c r="A36" s="275">
        <v>3</v>
      </c>
      <c r="B36" s="276">
        <v>7</v>
      </c>
      <c r="C36" s="403" t="s">
        <v>364</v>
      </c>
      <c r="D36" s="394">
        <v>2001</v>
      </c>
      <c r="E36" s="394" t="s">
        <v>43</v>
      </c>
      <c r="F36" s="403" t="s">
        <v>150</v>
      </c>
      <c r="G36" s="322" t="s">
        <v>151</v>
      </c>
      <c r="H36" s="342" t="s">
        <v>152</v>
      </c>
      <c r="I36" s="465" t="s">
        <v>153</v>
      </c>
      <c r="J36" s="36">
        <v>0</v>
      </c>
      <c r="K36" s="53">
        <v>40.76</v>
      </c>
      <c r="L36" s="101">
        <v>0</v>
      </c>
      <c r="M36" s="53">
        <v>35.19</v>
      </c>
      <c r="N36" s="142">
        <v>0</v>
      </c>
      <c r="O36" s="142">
        <v>3</v>
      </c>
      <c r="P36" s="83">
        <f>(K36-$P$9)/4</f>
        <v>-2.3100000000000005</v>
      </c>
      <c r="Q36" s="83">
        <f>(M36-$Q$9)/4</f>
        <v>-2.4525000000000006</v>
      </c>
    </row>
    <row r="37" spans="1:17" s="41" customFormat="1" ht="102" customHeight="1">
      <c r="A37" s="275">
        <v>4</v>
      </c>
      <c r="B37" s="276">
        <v>97</v>
      </c>
      <c r="C37" s="403" t="s">
        <v>366</v>
      </c>
      <c r="D37" s="394">
        <v>2001</v>
      </c>
      <c r="E37" s="394" t="s">
        <v>75</v>
      </c>
      <c r="F37" s="403" t="s">
        <v>155</v>
      </c>
      <c r="G37" s="322" t="s">
        <v>156</v>
      </c>
      <c r="H37" s="342" t="s">
        <v>157</v>
      </c>
      <c r="I37" s="465" t="s">
        <v>158</v>
      </c>
      <c r="J37" s="37">
        <v>4</v>
      </c>
      <c r="K37" s="54">
        <v>36.84</v>
      </c>
      <c r="L37" s="102">
        <v>0</v>
      </c>
      <c r="M37" s="54">
        <v>39.4</v>
      </c>
      <c r="N37" s="143">
        <v>4</v>
      </c>
      <c r="O37" s="143">
        <v>2</v>
      </c>
      <c r="P37" s="83">
        <f>(K37-$P$9)/4</f>
        <v>-3.289999999999999</v>
      </c>
      <c r="Q37" s="83">
        <f>(M37-$Q$9)/4</f>
        <v>-1.4000000000000004</v>
      </c>
    </row>
    <row r="38" spans="1:17" s="41" customFormat="1" ht="102" customHeight="1" thickBot="1">
      <c r="A38" s="295">
        <v>5</v>
      </c>
      <c r="B38" s="296">
        <v>7</v>
      </c>
      <c r="C38" s="425" t="s">
        <v>367</v>
      </c>
      <c r="D38" s="395">
        <v>2002</v>
      </c>
      <c r="E38" s="395" t="s">
        <v>23</v>
      </c>
      <c r="F38" s="425" t="s">
        <v>150</v>
      </c>
      <c r="G38" s="423" t="s">
        <v>151</v>
      </c>
      <c r="H38" s="384" t="s">
        <v>152</v>
      </c>
      <c r="I38" s="466" t="s">
        <v>153</v>
      </c>
      <c r="J38" s="55">
        <v>8</v>
      </c>
      <c r="K38" s="56">
        <v>35.35</v>
      </c>
      <c r="L38" s="129">
        <v>0</v>
      </c>
      <c r="M38" s="56">
        <v>29.62</v>
      </c>
      <c r="N38" s="463">
        <v>8</v>
      </c>
      <c r="O38" s="463">
        <v>1</v>
      </c>
      <c r="P38" s="83">
        <f>(K38-$P$9)/4</f>
        <v>-3.6624999999999996</v>
      </c>
      <c r="Q38" s="83">
        <f>(M38-$Q$9)/4</f>
        <v>-3.8449999999999998</v>
      </c>
    </row>
    <row r="39" spans="1:17" s="39" customFormat="1" ht="18.75" customHeight="1">
      <c r="A39" s="79"/>
      <c r="B39" s="75"/>
      <c r="C39" s="76"/>
      <c r="D39" s="77"/>
      <c r="E39" s="77"/>
      <c r="F39" s="80"/>
      <c r="G39" s="80"/>
      <c r="H39" s="78"/>
      <c r="I39" s="81"/>
      <c r="J39" s="50"/>
      <c r="K39" s="51"/>
      <c r="L39" s="50"/>
      <c r="M39" s="51"/>
      <c r="N39" s="51"/>
      <c r="O39" s="51"/>
      <c r="P39" s="83"/>
      <c r="Q39" s="83"/>
    </row>
    <row r="40" spans="1:17" s="3" customFormat="1" ht="31.5" customHeight="1">
      <c r="A40" s="14"/>
      <c r="B40" s="14"/>
      <c r="C40" s="62"/>
      <c r="D40" s="248" t="s">
        <v>36</v>
      </c>
      <c r="E40" s="249"/>
      <c r="F40" s="250"/>
      <c r="G40" s="250"/>
      <c r="H40" s="250"/>
      <c r="I40" s="248" t="s">
        <v>103</v>
      </c>
      <c r="K40" s="61"/>
      <c r="L40" s="14"/>
      <c r="M40" s="14"/>
      <c r="N40" s="14"/>
      <c r="O40" s="14"/>
      <c r="P40" s="38"/>
      <c r="Q40" s="38"/>
    </row>
    <row r="41" spans="1:17" s="3" customFormat="1" ht="20.25" customHeight="1">
      <c r="A41" s="14"/>
      <c r="B41" s="14"/>
      <c r="C41" s="40"/>
      <c r="D41" s="250"/>
      <c r="E41" s="250"/>
      <c r="F41" s="250"/>
      <c r="G41" s="250"/>
      <c r="H41" s="250"/>
      <c r="I41" s="251"/>
      <c r="K41" s="61"/>
      <c r="L41" s="14"/>
      <c r="M41" s="14"/>
      <c r="N41" s="14"/>
      <c r="O41" s="14"/>
      <c r="P41" s="38"/>
      <c r="Q41" s="38"/>
    </row>
    <row r="42" spans="1:17" s="3" customFormat="1" ht="32.25" customHeight="1">
      <c r="A42" s="14"/>
      <c r="B42" s="14"/>
      <c r="C42" s="40"/>
      <c r="D42" s="248" t="s">
        <v>2</v>
      </c>
      <c r="E42" s="249"/>
      <c r="F42" s="250"/>
      <c r="G42" s="250"/>
      <c r="H42" s="250"/>
      <c r="I42" s="248" t="s">
        <v>53</v>
      </c>
      <c r="K42" s="61"/>
      <c r="L42" s="1"/>
      <c r="M42" s="14"/>
      <c r="N42" s="14"/>
      <c r="O42" s="14"/>
      <c r="P42" s="38"/>
      <c r="Q42" s="38"/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sheetProtection/>
  <mergeCells count="22">
    <mergeCell ref="A33:O33"/>
    <mergeCell ref="N7:N9"/>
    <mergeCell ref="L26:N26"/>
    <mergeCell ref="D7:D9"/>
    <mergeCell ref="A7:A9"/>
    <mergeCell ref="B7:B9"/>
    <mergeCell ref="I7:I9"/>
    <mergeCell ref="F7:F9"/>
    <mergeCell ref="J8:K8"/>
    <mergeCell ref="G7:G9"/>
    <mergeCell ref="O7:O9"/>
    <mergeCell ref="L8:M8"/>
    <mergeCell ref="A1:O1"/>
    <mergeCell ref="A2:O2"/>
    <mergeCell ref="A3:O3"/>
    <mergeCell ref="A4:O4"/>
    <mergeCell ref="A5:O5"/>
    <mergeCell ref="H7:H9"/>
    <mergeCell ref="J7:M7"/>
    <mergeCell ref="E7:E9"/>
    <mergeCell ref="A6:O6"/>
    <mergeCell ref="C7:C9"/>
  </mergeCells>
  <printOptions horizontalCentered="1"/>
  <pageMargins left="0" right="0" top="0" bottom="0" header="0" footer="0"/>
  <pageSetup horizontalDpi="600" verticalDpi="600" orientation="portrait" paperSize="9" scale="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Q22"/>
  <sheetViews>
    <sheetView view="pageBreakPreview" zoomScale="42" zoomScaleNormal="61" zoomScaleSheetLayoutView="42" zoomScalePageLayoutView="0" workbookViewId="0" topLeftCell="A1">
      <selection activeCell="F18" sqref="F18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1.140625" style="2" customWidth="1"/>
    <col min="4" max="4" width="19.57421875" style="1" customWidth="1"/>
    <col min="5" max="5" width="17.00390625" style="1" customWidth="1"/>
    <col min="6" max="7" width="44.421875" style="1" customWidth="1"/>
    <col min="8" max="8" width="42.140625" style="1" customWidth="1"/>
    <col min="9" max="9" width="43.00390625" style="1" customWidth="1"/>
    <col min="10" max="10" width="13.57421875" style="1" customWidth="1"/>
    <col min="11" max="11" width="19.57421875" style="1" customWidth="1"/>
    <col min="12" max="12" width="13.57421875" style="1" customWidth="1"/>
    <col min="13" max="13" width="18.421875" style="1" customWidth="1"/>
    <col min="14" max="15" width="16.28125" style="1" customWidth="1"/>
    <col min="16" max="17" width="14.00390625" style="1" customWidth="1"/>
    <col min="18" max="16384" width="9.140625" style="1" customWidth="1"/>
  </cols>
  <sheetData>
    <row r="1" spans="1:16" s="3" customFormat="1" ht="39" customHeight="1">
      <c r="A1" s="554" t="s">
        <v>15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74"/>
      <c r="P1" s="72"/>
    </row>
    <row r="2" spans="1:16" s="3" customFormat="1" ht="39" customHeight="1">
      <c r="A2" s="554" t="s">
        <v>149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74"/>
      <c r="P2" s="72"/>
    </row>
    <row r="3" spans="1:16" s="3" customFormat="1" ht="39" customHeight="1">
      <c r="A3" s="554" t="s">
        <v>18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74"/>
      <c r="P3" s="72"/>
    </row>
    <row r="4" spans="1:16" s="3" customFormat="1" ht="39" customHeight="1">
      <c r="A4" s="597">
        <v>42224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74"/>
      <c r="P4" s="72"/>
    </row>
    <row r="5" spans="1:16" s="3" customFormat="1" ht="39" customHeight="1">
      <c r="A5" s="554" t="s">
        <v>60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74"/>
      <c r="P5" s="72"/>
    </row>
    <row r="6" spans="1:16" s="3" customFormat="1" ht="39" customHeight="1" thickBot="1">
      <c r="A6" s="554" t="s">
        <v>5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74"/>
      <c r="P6" s="72"/>
    </row>
    <row r="7" spans="1:15" s="4" customFormat="1" ht="29.25" customHeight="1" thickBot="1">
      <c r="A7" s="604" t="s">
        <v>22</v>
      </c>
      <c r="B7" s="640" t="s">
        <v>4</v>
      </c>
      <c r="C7" s="634" t="s">
        <v>1</v>
      </c>
      <c r="D7" s="634" t="s">
        <v>8</v>
      </c>
      <c r="E7" s="634" t="s">
        <v>6</v>
      </c>
      <c r="F7" s="634" t="s">
        <v>3</v>
      </c>
      <c r="G7" s="602" t="s">
        <v>40</v>
      </c>
      <c r="H7" s="655" t="s">
        <v>0</v>
      </c>
      <c r="I7" s="674" t="s">
        <v>7</v>
      </c>
      <c r="J7" s="658" t="s">
        <v>19</v>
      </c>
      <c r="K7" s="659"/>
      <c r="L7" s="660"/>
      <c r="M7" s="660"/>
      <c r="N7" s="677"/>
      <c r="O7" s="666" t="s">
        <v>52</v>
      </c>
    </row>
    <row r="8" spans="1:15" s="4" customFormat="1" ht="29.25" customHeight="1">
      <c r="A8" s="672"/>
      <c r="B8" s="661"/>
      <c r="C8" s="673"/>
      <c r="D8" s="673"/>
      <c r="E8" s="673"/>
      <c r="F8" s="673"/>
      <c r="G8" s="665"/>
      <c r="H8" s="656"/>
      <c r="I8" s="675"/>
      <c r="J8" s="581" t="s">
        <v>28</v>
      </c>
      <c r="K8" s="566"/>
      <c r="L8" s="565" t="s">
        <v>29</v>
      </c>
      <c r="M8" s="566"/>
      <c r="N8" s="678" t="s">
        <v>34</v>
      </c>
      <c r="O8" s="667"/>
    </row>
    <row r="9" spans="1:17" s="4" customFormat="1" ht="45" customHeight="1" thickBot="1">
      <c r="A9" s="605"/>
      <c r="B9" s="641"/>
      <c r="C9" s="635"/>
      <c r="D9" s="635"/>
      <c r="E9" s="635"/>
      <c r="F9" s="635"/>
      <c r="G9" s="603"/>
      <c r="H9" s="657"/>
      <c r="I9" s="676"/>
      <c r="J9" s="105" t="s">
        <v>20</v>
      </c>
      <c r="K9" s="21" t="s">
        <v>21</v>
      </c>
      <c r="L9" s="22" t="s">
        <v>20</v>
      </c>
      <c r="M9" s="21" t="s">
        <v>21</v>
      </c>
      <c r="N9" s="679"/>
      <c r="O9" s="629"/>
      <c r="P9" s="385">
        <v>50</v>
      </c>
      <c r="Q9" s="385">
        <v>45</v>
      </c>
    </row>
    <row r="10" spans="1:17" s="4" customFormat="1" ht="121.5" customHeight="1">
      <c r="A10" s="477">
        <v>1</v>
      </c>
      <c r="B10" s="478">
        <v>82</v>
      </c>
      <c r="C10" s="406" t="s">
        <v>119</v>
      </c>
      <c r="D10" s="388">
        <v>1975</v>
      </c>
      <c r="E10" s="388" t="s">
        <v>12</v>
      </c>
      <c r="F10" s="406" t="s">
        <v>120</v>
      </c>
      <c r="G10" s="334" t="s">
        <v>121</v>
      </c>
      <c r="H10" s="337" t="s">
        <v>205</v>
      </c>
      <c r="I10" s="479" t="s">
        <v>233</v>
      </c>
      <c r="J10" s="35">
        <v>0</v>
      </c>
      <c r="K10" s="52">
        <v>40.78</v>
      </c>
      <c r="L10" s="100">
        <v>0</v>
      </c>
      <c r="M10" s="52">
        <v>34.59</v>
      </c>
      <c r="N10" s="386">
        <v>0</v>
      </c>
      <c r="O10" s="387">
        <v>4</v>
      </c>
      <c r="P10" s="86">
        <f aca="true" t="shared" si="0" ref="P10:P18">(K10-$P$9)/4</f>
        <v>-2.3049999999999997</v>
      </c>
      <c r="Q10" s="86">
        <f aca="true" t="shared" si="1" ref="Q10:Q18">(M10-$Q$9)/4</f>
        <v>-2.602499999999999</v>
      </c>
    </row>
    <row r="11" spans="1:17" s="4" customFormat="1" ht="121.5" customHeight="1">
      <c r="A11" s="483">
        <v>2</v>
      </c>
      <c r="B11" s="484">
        <v>12</v>
      </c>
      <c r="C11" s="426" t="s">
        <v>166</v>
      </c>
      <c r="D11" s="399">
        <v>1985</v>
      </c>
      <c r="E11" s="399" t="s">
        <v>12</v>
      </c>
      <c r="F11" s="426" t="s">
        <v>447</v>
      </c>
      <c r="G11" s="347" t="s">
        <v>448</v>
      </c>
      <c r="H11" s="360" t="s">
        <v>167</v>
      </c>
      <c r="I11" s="485" t="s">
        <v>169</v>
      </c>
      <c r="J11" s="36">
        <v>0</v>
      </c>
      <c r="K11" s="53">
        <v>36.97</v>
      </c>
      <c r="L11" s="101">
        <v>0</v>
      </c>
      <c r="M11" s="53">
        <v>37.9</v>
      </c>
      <c r="N11" s="392">
        <v>0</v>
      </c>
      <c r="O11" s="393">
        <v>3</v>
      </c>
      <c r="P11" s="86">
        <f t="shared" si="0"/>
        <v>-3.2575000000000003</v>
      </c>
      <c r="Q11" s="86">
        <f t="shared" si="1"/>
        <v>-1.7750000000000004</v>
      </c>
    </row>
    <row r="12" spans="1:17" s="41" customFormat="1" ht="121.5" customHeight="1">
      <c r="A12" s="480">
        <v>3</v>
      </c>
      <c r="B12" s="481">
        <v>13</v>
      </c>
      <c r="C12" s="403" t="s">
        <v>166</v>
      </c>
      <c r="D12" s="364">
        <v>1985</v>
      </c>
      <c r="E12" s="364" t="s">
        <v>12</v>
      </c>
      <c r="F12" s="403" t="s">
        <v>218</v>
      </c>
      <c r="G12" s="320" t="s">
        <v>441</v>
      </c>
      <c r="H12" s="340" t="s">
        <v>167</v>
      </c>
      <c r="I12" s="482" t="s">
        <v>169</v>
      </c>
      <c r="J12" s="37">
        <v>4</v>
      </c>
      <c r="K12" s="54">
        <v>35.2</v>
      </c>
      <c r="L12" s="102">
        <v>4</v>
      </c>
      <c r="M12" s="54">
        <v>35.43</v>
      </c>
      <c r="N12" s="314">
        <v>8</v>
      </c>
      <c r="O12" s="393">
        <v>2</v>
      </c>
      <c r="P12" s="86">
        <f t="shared" si="0"/>
        <v>-3.6999999999999993</v>
      </c>
      <c r="Q12" s="86">
        <f t="shared" si="1"/>
        <v>-2.3925</v>
      </c>
    </row>
    <row r="13" spans="1:17" s="4" customFormat="1" ht="121.5" customHeight="1">
      <c r="A13" s="480">
        <v>4</v>
      </c>
      <c r="B13" s="481">
        <v>65</v>
      </c>
      <c r="C13" s="403" t="s">
        <v>194</v>
      </c>
      <c r="D13" s="364"/>
      <c r="E13" s="364" t="s">
        <v>12</v>
      </c>
      <c r="F13" s="403" t="s">
        <v>195</v>
      </c>
      <c r="G13" s="320" t="s">
        <v>195</v>
      </c>
      <c r="H13" s="341" t="s">
        <v>167</v>
      </c>
      <c r="I13" s="482" t="s">
        <v>169</v>
      </c>
      <c r="J13" s="37">
        <v>8</v>
      </c>
      <c r="K13" s="54">
        <v>34.89</v>
      </c>
      <c r="L13" s="102">
        <v>4</v>
      </c>
      <c r="M13" s="54">
        <v>37.35</v>
      </c>
      <c r="N13" s="314">
        <v>12</v>
      </c>
      <c r="O13" s="316">
        <v>1</v>
      </c>
      <c r="P13" s="86">
        <f t="shared" si="0"/>
        <v>-3.7775</v>
      </c>
      <c r="Q13" s="86">
        <f t="shared" si="1"/>
        <v>-1.9124999999999996</v>
      </c>
    </row>
    <row r="14" spans="1:17" s="4" customFormat="1" ht="121.5" customHeight="1">
      <c r="A14" s="480" t="s">
        <v>74</v>
      </c>
      <c r="B14" s="481">
        <v>92</v>
      </c>
      <c r="C14" s="403" t="s">
        <v>446</v>
      </c>
      <c r="D14" s="364"/>
      <c r="E14" s="364" t="s">
        <v>464</v>
      </c>
      <c r="F14" s="403" t="s">
        <v>215</v>
      </c>
      <c r="G14" s="320"/>
      <c r="H14" s="403" t="s">
        <v>112</v>
      </c>
      <c r="I14" s="482" t="s">
        <v>214</v>
      </c>
      <c r="J14" s="37">
        <v>0</v>
      </c>
      <c r="K14" s="54">
        <v>44.96</v>
      </c>
      <c r="L14" s="102">
        <v>0</v>
      </c>
      <c r="M14" s="54">
        <v>42.54</v>
      </c>
      <c r="N14" s="314">
        <v>0</v>
      </c>
      <c r="O14" s="316"/>
      <c r="P14" s="86">
        <f t="shared" si="0"/>
        <v>-1.2599999999999998</v>
      </c>
      <c r="Q14" s="86">
        <f t="shared" si="1"/>
        <v>-0.6150000000000002</v>
      </c>
    </row>
    <row r="15" spans="1:17" s="4" customFormat="1" ht="121.5" customHeight="1">
      <c r="A15" s="480" t="s">
        <v>74</v>
      </c>
      <c r="B15" s="481">
        <v>36</v>
      </c>
      <c r="C15" s="403" t="s">
        <v>83</v>
      </c>
      <c r="D15" s="364">
        <v>1982</v>
      </c>
      <c r="E15" s="364" t="s">
        <v>463</v>
      </c>
      <c r="F15" s="403" t="s">
        <v>409</v>
      </c>
      <c r="G15" s="320" t="s">
        <v>227</v>
      </c>
      <c r="H15" s="340" t="s">
        <v>84</v>
      </c>
      <c r="I15" s="482" t="s">
        <v>13</v>
      </c>
      <c r="J15" s="37">
        <v>0</v>
      </c>
      <c r="K15" s="54">
        <v>45.6</v>
      </c>
      <c r="L15" s="102">
        <v>1</v>
      </c>
      <c r="M15" s="54">
        <v>46.68</v>
      </c>
      <c r="N15" s="314">
        <v>1</v>
      </c>
      <c r="O15" s="316"/>
      <c r="P15" s="86">
        <f t="shared" si="0"/>
        <v>-1.0999999999999996</v>
      </c>
      <c r="Q15" s="86">
        <f t="shared" si="1"/>
        <v>0.41999999999999993</v>
      </c>
    </row>
    <row r="16" spans="1:17" s="4" customFormat="1" ht="121.5" customHeight="1">
      <c r="A16" s="480" t="s">
        <v>74</v>
      </c>
      <c r="B16" s="481">
        <v>22</v>
      </c>
      <c r="C16" s="403" t="s">
        <v>444</v>
      </c>
      <c r="D16" s="364">
        <v>1989</v>
      </c>
      <c r="E16" s="364"/>
      <c r="F16" s="403" t="s">
        <v>173</v>
      </c>
      <c r="G16" s="320" t="s">
        <v>174</v>
      </c>
      <c r="H16" s="403" t="s">
        <v>437</v>
      </c>
      <c r="I16" s="482" t="s">
        <v>176</v>
      </c>
      <c r="J16" s="37">
        <v>0</v>
      </c>
      <c r="K16" s="54">
        <v>42.55</v>
      </c>
      <c r="L16" s="102">
        <v>1</v>
      </c>
      <c r="M16" s="54">
        <v>48</v>
      </c>
      <c r="N16" s="314">
        <v>1</v>
      </c>
      <c r="O16" s="316"/>
      <c r="P16" s="86">
        <f t="shared" si="0"/>
        <v>-1.8625000000000007</v>
      </c>
      <c r="Q16" s="86">
        <f t="shared" si="1"/>
        <v>0.75</v>
      </c>
    </row>
    <row r="17" spans="1:17" s="41" customFormat="1" ht="121.5" customHeight="1">
      <c r="A17" s="480" t="s">
        <v>74</v>
      </c>
      <c r="B17" s="481">
        <v>93</v>
      </c>
      <c r="C17" s="403" t="s">
        <v>147</v>
      </c>
      <c r="D17" s="364">
        <v>1989</v>
      </c>
      <c r="E17" s="364" t="s">
        <v>32</v>
      </c>
      <c r="F17" s="403" t="s">
        <v>237</v>
      </c>
      <c r="G17" s="320"/>
      <c r="H17" s="403" t="s">
        <v>238</v>
      </c>
      <c r="I17" s="482" t="s">
        <v>13</v>
      </c>
      <c r="J17" s="37">
        <v>0</v>
      </c>
      <c r="K17" s="54">
        <v>40.69</v>
      </c>
      <c r="L17" s="102">
        <v>4</v>
      </c>
      <c r="M17" s="54">
        <v>44.8</v>
      </c>
      <c r="N17" s="314">
        <v>4</v>
      </c>
      <c r="O17" s="315"/>
      <c r="P17" s="86">
        <f t="shared" si="0"/>
        <v>-2.3275000000000006</v>
      </c>
      <c r="Q17" s="86">
        <f t="shared" si="1"/>
        <v>-0.05000000000000071</v>
      </c>
    </row>
    <row r="18" spans="1:17" s="4" customFormat="1" ht="121.5" customHeight="1" thickBot="1">
      <c r="A18" s="486" t="s">
        <v>74</v>
      </c>
      <c r="B18" s="487">
        <v>108</v>
      </c>
      <c r="C18" s="488" t="s">
        <v>445</v>
      </c>
      <c r="D18" s="400">
        <v>1990</v>
      </c>
      <c r="E18" s="400" t="s">
        <v>464</v>
      </c>
      <c r="F18" s="488" t="s">
        <v>410</v>
      </c>
      <c r="G18" s="353"/>
      <c r="H18" s="488" t="s">
        <v>301</v>
      </c>
      <c r="I18" s="489" t="s">
        <v>302</v>
      </c>
      <c r="J18" s="55">
        <v>4</v>
      </c>
      <c r="K18" s="56">
        <v>44.63</v>
      </c>
      <c r="L18" s="129">
        <v>5</v>
      </c>
      <c r="M18" s="56">
        <v>48.51</v>
      </c>
      <c r="N18" s="313">
        <v>9</v>
      </c>
      <c r="O18" s="391"/>
      <c r="P18" s="86">
        <f t="shared" si="0"/>
        <v>-1.3424999999999994</v>
      </c>
      <c r="Q18" s="86">
        <f t="shared" si="1"/>
        <v>0.8774999999999995</v>
      </c>
    </row>
    <row r="19" spans="1:17" s="4" customFormat="1" ht="12.75" customHeight="1">
      <c r="A19" s="133"/>
      <c r="B19" s="134"/>
      <c r="C19" s="135"/>
      <c r="D19" s="136"/>
      <c r="E19" s="136"/>
      <c r="F19" s="135"/>
      <c r="G19" s="137"/>
      <c r="H19" s="135"/>
      <c r="I19" s="138"/>
      <c r="J19" s="139"/>
      <c r="K19" s="140"/>
      <c r="L19" s="139"/>
      <c r="M19" s="140"/>
      <c r="N19" s="130"/>
      <c r="O19" s="130"/>
      <c r="Q19" s="60"/>
    </row>
    <row r="20" spans="1:15" s="3" customFormat="1" ht="25.5" customHeight="1">
      <c r="A20" s="14"/>
      <c r="B20" s="14"/>
      <c r="D20" s="30" t="s">
        <v>36</v>
      </c>
      <c r="E20" s="73"/>
      <c r="F20" s="19"/>
      <c r="G20" s="19"/>
      <c r="H20" s="19"/>
      <c r="I20" s="19"/>
      <c r="J20" s="19"/>
      <c r="K20" s="30" t="s">
        <v>103</v>
      </c>
      <c r="L20" s="14"/>
      <c r="M20" s="14"/>
      <c r="N20" s="14"/>
      <c r="O20" s="14"/>
    </row>
    <row r="21" spans="1:15" s="3" customFormat="1" ht="25.5" customHeight="1">
      <c r="A21" s="14"/>
      <c r="B21" s="14"/>
      <c r="D21" s="19"/>
      <c r="E21" s="19"/>
      <c r="F21" s="19"/>
      <c r="G21" s="19"/>
      <c r="H21" s="19"/>
      <c r="I21" s="19"/>
      <c r="J21" s="19"/>
      <c r="K21" s="58"/>
      <c r="L21" s="14"/>
      <c r="M21" s="14"/>
      <c r="N21" s="14"/>
      <c r="O21" s="14"/>
    </row>
    <row r="22" spans="1:15" s="3" customFormat="1" ht="25.5" customHeight="1">
      <c r="A22" s="14"/>
      <c r="B22" s="14"/>
      <c r="D22" s="30" t="s">
        <v>2</v>
      </c>
      <c r="E22" s="73"/>
      <c r="F22" s="19"/>
      <c r="G22" s="19"/>
      <c r="H22" s="19"/>
      <c r="I22" s="19"/>
      <c r="J22" s="19"/>
      <c r="K22" s="30" t="s">
        <v>53</v>
      </c>
      <c r="L22" s="14"/>
      <c r="M22" s="14"/>
      <c r="N22" s="14"/>
      <c r="O22" s="1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0">
    <mergeCell ref="A1:O1"/>
    <mergeCell ref="A2:O2"/>
    <mergeCell ref="A3:O3"/>
    <mergeCell ref="A4:O4"/>
    <mergeCell ref="A5:O5"/>
    <mergeCell ref="B7:B9"/>
    <mergeCell ref="L8:M8"/>
    <mergeCell ref="D7:D9"/>
    <mergeCell ref="H7:H9"/>
    <mergeCell ref="G7:G9"/>
    <mergeCell ref="A6:O6"/>
    <mergeCell ref="A7:A9"/>
    <mergeCell ref="C7:C9"/>
    <mergeCell ref="O7:O9"/>
    <mergeCell ref="I7:I9"/>
    <mergeCell ref="J8:K8"/>
    <mergeCell ref="F7:F9"/>
    <mergeCell ref="J7:N7"/>
    <mergeCell ref="E7:E9"/>
    <mergeCell ref="N8:N9"/>
  </mergeCells>
  <printOptions horizontalCentered="1"/>
  <pageMargins left="0.1968503937007874" right="0.07874015748031496" top="0.1968503937007874" bottom="0.03937007874015748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User2</cp:lastModifiedBy>
  <cp:lastPrinted>2015-08-09T13:47:27Z</cp:lastPrinted>
  <dcterms:created xsi:type="dcterms:W3CDTF">1996-10-14T23:33:28Z</dcterms:created>
  <dcterms:modified xsi:type="dcterms:W3CDTF">2015-08-10T12:47:45Z</dcterms:modified>
  <cp:category/>
  <cp:version/>
  <cp:contentType/>
  <cp:contentStatus/>
</cp:coreProperties>
</file>