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4350" tabRatio="886" activeTab="13"/>
  </bookViews>
  <sheets>
    <sheet name="рез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Лист5" sheetId="13" r:id="rId13"/>
    <sheet name="Лист1" sheetId="14" r:id="rId14"/>
  </sheets>
  <definedNames>
    <definedName name="_xlnm.Print_Area" localSheetId="6">'6'!$A$1:$O$51</definedName>
    <definedName name="_xlnm.Print_Area" localSheetId="7">'7'!$A$1:$O$51</definedName>
  </definedNames>
  <calcPr fullCalcOnLoad="1"/>
</workbook>
</file>

<file path=xl/sharedStrings.xml><?xml version="1.0" encoding="utf-8"?>
<sst xmlns="http://schemas.openxmlformats.org/spreadsheetml/2006/main" count="382" uniqueCount="75">
  <si>
    <t>№п/п</t>
  </si>
  <si>
    <t>С</t>
  </si>
  <si>
    <t>C:</t>
  </si>
  <si>
    <t>Командний Приз /юнаки/</t>
  </si>
  <si>
    <t>№ коня</t>
  </si>
  <si>
    <t>ПІБ вершника</t>
  </si>
  <si>
    <t>Кінь</t>
  </si>
  <si>
    <t>Команда</t>
  </si>
  <si>
    <t>Тренер</t>
  </si>
  <si>
    <t>Судді</t>
  </si>
  <si>
    <t>Технічний протокол</t>
  </si>
  <si>
    <t>місце</t>
  </si>
  <si>
    <t>Рік нар.</t>
  </si>
  <si>
    <t>1 пом. - 2 б</t>
  </si>
  <si>
    <t>2 пом. - 4 б.</t>
  </si>
  <si>
    <t>Заг. %</t>
  </si>
  <si>
    <t>Вершник</t>
  </si>
  <si>
    <t>Заг. бал</t>
  </si>
  <si>
    <t>Розряд</t>
  </si>
  <si>
    <t>м. Жашків</t>
  </si>
  <si>
    <t>Помилка</t>
  </si>
  <si>
    <t>Головний суддя ___________________/Кириченко В.В./</t>
  </si>
  <si>
    <t>Головний секретар_________________/Трондіна Ю.В./</t>
  </si>
  <si>
    <t>Кличка коня, рік нар., стать, масть, порода, батько, мати, № паспорту, прізвище та ім’я власника</t>
  </si>
  <si>
    <t>Туча Олександра</t>
  </si>
  <si>
    <t>-</t>
  </si>
  <si>
    <t>Юрій Ковшов</t>
  </si>
  <si>
    <t>Кампі Володимир</t>
  </si>
  <si>
    <t>І</t>
  </si>
  <si>
    <t>КСК "Міраж", м. Київ</t>
  </si>
  <si>
    <t>Борис Ковшов</t>
  </si>
  <si>
    <t>Сафронкова Валерія</t>
  </si>
  <si>
    <t>КМС</t>
  </si>
  <si>
    <r>
      <rPr>
        <b/>
        <sz val="14"/>
        <rFont val="Bookman Old Style"/>
        <family val="1"/>
      </rPr>
      <t>Храбрець</t>
    </r>
    <r>
      <rPr>
        <sz val="14"/>
        <rFont val="Bookman Old Style"/>
        <family val="1"/>
      </rPr>
      <t>, 2003, мер., вор., УВП, Borispol-Hortitsa, 701256, Чередніченко Наталія</t>
    </r>
  </si>
  <si>
    <t>Петриківський кінний завод, Дніпропетровська обл.</t>
  </si>
  <si>
    <t>Володимир Танцура</t>
  </si>
  <si>
    <t>ІІ</t>
  </si>
  <si>
    <t>Е</t>
  </si>
  <si>
    <t>М</t>
  </si>
  <si>
    <t>Е:</t>
  </si>
  <si>
    <t>М:</t>
  </si>
  <si>
    <t>Кириченко Віра</t>
  </si>
  <si>
    <t>ВІДКРИТІ ВСЕУКРАЇНСЬКІ ЗМАГАННЯ З КІННОГО СПОРТУ (ВИЇЗДКА) ІІ етап</t>
  </si>
  <si>
    <t>Джумаджук Марія</t>
  </si>
  <si>
    <t>Ковшова Ольга</t>
  </si>
  <si>
    <t>Букреєва Ксенія</t>
  </si>
  <si>
    <t>СДЮСШОР, м. Дніпропетровськ</t>
  </si>
  <si>
    <t>Наталія Лимар</t>
  </si>
  <si>
    <r>
      <rPr>
        <b/>
        <sz val="14"/>
        <rFont val="Bookman Old Style"/>
        <family val="1"/>
      </rPr>
      <t>Златогор</t>
    </r>
    <r>
      <rPr>
        <sz val="14"/>
        <rFont val="Bookman Old Style"/>
        <family val="1"/>
      </rPr>
      <t>, 2005, мер., гн., УВП, Азов-Зеркальна, 702652, Тетяна Ковшова</t>
    </r>
  </si>
  <si>
    <t>Василейко Яна</t>
  </si>
  <si>
    <r>
      <rPr>
        <b/>
        <sz val="14"/>
        <rFont val="Bookman Old Style"/>
        <family val="1"/>
      </rPr>
      <t>Гранат</t>
    </r>
    <r>
      <rPr>
        <sz val="14"/>
        <rFont val="Bookman Old Style"/>
        <family val="1"/>
      </rPr>
      <t>, 1997, жер., гн., ЧКВ, Гороскоп-Ангола, 702092, Шевченко О.В.</t>
    </r>
  </si>
  <si>
    <t>КДЮСШ "Колос", Миколаївська обл.</t>
  </si>
  <si>
    <t>Юлія Шевченко</t>
  </si>
  <si>
    <t xml:space="preserve">Шовтенко Олександра </t>
  </si>
  <si>
    <r>
      <rPr>
        <b/>
        <sz val="14"/>
        <rFont val="Bookman Old Style"/>
        <family val="1"/>
      </rPr>
      <t>Карфаген</t>
    </r>
    <r>
      <rPr>
        <sz val="14"/>
        <rFont val="Bookman Old Style"/>
        <family val="1"/>
      </rPr>
      <t>, 2004, мер., сір., УВП, Fogot-Kleo, 702733, КСК "Динамо"</t>
    </r>
  </si>
  <si>
    <t>КДЮСШ "Д", м. Київ</t>
  </si>
  <si>
    <t>Тетяна Іващенко</t>
  </si>
  <si>
    <t>Іщенко Анна</t>
  </si>
  <si>
    <r>
      <rPr>
        <b/>
        <sz val="14"/>
        <rFont val="Bookman Old Style"/>
        <family val="1"/>
      </rPr>
      <t>Ріо Гранде</t>
    </r>
    <r>
      <rPr>
        <sz val="14"/>
        <rFont val="Bookman Old Style"/>
        <family val="1"/>
      </rPr>
      <t>, 2003, мер., гн., УВП, Робінзон Гольдоні-Злучина, 702046</t>
    </r>
  </si>
  <si>
    <t>Київська обл. "Колос", КСК "Оболонь"</t>
  </si>
  <si>
    <t>Світлана Кисельова</t>
  </si>
  <si>
    <t>Феденко Ірина</t>
  </si>
  <si>
    <r>
      <rPr>
        <b/>
        <sz val="14"/>
        <rFont val="Bookman Old Style"/>
        <family val="1"/>
      </rPr>
      <t>Brilliant</t>
    </r>
    <r>
      <rPr>
        <sz val="14"/>
        <rFont val="Bookman Old Style"/>
        <family val="1"/>
      </rPr>
      <t>, 2007, мер., вор., УВП, Izohor-Bronza, 702860, Феденко Віталій</t>
    </r>
  </si>
  <si>
    <t>КСК ”Horses of Anastasia”,
м. Днепропетровск</t>
  </si>
  <si>
    <t>Ольга Сагач</t>
  </si>
  <si>
    <t>Балдін Роман</t>
  </si>
  <si>
    <r>
      <rPr>
        <b/>
        <sz val="14"/>
        <rFont val="Bookman Old Style"/>
        <family val="1"/>
      </rPr>
      <t>Хатоб</t>
    </r>
    <r>
      <rPr>
        <sz val="14"/>
        <rFont val="Bookman Old Style"/>
        <family val="1"/>
      </rPr>
      <t>, 2002, мер., т.-гн., УВП, Бориспіль-Хатха, 702623, Кармазіна О.</t>
    </r>
  </si>
  <si>
    <t>Олександра Кармазіна</t>
  </si>
  <si>
    <r>
      <rPr>
        <b/>
        <sz val="14"/>
        <rFont val="Bookman Old Style"/>
        <family val="1"/>
      </rPr>
      <t>Ніколетто</t>
    </r>
    <r>
      <rPr>
        <sz val="14"/>
        <rFont val="Bookman Old Style"/>
        <family val="1"/>
      </rPr>
      <t>, 2000, мер., сір., англо-араб, El Norman-Zittadelle, 702978, Туча Олександра</t>
    </r>
  </si>
  <si>
    <t>Еккер Поліна</t>
  </si>
  <si>
    <r>
      <rPr>
        <b/>
        <sz val="14"/>
        <rFont val="Bookman Old Style"/>
        <family val="1"/>
      </rPr>
      <t>Классік</t>
    </r>
    <r>
      <rPr>
        <sz val="14"/>
        <rFont val="Bookman Old Style"/>
        <family val="1"/>
      </rPr>
      <t>, 2005, мер., гн., голшт., Cassini I-Lasana II, 702643, Онищенко Олександр</t>
    </r>
  </si>
  <si>
    <t>Красілова Катерина</t>
  </si>
  <si>
    <r>
      <rPr>
        <b/>
        <sz val="14"/>
        <rFont val="Bookman Old Style"/>
        <family val="1"/>
      </rPr>
      <t>Батист</t>
    </r>
    <r>
      <rPr>
        <sz val="14"/>
        <rFont val="Bookman Old Style"/>
        <family val="1"/>
      </rPr>
      <t>, 2003, мер., гн., УВП, Архів-Біоніка, 702093, СДЮШОР, м. Дніпропетровськ</t>
    </r>
  </si>
  <si>
    <r>
      <rPr>
        <b/>
        <sz val="14"/>
        <rFont val="Bookman Old Style"/>
        <family val="1"/>
      </rPr>
      <t>Олімп</t>
    </r>
    <r>
      <rPr>
        <sz val="14"/>
        <rFont val="Bookman Old Style"/>
        <family val="1"/>
      </rPr>
      <t>, 2005, жер., гн., УВП, Парагвай-Одеса, 702217, СДЮШОР, м. Дніпропетровськ</t>
    </r>
  </si>
  <si>
    <t>Вик. розр.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</si>
</sst>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.&quot;;\-#,##0&quot;гр.&quot;"/>
    <numFmt numFmtId="181" formatCode="#,##0&quot;гр.&quot;;[Red]\-#,##0&quot;гр.&quot;"/>
    <numFmt numFmtId="182" formatCode="#,##0.00&quot;гр.&quot;;\-#,##0.00&quot;гр.&quot;"/>
    <numFmt numFmtId="183" formatCode="#,##0.00&quot;гр.&quot;;[Red]\-#,##0.00&quot;гр.&quot;"/>
    <numFmt numFmtId="184" formatCode="_-* #,##0&quot;гр.&quot;_-;\-* #,##0&quot;гр.&quot;_-;_-* &quot;-&quot;&quot;гр.&quot;_-;_-@_-"/>
    <numFmt numFmtId="185" formatCode="_-* #,##0_г_р_._-;\-* #,##0_г_р_._-;_-* &quot;-&quot;_г_р_._-;_-@_-"/>
    <numFmt numFmtId="186" formatCode="_-* #,##0.00&quot;гр.&quot;_-;\-* #,##0.00&quot;гр.&quot;_-;_-* &quot;-&quot;??&quot;гр.&quot;_-;_-@_-"/>
    <numFmt numFmtId="187" formatCode="_-* #,##0.00_г_р_._-;\-* #,##0.00_г_р_._-;_-* &quot;-&quot;??_г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000"/>
    <numFmt numFmtId="198" formatCode="0.000000"/>
    <numFmt numFmtId="199" formatCode="0.00000"/>
    <numFmt numFmtId="200" formatCode="0.0000"/>
    <numFmt numFmtId="201" formatCode="0.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u val="single"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Bookman Old Style"/>
      <family val="1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Bookman Old Style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14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7" fillId="0" borderId="0" xfId="0" applyFont="1" applyAlignment="1">
      <alignment vertical="center" wrapText="1"/>
    </xf>
    <xf numFmtId="0" fontId="12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5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16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201" fontId="17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196" fontId="12" fillId="34" borderId="10" xfId="0" applyNumberFormat="1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Alignment="1">
      <alignment/>
    </xf>
    <xf numFmtId="0" fontId="20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7" fillId="35" borderId="10" xfId="0" applyFont="1" applyFill="1" applyBorder="1" applyAlignment="1">
      <alignment horizontal="left"/>
    </xf>
    <xf numFmtId="0" fontId="7" fillId="35" borderId="10" xfId="0" applyFont="1" applyFill="1" applyBorder="1" applyAlignment="1">
      <alignment horizontal="right"/>
    </xf>
    <xf numFmtId="0" fontId="21" fillId="0" borderId="0" xfId="0" applyFont="1" applyAlignment="1">
      <alignment/>
    </xf>
    <xf numFmtId="0" fontId="4" fillId="0" borderId="0" xfId="0" applyFont="1" applyAlignment="1">
      <alignment/>
    </xf>
    <xf numFmtId="201" fontId="11" fillId="34" borderId="10" xfId="0" applyNumberFormat="1" applyFont="1" applyFill="1" applyBorder="1" applyAlignment="1">
      <alignment/>
    </xf>
    <xf numFmtId="201" fontId="17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8" fillId="34" borderId="10" xfId="0" applyFont="1" applyFill="1" applyBorder="1" applyAlignment="1">
      <alignment horizontal="center"/>
    </xf>
    <xf numFmtId="201" fontId="4" fillId="35" borderId="10" xfId="0" applyNumberFormat="1" applyFont="1" applyFill="1" applyBorder="1" applyAlignment="1">
      <alignment horizontal="right"/>
    </xf>
    <xf numFmtId="196" fontId="4" fillId="35" borderId="10" xfId="0" applyNumberFormat="1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/>
    </xf>
    <xf numFmtId="0" fontId="2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36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 vertical="center"/>
    </xf>
    <xf numFmtId="14" fontId="4" fillId="0" borderId="0" xfId="0" applyNumberFormat="1" applyFont="1" applyFill="1" applyAlignment="1">
      <alignment/>
    </xf>
    <xf numFmtId="0" fontId="8" fillId="13" borderId="10" xfId="0" applyFont="1" applyFill="1" applyBorder="1" applyAlignment="1">
      <alignment horizontal="center"/>
    </xf>
    <xf numFmtId="1" fontId="26" fillId="0" borderId="11" xfId="0" applyNumberFormat="1" applyFont="1" applyFill="1" applyBorder="1" applyAlignment="1">
      <alignment horizontal="center" vertical="center" wrapText="1"/>
    </xf>
    <xf numFmtId="1" fontId="26" fillId="36" borderId="10" xfId="0" applyNumberFormat="1" applyFont="1" applyFill="1" applyBorder="1" applyAlignment="1">
      <alignment horizontal="center" vertical="center" wrapText="1"/>
    </xf>
    <xf numFmtId="196" fontId="26" fillId="36" borderId="10" xfId="0" applyNumberFormat="1" applyFont="1" applyFill="1" applyBorder="1" applyAlignment="1">
      <alignment horizontal="center" vertical="center" wrapText="1"/>
    </xf>
    <xf numFmtId="1" fontId="26" fillId="0" borderId="12" xfId="0" applyNumberFormat="1" applyFont="1" applyFill="1" applyBorder="1" applyAlignment="1">
      <alignment horizontal="center" vertical="center" wrapText="1"/>
    </xf>
    <xf numFmtId="196" fontId="26" fillId="36" borderId="13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26" fillId="36" borderId="18" xfId="0" applyNumberFormat="1" applyFont="1" applyFill="1" applyBorder="1" applyAlignment="1">
      <alignment horizontal="center" vertical="center" wrapText="1"/>
    </xf>
    <xf numFmtId="196" fontId="26" fillId="36" borderId="18" xfId="0" applyNumberFormat="1" applyFont="1" applyFill="1" applyBorder="1" applyAlignment="1">
      <alignment horizontal="center" vertical="center" wrapText="1"/>
    </xf>
    <xf numFmtId="196" fontId="26" fillId="0" borderId="19" xfId="0" applyNumberFormat="1" applyFont="1" applyFill="1" applyBorder="1" applyAlignment="1">
      <alignment horizontal="center" vertical="center" wrapText="1"/>
    </xf>
    <xf numFmtId="196" fontId="26" fillId="0" borderId="14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196" fontId="26" fillId="0" borderId="20" xfId="0" applyNumberFormat="1" applyFont="1" applyFill="1" applyBorder="1" applyAlignment="1">
      <alignment horizontal="center" vertical="center" wrapText="1"/>
    </xf>
    <xf numFmtId="2" fontId="26" fillId="0" borderId="21" xfId="0" applyNumberFormat="1" applyFont="1" applyFill="1" applyBorder="1" applyAlignment="1">
      <alignment horizontal="center" vertical="center" wrapText="1"/>
    </xf>
    <xf numFmtId="2" fontId="26" fillId="0" borderId="11" xfId="0" applyNumberFormat="1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96" fontId="26" fillId="36" borderId="21" xfId="0" applyNumberFormat="1" applyFont="1" applyFill="1" applyBorder="1" applyAlignment="1">
      <alignment horizontal="center" vertical="center" wrapText="1"/>
    </xf>
    <xf numFmtId="1" fontId="26" fillId="36" borderId="19" xfId="0" applyNumberFormat="1" applyFont="1" applyFill="1" applyBorder="1" applyAlignment="1">
      <alignment horizontal="center" vertical="center" wrapText="1"/>
    </xf>
    <xf numFmtId="196" fontId="26" fillId="36" borderId="11" xfId="0" applyNumberFormat="1" applyFont="1" applyFill="1" applyBorder="1" applyAlignment="1">
      <alignment horizontal="center" vertical="center" wrapText="1"/>
    </xf>
    <xf numFmtId="1" fontId="26" fillId="36" borderId="14" xfId="0" applyNumberFormat="1" applyFont="1" applyFill="1" applyBorder="1" applyAlignment="1">
      <alignment horizontal="center" vertical="center" wrapText="1"/>
    </xf>
    <xf numFmtId="196" fontId="26" fillId="36" borderId="12" xfId="0" applyNumberFormat="1" applyFont="1" applyFill="1" applyBorder="1" applyAlignment="1">
      <alignment horizontal="center" vertical="center" wrapText="1"/>
    </xf>
    <xf numFmtId="1" fontId="26" fillId="36" borderId="13" xfId="0" applyNumberFormat="1" applyFont="1" applyFill="1" applyBorder="1" applyAlignment="1">
      <alignment horizontal="center" vertical="center" wrapText="1"/>
    </xf>
    <xf numFmtId="1" fontId="26" fillId="36" borderId="20" xfId="0" applyNumberFormat="1" applyFont="1" applyFill="1" applyBorder="1" applyAlignment="1">
      <alignment horizontal="center" vertical="center" wrapText="1"/>
    </xf>
    <xf numFmtId="1" fontId="26" fillId="0" borderId="23" xfId="0" applyNumberFormat="1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2" fillId="0" borderId="26" xfId="0" applyFont="1" applyBorder="1" applyAlignment="1">
      <alignment horizontal="center" vertical="center" textRotation="90" wrapText="1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2" fillId="0" borderId="29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textRotation="90" wrapText="1"/>
    </xf>
    <xf numFmtId="0" fontId="11" fillId="0" borderId="33" xfId="0" applyFont="1" applyBorder="1" applyAlignment="1">
      <alignment horizontal="center" vertical="center" textRotation="90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9" fillId="34" borderId="42" xfId="0" applyFont="1" applyFill="1" applyBorder="1" applyAlignment="1">
      <alignment horizontal="center"/>
    </xf>
    <xf numFmtId="0" fontId="19" fillId="34" borderId="44" xfId="0" applyFont="1" applyFill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4" fillId="32" borderId="42" xfId="0" applyFont="1" applyFill="1" applyBorder="1" applyAlignment="1">
      <alignment horizontal="center"/>
    </xf>
    <xf numFmtId="0" fontId="4" fillId="32" borderId="43" xfId="0" applyFont="1" applyFill="1" applyBorder="1" applyAlignment="1">
      <alignment horizontal="center"/>
    </xf>
    <xf numFmtId="0" fontId="4" fillId="32" borderId="44" xfId="0" applyFont="1" applyFill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14" fontId="22" fillId="0" borderId="0" xfId="0" applyNumberFormat="1" applyFont="1" applyAlignment="1">
      <alignment wrapText="1"/>
    </xf>
    <xf numFmtId="0" fontId="7" fillId="35" borderId="42" xfId="0" applyFont="1" applyFill="1" applyBorder="1" applyAlignment="1">
      <alignment horizontal="left"/>
    </xf>
    <xf numFmtId="0" fontId="7" fillId="35" borderId="43" xfId="0" applyFont="1" applyFill="1" applyBorder="1" applyAlignment="1">
      <alignment horizontal="left"/>
    </xf>
    <xf numFmtId="0" fontId="7" fillId="35" borderId="44" xfId="0" applyFont="1" applyFill="1" applyBorder="1" applyAlignment="1">
      <alignment horizontal="left"/>
    </xf>
    <xf numFmtId="0" fontId="13" fillId="0" borderId="26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textRotation="90" wrapText="1"/>
    </xf>
    <xf numFmtId="14" fontId="7" fillId="0" borderId="0" xfId="0" applyNumberFormat="1" applyFont="1" applyFill="1" applyAlignment="1">
      <alignment/>
    </xf>
    <xf numFmtId="0" fontId="47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7" fillId="0" borderId="0" xfId="0" applyFont="1" applyAlignment="1">
      <alignment wrapText="1"/>
    </xf>
    <xf numFmtId="0" fontId="26" fillId="0" borderId="0" xfId="0" applyFont="1" applyFill="1" applyAlignment="1">
      <alignment/>
    </xf>
    <xf numFmtId="0" fontId="26" fillId="36" borderId="0" xfId="0" applyFont="1" applyFill="1" applyAlignment="1">
      <alignment/>
    </xf>
    <xf numFmtId="0" fontId="7" fillId="0" borderId="0" xfId="0" applyFont="1" applyAlignment="1">
      <alignment/>
    </xf>
    <xf numFmtId="1" fontId="8" fillId="0" borderId="15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38100</xdr:rowOff>
    </xdr:from>
    <xdr:to>
      <xdr:col>2</xdr:col>
      <xdr:colOff>695325</xdr:colOff>
      <xdr:row>2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38100"/>
          <a:ext cx="581025" cy="733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247650</xdr:colOff>
      <xdr:row>0</xdr:row>
      <xdr:rowOff>200025</xdr:rowOff>
    </xdr:from>
    <xdr:to>
      <xdr:col>15</xdr:col>
      <xdr:colOff>304800</xdr:colOff>
      <xdr:row>3</xdr:row>
      <xdr:rowOff>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3382625" y="200025"/>
          <a:ext cx="1028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38100</xdr:rowOff>
    </xdr:from>
    <xdr:to>
      <xdr:col>2</xdr:col>
      <xdr:colOff>609600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38100"/>
          <a:ext cx="495300" cy="771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247650</xdr:colOff>
      <xdr:row>0</xdr:row>
      <xdr:rowOff>200025</xdr:rowOff>
    </xdr:from>
    <xdr:to>
      <xdr:col>15</xdr:col>
      <xdr:colOff>552450</xdr:colOff>
      <xdr:row>3</xdr:row>
      <xdr:rowOff>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3382625" y="200025"/>
          <a:ext cx="1276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38100</xdr:rowOff>
    </xdr:from>
    <xdr:to>
      <xdr:col>2</xdr:col>
      <xdr:colOff>609600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38100"/>
          <a:ext cx="495300" cy="771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247650</xdr:colOff>
      <xdr:row>0</xdr:row>
      <xdr:rowOff>200025</xdr:rowOff>
    </xdr:from>
    <xdr:to>
      <xdr:col>15</xdr:col>
      <xdr:colOff>552450</xdr:colOff>
      <xdr:row>3</xdr:row>
      <xdr:rowOff>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3811250" y="200025"/>
          <a:ext cx="1276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="55" zoomScaleNormal="55" zoomScalePageLayoutView="0" workbookViewId="0" topLeftCell="A14">
      <selection activeCell="A14" sqref="A1:IV16384"/>
    </sheetView>
  </sheetViews>
  <sheetFormatPr defaultColWidth="9.140625" defaultRowHeight="12.75"/>
  <cols>
    <col min="1" max="1" width="4.28125" style="3" customWidth="1"/>
    <col min="2" max="2" width="6.421875" style="3" bestFit="1" customWidth="1"/>
    <col min="3" max="3" width="34.140625" style="3" bestFit="1" customWidth="1"/>
    <col min="4" max="4" width="8.140625" style="3" customWidth="1"/>
    <col min="5" max="5" width="7.7109375" style="3" customWidth="1"/>
    <col min="6" max="6" width="44.00390625" style="3" customWidth="1"/>
    <col min="7" max="7" width="26.8515625" style="48" customWidth="1"/>
    <col min="8" max="8" width="25.7109375" style="3" customWidth="1"/>
    <col min="9" max="9" width="11.00390625" style="3" customWidth="1"/>
    <col min="10" max="10" width="4.00390625" style="3" customWidth="1"/>
    <col min="11" max="11" width="10.28125" style="3" customWidth="1"/>
    <col min="12" max="12" width="4.28125" style="3" customWidth="1"/>
    <col min="13" max="13" width="10.140625" style="46" customWidth="1"/>
    <col min="14" max="14" width="4.140625" style="3" customWidth="1"/>
    <col min="15" max="15" width="10.421875" style="3" customWidth="1"/>
    <col min="16" max="16" width="10.57421875" style="3" customWidth="1"/>
    <col min="17" max="17" width="4.8515625" style="3" customWidth="1"/>
    <col min="18" max="18" width="2.8515625" style="3" customWidth="1"/>
    <col min="19" max="19" width="2.57421875" style="3" customWidth="1"/>
    <col min="20" max="20" width="4.140625" style="3" customWidth="1"/>
    <col min="21" max="21" width="6.00390625" style="3" customWidth="1"/>
    <col min="22" max="22" width="4.57421875" style="3" customWidth="1"/>
    <col min="23" max="16384" width="9.140625" style="3" customWidth="1"/>
  </cols>
  <sheetData>
    <row r="1" spans="1:19" ht="18.75" customHeight="1">
      <c r="A1" s="102" t="s">
        <v>42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2"/>
      <c r="S1" s="2"/>
    </row>
    <row r="2" spans="1:20" ht="20.25" customHeight="1">
      <c r="A2" s="103" t="s">
        <v>10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2"/>
      <c r="S2" s="2"/>
      <c r="T2" s="2"/>
    </row>
    <row r="3" spans="1:20" ht="24.75" customHeight="1">
      <c r="A3" s="104" t="s">
        <v>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4"/>
      <c r="S3" s="4"/>
      <c r="T3" s="4"/>
    </row>
    <row r="4" ht="12.75"/>
    <row r="5" spans="3:15" ht="15.75" customHeight="1" thickBot="1">
      <c r="C5" s="59">
        <v>41810</v>
      </c>
      <c r="D5" s="5"/>
      <c r="G5" s="47"/>
      <c r="H5" s="5"/>
      <c r="K5" s="6"/>
      <c r="O5" s="1" t="s">
        <v>19</v>
      </c>
    </row>
    <row r="6" spans="1:17" ht="26.25" customHeight="1">
      <c r="A6" s="105" t="s">
        <v>11</v>
      </c>
      <c r="B6" s="107" t="s">
        <v>4</v>
      </c>
      <c r="C6" s="109" t="s">
        <v>5</v>
      </c>
      <c r="D6" s="109" t="s">
        <v>12</v>
      </c>
      <c r="E6" s="109" t="s">
        <v>18</v>
      </c>
      <c r="F6" s="109" t="s">
        <v>23</v>
      </c>
      <c r="G6" s="109" t="s">
        <v>7</v>
      </c>
      <c r="H6" s="111" t="s">
        <v>8</v>
      </c>
      <c r="I6" s="119" t="s">
        <v>9</v>
      </c>
      <c r="J6" s="120"/>
      <c r="K6" s="120"/>
      <c r="L6" s="120"/>
      <c r="M6" s="120"/>
      <c r="N6" s="120"/>
      <c r="O6" s="121" t="s">
        <v>17</v>
      </c>
      <c r="P6" s="123" t="s">
        <v>15</v>
      </c>
      <c r="Q6" s="113" t="s">
        <v>20</v>
      </c>
    </row>
    <row r="7" spans="1:17" ht="28.5" customHeight="1" thickBot="1">
      <c r="A7" s="106"/>
      <c r="B7" s="108"/>
      <c r="C7" s="110"/>
      <c r="D7" s="110"/>
      <c r="E7" s="110"/>
      <c r="F7" s="110"/>
      <c r="G7" s="110"/>
      <c r="H7" s="112"/>
      <c r="I7" s="115" t="s">
        <v>37</v>
      </c>
      <c r="J7" s="116"/>
      <c r="K7" s="117" t="s">
        <v>1</v>
      </c>
      <c r="L7" s="116"/>
      <c r="M7" s="117" t="s">
        <v>38</v>
      </c>
      <c r="N7" s="118"/>
      <c r="O7" s="122"/>
      <c r="P7" s="124"/>
      <c r="Q7" s="114"/>
    </row>
    <row r="8" spans="1:17" s="58" customFormat="1" ht="72">
      <c r="A8" s="93">
        <f aca="true" t="shared" si="0" ref="A8:A18">RANK(P8,$P$8:$P$18)</f>
        <v>9</v>
      </c>
      <c r="B8" s="94">
        <v>108</v>
      </c>
      <c r="C8" s="94" t="s">
        <v>45</v>
      </c>
      <c r="D8" s="94">
        <v>2000</v>
      </c>
      <c r="E8" s="95" t="s">
        <v>36</v>
      </c>
      <c r="F8" s="95" t="s">
        <v>73</v>
      </c>
      <c r="G8" s="96" t="s">
        <v>46</v>
      </c>
      <c r="H8" s="97" t="s">
        <v>47</v>
      </c>
      <c r="I8" s="86">
        <f>1!$D$40</f>
        <v>59.054054054054056</v>
      </c>
      <c r="J8" s="73">
        <f aca="true" t="shared" si="1" ref="J8:J18">RANK(I8,$I$8:$I$18)</f>
        <v>4</v>
      </c>
      <c r="K8" s="74">
        <f>1!$I$40</f>
        <v>56.351351351351354</v>
      </c>
      <c r="L8" s="73">
        <f aca="true" t="shared" si="2" ref="L8:L18">RANK(K8,$K$8:$K$18)</f>
        <v>7</v>
      </c>
      <c r="M8" s="74">
        <f>1!$N$40</f>
        <v>53.37837837837838</v>
      </c>
      <c r="N8" s="87">
        <f aca="true" t="shared" si="3" ref="N8:N18">RANK(M8,$M$8:$M$18)</f>
        <v>9</v>
      </c>
      <c r="O8" s="81">
        <f>1!$D$44</f>
        <v>624.5</v>
      </c>
      <c r="P8" s="75">
        <f>1!$D$45</f>
        <v>56.26126126126127</v>
      </c>
      <c r="Q8" s="70"/>
    </row>
    <row r="9" spans="1:17" s="58" customFormat="1" ht="54">
      <c r="A9" s="61">
        <f t="shared" si="0"/>
        <v>1</v>
      </c>
      <c r="B9" s="66">
        <v>40</v>
      </c>
      <c r="C9" s="66" t="s">
        <v>27</v>
      </c>
      <c r="D9" s="66">
        <v>1998</v>
      </c>
      <c r="E9" s="66" t="s">
        <v>28</v>
      </c>
      <c r="F9" s="67" t="s">
        <v>48</v>
      </c>
      <c r="G9" s="67" t="s">
        <v>29</v>
      </c>
      <c r="H9" s="68" t="s">
        <v>30</v>
      </c>
      <c r="I9" s="88">
        <f>2!$D$40</f>
        <v>64.1891891891892</v>
      </c>
      <c r="J9" s="62">
        <f t="shared" si="1"/>
        <v>1</v>
      </c>
      <c r="K9" s="63">
        <f>2!$I$40</f>
        <v>59.32432432432432</v>
      </c>
      <c r="L9" s="62">
        <f t="shared" si="2"/>
        <v>4</v>
      </c>
      <c r="M9" s="63">
        <f>2!$N$40</f>
        <v>60.4054054054054</v>
      </c>
      <c r="N9" s="89">
        <f t="shared" si="3"/>
        <v>1</v>
      </c>
      <c r="O9" s="82">
        <f>2!$D$44</f>
        <v>680.5</v>
      </c>
      <c r="P9" s="76">
        <f>2!$D$45</f>
        <v>61.306306306306304</v>
      </c>
      <c r="Q9" s="71"/>
    </row>
    <row r="10" spans="1:17" s="58" customFormat="1" ht="54">
      <c r="A10" s="61">
        <f t="shared" si="0"/>
        <v>10</v>
      </c>
      <c r="B10" s="66">
        <v>20</v>
      </c>
      <c r="C10" s="66" t="s">
        <v>49</v>
      </c>
      <c r="D10" s="66">
        <v>1997</v>
      </c>
      <c r="E10" s="67" t="s">
        <v>32</v>
      </c>
      <c r="F10" s="67" t="s">
        <v>50</v>
      </c>
      <c r="G10" s="67" t="s">
        <v>51</v>
      </c>
      <c r="H10" s="68" t="s">
        <v>52</v>
      </c>
      <c r="I10" s="88">
        <f>3!$D$40</f>
        <v>56.486486486486484</v>
      </c>
      <c r="J10" s="62">
        <f t="shared" si="1"/>
        <v>8</v>
      </c>
      <c r="K10" s="63">
        <f>3!$I$40</f>
        <v>52.972972972972975</v>
      </c>
      <c r="L10" s="62">
        <f t="shared" si="2"/>
        <v>10</v>
      </c>
      <c r="M10" s="63">
        <f>3!$N$40</f>
        <v>48.91891891891892</v>
      </c>
      <c r="N10" s="89">
        <f t="shared" si="3"/>
        <v>11</v>
      </c>
      <c r="O10" s="82">
        <f>3!$D$44</f>
        <v>586</v>
      </c>
      <c r="P10" s="76">
        <f>3!$D$45</f>
        <v>52.792792792792795</v>
      </c>
      <c r="Q10" s="71">
        <v>1</v>
      </c>
    </row>
    <row r="11" spans="1:17" s="58" customFormat="1" ht="54">
      <c r="A11" s="61">
        <f t="shared" si="0"/>
        <v>8</v>
      </c>
      <c r="B11" s="66">
        <v>112</v>
      </c>
      <c r="C11" s="66" t="s">
        <v>53</v>
      </c>
      <c r="D11" s="66">
        <v>1996</v>
      </c>
      <c r="E11" s="66" t="s">
        <v>28</v>
      </c>
      <c r="F11" s="67" t="s">
        <v>54</v>
      </c>
      <c r="G11" s="67" t="s">
        <v>55</v>
      </c>
      <c r="H11" s="68" t="s">
        <v>56</v>
      </c>
      <c r="I11" s="88">
        <f>4!$D$40</f>
        <v>58.78378378378378</v>
      </c>
      <c r="J11" s="62">
        <f t="shared" si="1"/>
        <v>5</v>
      </c>
      <c r="K11" s="63">
        <f>4!$I$40</f>
        <v>55.270270270270274</v>
      </c>
      <c r="L11" s="62">
        <f t="shared" si="2"/>
        <v>9</v>
      </c>
      <c r="M11" s="63">
        <f>4!$N$40</f>
        <v>54.86486486486486</v>
      </c>
      <c r="N11" s="89">
        <f t="shared" si="3"/>
        <v>6</v>
      </c>
      <c r="O11" s="82">
        <f>4!$D$44</f>
        <v>625</v>
      </c>
      <c r="P11" s="76">
        <f>4!$D$45</f>
        <v>56.30630630630631</v>
      </c>
      <c r="Q11" s="71">
        <v>1</v>
      </c>
    </row>
    <row r="12" spans="1:17" s="58" customFormat="1" ht="54">
      <c r="A12" s="61">
        <f t="shared" si="0"/>
        <v>5</v>
      </c>
      <c r="B12" s="66">
        <v>86</v>
      </c>
      <c r="C12" s="66" t="s">
        <v>57</v>
      </c>
      <c r="D12" s="66">
        <v>1999</v>
      </c>
      <c r="E12" s="66" t="s">
        <v>28</v>
      </c>
      <c r="F12" s="67" t="s">
        <v>58</v>
      </c>
      <c r="G12" s="67" t="s">
        <v>59</v>
      </c>
      <c r="H12" s="84" t="s">
        <v>60</v>
      </c>
      <c r="I12" s="88">
        <f>5!$D$40</f>
        <v>60</v>
      </c>
      <c r="J12" s="62">
        <f t="shared" si="1"/>
        <v>3</v>
      </c>
      <c r="K12" s="63">
        <f>5!$I$40</f>
        <v>57.972972972972975</v>
      </c>
      <c r="L12" s="62">
        <f t="shared" si="2"/>
        <v>5</v>
      </c>
      <c r="M12" s="63">
        <f>5!$N$40</f>
        <v>53.91891891891892</v>
      </c>
      <c r="N12" s="89">
        <f t="shared" si="3"/>
        <v>8</v>
      </c>
      <c r="O12" s="82">
        <f>5!$D$44</f>
        <v>636</v>
      </c>
      <c r="P12" s="76">
        <f>5!$D$45</f>
        <v>57.29729729729729</v>
      </c>
      <c r="Q12" s="71">
        <v>1</v>
      </c>
    </row>
    <row r="13" spans="1:17" s="58" customFormat="1" ht="72">
      <c r="A13" s="61">
        <f t="shared" si="0"/>
        <v>2</v>
      </c>
      <c r="B13" s="66">
        <v>45</v>
      </c>
      <c r="C13" s="66" t="s">
        <v>61</v>
      </c>
      <c r="D13" s="66">
        <v>1998</v>
      </c>
      <c r="E13" s="67" t="s">
        <v>28</v>
      </c>
      <c r="F13" s="67" t="s">
        <v>62</v>
      </c>
      <c r="G13" s="69" t="s">
        <v>63</v>
      </c>
      <c r="H13" s="68" t="s">
        <v>64</v>
      </c>
      <c r="I13" s="88">
        <f>6!$D$40</f>
        <v>62.027027027027025</v>
      </c>
      <c r="J13" s="62">
        <f t="shared" si="1"/>
        <v>2</v>
      </c>
      <c r="K13" s="63">
        <f>6!$I$40</f>
        <v>61.351351351351354</v>
      </c>
      <c r="L13" s="62">
        <f t="shared" si="2"/>
        <v>1</v>
      </c>
      <c r="M13" s="63">
        <f>6!$N$40</f>
        <v>57.027027027027025</v>
      </c>
      <c r="N13" s="89">
        <f t="shared" si="3"/>
        <v>4</v>
      </c>
      <c r="O13" s="82">
        <f>6!$D$44</f>
        <v>667.5</v>
      </c>
      <c r="P13" s="76">
        <f>6!$D$45</f>
        <v>60.13513513513514</v>
      </c>
      <c r="Q13" s="71"/>
    </row>
    <row r="14" spans="1:17" s="58" customFormat="1" ht="54">
      <c r="A14" s="61">
        <f t="shared" si="0"/>
        <v>7</v>
      </c>
      <c r="B14" s="66">
        <v>107</v>
      </c>
      <c r="C14" s="66" t="s">
        <v>65</v>
      </c>
      <c r="D14" s="66">
        <v>1999</v>
      </c>
      <c r="E14" s="67" t="s">
        <v>36</v>
      </c>
      <c r="F14" s="67" t="s">
        <v>66</v>
      </c>
      <c r="G14" s="67" t="s">
        <v>46</v>
      </c>
      <c r="H14" s="68" t="s">
        <v>67</v>
      </c>
      <c r="I14" s="88">
        <f>7!$D$40</f>
        <v>55.54054054054054</v>
      </c>
      <c r="J14" s="62">
        <f t="shared" si="1"/>
        <v>10</v>
      </c>
      <c r="K14" s="63">
        <f>7!$I$40</f>
        <v>57.83783783783784</v>
      </c>
      <c r="L14" s="62">
        <f t="shared" si="2"/>
        <v>6</v>
      </c>
      <c r="M14" s="63">
        <f>7!$N$40</f>
        <v>56.351351351351354</v>
      </c>
      <c r="N14" s="89">
        <f t="shared" si="3"/>
        <v>5</v>
      </c>
      <c r="O14" s="82">
        <f>7!$D$44</f>
        <v>628</v>
      </c>
      <c r="P14" s="76">
        <f>7!$D$45</f>
        <v>56.57657657657658</v>
      </c>
      <c r="Q14" s="85"/>
    </row>
    <row r="15" spans="1:17" s="58" customFormat="1" ht="72">
      <c r="A15" s="61">
        <f t="shared" si="0"/>
        <v>4</v>
      </c>
      <c r="B15" s="66">
        <v>90</v>
      </c>
      <c r="C15" s="66" t="s">
        <v>24</v>
      </c>
      <c r="D15" s="66">
        <v>1997</v>
      </c>
      <c r="E15" s="66" t="s">
        <v>25</v>
      </c>
      <c r="F15" s="67" t="s">
        <v>68</v>
      </c>
      <c r="G15" s="67" t="s">
        <v>59</v>
      </c>
      <c r="H15" s="68" t="s">
        <v>26</v>
      </c>
      <c r="I15" s="88">
        <f>8!$D$40</f>
        <v>58.648648648648646</v>
      </c>
      <c r="J15" s="62">
        <f t="shared" si="1"/>
        <v>6</v>
      </c>
      <c r="K15" s="63">
        <f>8!$I$40</f>
        <v>55.945945945945944</v>
      </c>
      <c r="L15" s="62">
        <f t="shared" si="2"/>
        <v>8</v>
      </c>
      <c r="M15" s="63">
        <f>8!$N$40</f>
        <v>58.513513513513516</v>
      </c>
      <c r="N15" s="89">
        <f t="shared" si="3"/>
        <v>2</v>
      </c>
      <c r="O15" s="82">
        <f>8!$D$44</f>
        <v>640.5</v>
      </c>
      <c r="P15" s="76">
        <f>8!$D$45</f>
        <v>57.7027027027027</v>
      </c>
      <c r="Q15" s="85"/>
    </row>
    <row r="16" spans="1:17" s="58" customFormat="1" ht="72">
      <c r="A16" s="61">
        <f t="shared" si="0"/>
        <v>11</v>
      </c>
      <c r="B16" s="66">
        <v>110</v>
      </c>
      <c r="C16" s="66" t="s">
        <v>69</v>
      </c>
      <c r="D16" s="66">
        <v>1999</v>
      </c>
      <c r="E16" s="66" t="s">
        <v>28</v>
      </c>
      <c r="F16" s="67" t="s">
        <v>70</v>
      </c>
      <c r="G16" s="67" t="s">
        <v>55</v>
      </c>
      <c r="H16" s="68" t="s">
        <v>56</v>
      </c>
      <c r="I16" s="88">
        <f>9!$D$40</f>
        <v>54.32432432432432</v>
      </c>
      <c r="J16" s="62">
        <f t="shared" si="1"/>
        <v>11</v>
      </c>
      <c r="K16" s="63">
        <f>9!$I$40</f>
        <v>52.567567567567565</v>
      </c>
      <c r="L16" s="62">
        <f t="shared" si="2"/>
        <v>11</v>
      </c>
      <c r="M16" s="63">
        <f>9!$N$40</f>
        <v>51.351351351351354</v>
      </c>
      <c r="N16" s="89">
        <f t="shared" si="3"/>
        <v>10</v>
      </c>
      <c r="O16" s="82">
        <f>9!$D$44</f>
        <v>585.5</v>
      </c>
      <c r="P16" s="76">
        <f>9!$D$45</f>
        <v>52.747747747747745</v>
      </c>
      <c r="Q16" s="85">
        <v>1</v>
      </c>
    </row>
    <row r="17" spans="1:17" s="58" customFormat="1" ht="72">
      <c r="A17" s="61">
        <f t="shared" si="0"/>
        <v>3</v>
      </c>
      <c r="B17" s="66">
        <v>21</v>
      </c>
      <c r="C17" s="66" t="s">
        <v>31</v>
      </c>
      <c r="D17" s="66">
        <v>1996</v>
      </c>
      <c r="E17" s="67" t="s">
        <v>32</v>
      </c>
      <c r="F17" s="67" t="s">
        <v>33</v>
      </c>
      <c r="G17" s="67" t="s">
        <v>34</v>
      </c>
      <c r="H17" s="68" t="s">
        <v>35</v>
      </c>
      <c r="I17" s="88">
        <f>'10'!$D$40</f>
        <v>58.24324324324324</v>
      </c>
      <c r="J17" s="62">
        <f t="shared" si="1"/>
        <v>7</v>
      </c>
      <c r="K17" s="63">
        <f>'10'!$I$40</f>
        <v>60.810810810810814</v>
      </c>
      <c r="L17" s="62">
        <f t="shared" si="2"/>
        <v>2</v>
      </c>
      <c r="M17" s="63">
        <f>'10'!$N$40</f>
        <v>58.513513513513516</v>
      </c>
      <c r="N17" s="89">
        <f t="shared" si="3"/>
        <v>2</v>
      </c>
      <c r="O17" s="82">
        <f>'10'!$D$44</f>
        <v>657</v>
      </c>
      <c r="P17" s="76">
        <f>'10'!$D$45</f>
        <v>59.18918918918919</v>
      </c>
      <c r="Q17" s="85"/>
    </row>
    <row r="18" spans="1:17" s="58" customFormat="1" ht="72.75" thickBot="1">
      <c r="A18" s="64">
        <f t="shared" si="0"/>
        <v>6</v>
      </c>
      <c r="B18" s="77">
        <v>104</v>
      </c>
      <c r="C18" s="77" t="s">
        <v>71</v>
      </c>
      <c r="D18" s="77">
        <v>1999</v>
      </c>
      <c r="E18" s="78" t="s">
        <v>36</v>
      </c>
      <c r="F18" s="78" t="s">
        <v>72</v>
      </c>
      <c r="G18" s="78" t="s">
        <v>46</v>
      </c>
      <c r="H18" s="79" t="s">
        <v>47</v>
      </c>
      <c r="I18" s="90">
        <f>'11'!$D$40</f>
        <v>56.351351351351354</v>
      </c>
      <c r="J18" s="91">
        <f t="shared" si="1"/>
        <v>9</v>
      </c>
      <c r="K18" s="65">
        <f>'11'!$I$40</f>
        <v>59.729729729729726</v>
      </c>
      <c r="L18" s="91">
        <f t="shared" si="2"/>
        <v>3</v>
      </c>
      <c r="M18" s="65">
        <f>'11'!$N$40</f>
        <v>54.32432432432432</v>
      </c>
      <c r="N18" s="92">
        <f t="shared" si="3"/>
        <v>7</v>
      </c>
      <c r="O18" s="83">
        <f>'11'!$D$44</f>
        <v>630.5</v>
      </c>
      <c r="P18" s="80">
        <f>'11'!$D$45</f>
        <v>56.80180180180181</v>
      </c>
      <c r="Q18" s="72"/>
    </row>
    <row r="20" spans="4:13" s="49" customFormat="1" ht="18.75">
      <c r="D20" s="50" t="s">
        <v>9</v>
      </c>
      <c r="E20" s="51" t="s">
        <v>39</v>
      </c>
      <c r="F20" s="52" t="s">
        <v>43</v>
      </c>
      <c r="G20" s="53"/>
      <c r="M20" s="54"/>
    </row>
    <row r="21" spans="5:13" s="49" customFormat="1" ht="18.75">
      <c r="E21" s="51" t="s">
        <v>2</v>
      </c>
      <c r="F21" s="52" t="s">
        <v>44</v>
      </c>
      <c r="G21" s="53"/>
      <c r="M21" s="54"/>
    </row>
    <row r="22" spans="5:13" s="49" customFormat="1" ht="18.75">
      <c r="E22" s="51" t="s">
        <v>40</v>
      </c>
      <c r="F22" s="52" t="s">
        <v>41</v>
      </c>
      <c r="M22" s="54"/>
    </row>
    <row r="23" spans="5:13" s="49" customFormat="1" ht="14.25" customHeight="1">
      <c r="E23" s="51"/>
      <c r="F23" s="52"/>
      <c r="G23" s="53"/>
      <c r="M23" s="54"/>
    </row>
    <row r="24" spans="1:13" s="49" customFormat="1" ht="18.75">
      <c r="A24" s="49" t="s">
        <v>21</v>
      </c>
      <c r="E24" s="55"/>
      <c r="F24" s="52"/>
      <c r="G24" s="56"/>
      <c r="H24" s="57" t="s">
        <v>22</v>
      </c>
      <c r="M24" s="54"/>
    </row>
    <row r="25" ht="12.75">
      <c r="E25" s="7"/>
    </row>
  </sheetData>
  <sheetProtection/>
  <mergeCells count="18">
    <mergeCell ref="Q6:Q7"/>
    <mergeCell ref="I7:J7"/>
    <mergeCell ref="K7:L7"/>
    <mergeCell ref="M7:N7"/>
    <mergeCell ref="G6:G7"/>
    <mergeCell ref="I6:N6"/>
    <mergeCell ref="O6:O7"/>
    <mergeCell ref="P6:P7"/>
    <mergeCell ref="A1:Q1"/>
    <mergeCell ref="A2:Q2"/>
    <mergeCell ref="A3:Q3"/>
    <mergeCell ref="A6:A7"/>
    <mergeCell ref="B6:B7"/>
    <mergeCell ref="C6:C7"/>
    <mergeCell ref="D6:D7"/>
    <mergeCell ref="E6:E7"/>
    <mergeCell ref="F6:F7"/>
    <mergeCell ref="H6:H7"/>
  </mergeCells>
  <printOptions/>
  <pageMargins left="0.27" right="0.17" top="0.55" bottom="1" header="0.5" footer="0.5"/>
  <pageSetup fitToHeight="1" fitToWidth="1" horizontalDpi="600" verticalDpi="600" orientation="landscape" paperSize="9" scale="5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K51"/>
  <sheetViews>
    <sheetView zoomScalePageLayoutView="0" workbookViewId="0" topLeftCell="A31">
      <selection activeCell="J46" sqref="J46"/>
    </sheetView>
  </sheetViews>
  <sheetFormatPr defaultColWidth="3.8515625" defaultRowHeight="12.75"/>
  <cols>
    <col min="1" max="1" width="3.8515625" style="8" customWidth="1"/>
    <col min="2" max="2" width="2.8515625" style="8" customWidth="1"/>
    <col min="3" max="3" width="7.421875" style="8" customWidth="1"/>
    <col min="4" max="4" width="8.7109375" style="8" customWidth="1"/>
    <col min="5" max="5" width="2.00390625" style="28" customWidth="1"/>
    <col min="6" max="6" width="3.8515625" style="8" customWidth="1"/>
    <col min="7" max="7" width="2.8515625" style="8" customWidth="1"/>
    <col min="8" max="8" width="7.28125" style="8" customWidth="1"/>
    <col min="9" max="9" width="9.140625" style="8" customWidth="1"/>
    <col min="10" max="10" width="2.00390625" style="28" customWidth="1"/>
    <col min="11" max="11" width="3.8515625" style="8" customWidth="1"/>
    <col min="12" max="12" width="2.8515625" style="8" customWidth="1"/>
    <col min="13" max="13" width="6.421875" style="8" customWidth="1"/>
    <col min="14" max="14" width="7.8515625" style="8" customWidth="1"/>
    <col min="15" max="15" width="2.00390625" style="28" customWidth="1"/>
    <col min="16" max="16384" width="3.8515625" style="8" customWidth="1"/>
  </cols>
  <sheetData>
    <row r="1" spans="1:15" ht="12" customHeight="1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37" s="1" customFormat="1" ht="15.75" customHeight="1">
      <c r="A2" s="135" t="str">
        <f>рез!I7</f>
        <v>Е</v>
      </c>
      <c r="B2" s="136"/>
      <c r="C2" s="136"/>
      <c r="D2" s="137"/>
      <c r="E2" s="9"/>
      <c r="F2" s="135" t="str">
        <f>рез!K7</f>
        <v>С</v>
      </c>
      <c r="G2" s="136"/>
      <c r="H2" s="136"/>
      <c r="I2" s="137"/>
      <c r="J2" s="10"/>
      <c r="K2" s="135" t="str">
        <f>рез!M7</f>
        <v>М</v>
      </c>
      <c r="L2" s="136"/>
      <c r="M2" s="136"/>
      <c r="N2" s="137"/>
      <c r="O2" s="9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15" ht="12.75">
      <c r="A3" s="12" t="s">
        <v>0</v>
      </c>
      <c r="B3" s="12"/>
      <c r="C3" s="12"/>
      <c r="D3" s="13"/>
      <c r="E3" s="14"/>
      <c r="F3" s="12" t="s">
        <v>0</v>
      </c>
      <c r="G3" s="12"/>
      <c r="H3" s="12"/>
      <c r="I3" s="13"/>
      <c r="J3" s="15"/>
      <c r="K3" s="12" t="s">
        <v>0</v>
      </c>
      <c r="L3" s="12"/>
      <c r="M3" s="12"/>
      <c r="N3" s="13"/>
      <c r="O3" s="14"/>
    </row>
    <row r="4" spans="1:15" ht="13.5">
      <c r="A4" s="16">
        <v>1</v>
      </c>
      <c r="B4" s="16"/>
      <c r="C4" s="17">
        <v>5</v>
      </c>
      <c r="D4" s="13">
        <f>C4</f>
        <v>5</v>
      </c>
      <c r="E4" s="14"/>
      <c r="F4" s="16">
        <v>1</v>
      </c>
      <c r="G4" s="16"/>
      <c r="H4" s="17">
        <v>4.5</v>
      </c>
      <c r="I4" s="13">
        <f>H4</f>
        <v>4.5</v>
      </c>
      <c r="J4" s="9"/>
      <c r="K4" s="16">
        <v>1</v>
      </c>
      <c r="L4" s="16"/>
      <c r="M4" s="17">
        <v>4</v>
      </c>
      <c r="N4" s="13">
        <f>M4</f>
        <v>4</v>
      </c>
      <c r="O4" s="14"/>
    </row>
    <row r="5" spans="1:15" ht="13.5">
      <c r="A5" s="16">
        <v>2</v>
      </c>
      <c r="B5" s="16"/>
      <c r="C5" s="17">
        <v>6</v>
      </c>
      <c r="D5" s="13">
        <f aca="true" t="shared" si="0" ref="D5:D31">C5</f>
        <v>6</v>
      </c>
      <c r="E5" s="9"/>
      <c r="F5" s="16">
        <v>2</v>
      </c>
      <c r="G5" s="16"/>
      <c r="H5" s="17">
        <v>5.5</v>
      </c>
      <c r="I5" s="13">
        <f aca="true" t="shared" si="1" ref="I5:I31">H5</f>
        <v>5.5</v>
      </c>
      <c r="J5" s="14"/>
      <c r="K5" s="16">
        <v>2</v>
      </c>
      <c r="L5" s="16"/>
      <c r="M5" s="17">
        <v>5.5</v>
      </c>
      <c r="N5" s="13">
        <f aca="true" t="shared" si="2" ref="N5:N31">M5</f>
        <v>5.5</v>
      </c>
      <c r="O5" s="9"/>
    </row>
    <row r="6" spans="1:15" ht="13.5">
      <c r="A6" s="18">
        <v>3</v>
      </c>
      <c r="B6" s="18"/>
      <c r="C6" s="17">
        <v>4</v>
      </c>
      <c r="D6" s="19">
        <f>C6</f>
        <v>4</v>
      </c>
      <c r="E6" s="14"/>
      <c r="F6" s="18">
        <v>3</v>
      </c>
      <c r="G6" s="18"/>
      <c r="H6" s="17">
        <v>4.5</v>
      </c>
      <c r="I6" s="19">
        <f>H6</f>
        <v>4.5</v>
      </c>
      <c r="J6" s="14"/>
      <c r="K6" s="18">
        <v>3</v>
      </c>
      <c r="L6" s="18"/>
      <c r="M6" s="17">
        <v>3</v>
      </c>
      <c r="N6" s="19">
        <f>M6</f>
        <v>3</v>
      </c>
      <c r="O6" s="14"/>
    </row>
    <row r="7" spans="1:15" ht="13.5">
      <c r="A7" s="20">
        <v>4</v>
      </c>
      <c r="B7" s="20">
        <v>2</v>
      </c>
      <c r="C7" s="60">
        <v>6</v>
      </c>
      <c r="D7" s="21">
        <f>C7*B7</f>
        <v>12</v>
      </c>
      <c r="E7" s="14"/>
      <c r="F7" s="20">
        <v>4</v>
      </c>
      <c r="G7" s="20">
        <v>2</v>
      </c>
      <c r="H7" s="60">
        <v>6.5</v>
      </c>
      <c r="I7" s="21">
        <f>H7*G7</f>
        <v>13</v>
      </c>
      <c r="J7" s="9"/>
      <c r="K7" s="20">
        <v>4</v>
      </c>
      <c r="L7" s="20">
        <v>2</v>
      </c>
      <c r="M7" s="60">
        <v>5.5</v>
      </c>
      <c r="N7" s="21">
        <f>M7*L7</f>
        <v>11</v>
      </c>
      <c r="O7" s="14"/>
    </row>
    <row r="8" spans="1:15" ht="13.5">
      <c r="A8" s="16">
        <v>5</v>
      </c>
      <c r="B8" s="16"/>
      <c r="C8" s="17">
        <v>4</v>
      </c>
      <c r="D8" s="13">
        <f t="shared" si="0"/>
        <v>4</v>
      </c>
      <c r="E8" s="9"/>
      <c r="F8" s="16">
        <v>5</v>
      </c>
      <c r="G8" s="16"/>
      <c r="H8" s="17">
        <v>4.5</v>
      </c>
      <c r="I8" s="13">
        <f t="shared" si="1"/>
        <v>4.5</v>
      </c>
      <c r="J8" s="14"/>
      <c r="K8" s="16">
        <v>5</v>
      </c>
      <c r="L8" s="16"/>
      <c r="M8" s="17">
        <v>3</v>
      </c>
      <c r="N8" s="13">
        <f t="shared" si="2"/>
        <v>3</v>
      </c>
      <c r="O8" s="9"/>
    </row>
    <row r="9" spans="1:15" ht="13.5">
      <c r="A9" s="16">
        <v>6</v>
      </c>
      <c r="B9" s="16"/>
      <c r="C9" s="17">
        <v>6</v>
      </c>
      <c r="D9" s="13">
        <f t="shared" si="0"/>
        <v>6</v>
      </c>
      <c r="E9" s="14"/>
      <c r="F9" s="16">
        <v>6</v>
      </c>
      <c r="G9" s="16"/>
      <c r="H9" s="17">
        <v>5.5</v>
      </c>
      <c r="I9" s="13">
        <f t="shared" si="1"/>
        <v>5.5</v>
      </c>
      <c r="J9" s="14"/>
      <c r="K9" s="16">
        <v>6</v>
      </c>
      <c r="L9" s="16"/>
      <c r="M9" s="17">
        <v>6</v>
      </c>
      <c r="N9" s="13">
        <f t="shared" si="2"/>
        <v>6</v>
      </c>
      <c r="O9" s="14"/>
    </row>
    <row r="10" spans="1:15" ht="13.5">
      <c r="A10" s="16">
        <v>7</v>
      </c>
      <c r="B10" s="16"/>
      <c r="C10" s="17">
        <v>6.5</v>
      </c>
      <c r="D10" s="13">
        <f t="shared" si="0"/>
        <v>6.5</v>
      </c>
      <c r="E10" s="14"/>
      <c r="F10" s="16">
        <v>7</v>
      </c>
      <c r="G10" s="16"/>
      <c r="H10" s="17">
        <v>6</v>
      </c>
      <c r="I10" s="13">
        <f t="shared" si="1"/>
        <v>6</v>
      </c>
      <c r="J10" s="9"/>
      <c r="K10" s="16">
        <v>7</v>
      </c>
      <c r="L10" s="16"/>
      <c r="M10" s="17">
        <v>6</v>
      </c>
      <c r="N10" s="13">
        <f t="shared" si="2"/>
        <v>6</v>
      </c>
      <c r="O10" s="14"/>
    </row>
    <row r="11" spans="1:15" ht="13.5">
      <c r="A11" s="20">
        <v>8</v>
      </c>
      <c r="B11" s="43">
        <v>2</v>
      </c>
      <c r="C11" s="60">
        <v>6</v>
      </c>
      <c r="D11" s="21">
        <f>C11*2</f>
        <v>12</v>
      </c>
      <c r="E11" s="9"/>
      <c r="F11" s="20">
        <v>8</v>
      </c>
      <c r="G11" s="20">
        <v>2</v>
      </c>
      <c r="H11" s="60">
        <v>5</v>
      </c>
      <c r="I11" s="21">
        <f>H11*2</f>
        <v>10</v>
      </c>
      <c r="J11" s="14"/>
      <c r="K11" s="20">
        <v>8</v>
      </c>
      <c r="L11" s="20">
        <v>2</v>
      </c>
      <c r="M11" s="60">
        <v>6</v>
      </c>
      <c r="N11" s="21">
        <f>M11*2</f>
        <v>12</v>
      </c>
      <c r="O11" s="9"/>
    </row>
    <row r="12" spans="1:15" ht="13.5">
      <c r="A12" s="16">
        <v>9</v>
      </c>
      <c r="B12" s="16"/>
      <c r="C12" s="17">
        <v>3</v>
      </c>
      <c r="D12" s="13">
        <f t="shared" si="0"/>
        <v>3</v>
      </c>
      <c r="E12" s="14"/>
      <c r="F12" s="16">
        <v>9</v>
      </c>
      <c r="G12" s="16"/>
      <c r="H12" s="17">
        <v>4</v>
      </c>
      <c r="I12" s="13">
        <f t="shared" si="1"/>
        <v>4</v>
      </c>
      <c r="J12" s="14"/>
      <c r="K12" s="16">
        <v>9</v>
      </c>
      <c r="L12" s="16"/>
      <c r="M12" s="17">
        <v>4</v>
      </c>
      <c r="N12" s="13">
        <f t="shared" si="2"/>
        <v>4</v>
      </c>
      <c r="O12" s="14"/>
    </row>
    <row r="13" spans="1:15" ht="13.5">
      <c r="A13" s="16">
        <v>10</v>
      </c>
      <c r="B13" s="16"/>
      <c r="C13" s="17">
        <v>4</v>
      </c>
      <c r="D13" s="13">
        <f>C13</f>
        <v>4</v>
      </c>
      <c r="E13" s="14"/>
      <c r="F13" s="16">
        <v>10</v>
      </c>
      <c r="G13" s="16"/>
      <c r="H13" s="17">
        <v>5</v>
      </c>
      <c r="I13" s="13">
        <f>H13</f>
        <v>5</v>
      </c>
      <c r="J13" s="9"/>
      <c r="K13" s="16">
        <v>10</v>
      </c>
      <c r="L13" s="16"/>
      <c r="M13" s="17">
        <v>4.5</v>
      </c>
      <c r="N13" s="13">
        <f>M13</f>
        <v>4.5</v>
      </c>
      <c r="O13" s="14"/>
    </row>
    <row r="14" spans="1:15" ht="13.5">
      <c r="A14" s="18">
        <v>11</v>
      </c>
      <c r="B14" s="18"/>
      <c r="C14" s="17">
        <v>6</v>
      </c>
      <c r="D14" s="19">
        <f>C14</f>
        <v>6</v>
      </c>
      <c r="E14" s="9"/>
      <c r="F14" s="18">
        <v>11</v>
      </c>
      <c r="G14" s="18"/>
      <c r="H14" s="17">
        <v>6</v>
      </c>
      <c r="I14" s="19">
        <f>H14</f>
        <v>6</v>
      </c>
      <c r="J14" s="14"/>
      <c r="K14" s="18">
        <v>11</v>
      </c>
      <c r="L14" s="18"/>
      <c r="M14" s="17">
        <v>5</v>
      </c>
      <c r="N14" s="19">
        <f>M14</f>
        <v>5</v>
      </c>
      <c r="O14" s="9"/>
    </row>
    <row r="15" spans="1:15" ht="13.5">
      <c r="A15" s="18">
        <v>12</v>
      </c>
      <c r="B15" s="18"/>
      <c r="C15" s="17">
        <v>6</v>
      </c>
      <c r="D15" s="19">
        <f>C15</f>
        <v>6</v>
      </c>
      <c r="E15" s="14"/>
      <c r="F15" s="18">
        <v>12</v>
      </c>
      <c r="G15" s="18"/>
      <c r="H15" s="17">
        <v>6</v>
      </c>
      <c r="I15" s="19">
        <f>H15</f>
        <v>6</v>
      </c>
      <c r="J15" s="14"/>
      <c r="K15" s="18">
        <v>12</v>
      </c>
      <c r="L15" s="18"/>
      <c r="M15" s="17">
        <v>5.5</v>
      </c>
      <c r="N15" s="19">
        <f>M15</f>
        <v>5.5</v>
      </c>
      <c r="O15" s="14"/>
    </row>
    <row r="16" spans="1:15" ht="13.5">
      <c r="A16" s="16">
        <v>13</v>
      </c>
      <c r="B16" s="16"/>
      <c r="C16" s="17">
        <v>6</v>
      </c>
      <c r="D16" s="13">
        <f t="shared" si="0"/>
        <v>6</v>
      </c>
      <c r="E16" s="14"/>
      <c r="F16" s="16">
        <v>13</v>
      </c>
      <c r="G16" s="16"/>
      <c r="H16" s="17">
        <v>5</v>
      </c>
      <c r="I16" s="13">
        <f t="shared" si="1"/>
        <v>5</v>
      </c>
      <c r="J16" s="9"/>
      <c r="K16" s="16">
        <v>13</v>
      </c>
      <c r="L16" s="16"/>
      <c r="M16" s="17">
        <v>5.5</v>
      </c>
      <c r="N16" s="19">
        <f t="shared" si="2"/>
        <v>5.5</v>
      </c>
      <c r="O16" s="14"/>
    </row>
    <row r="17" spans="1:15" ht="13.5">
      <c r="A17" s="20">
        <v>14</v>
      </c>
      <c r="B17" s="20">
        <v>2</v>
      </c>
      <c r="C17" s="60">
        <v>5.5</v>
      </c>
      <c r="D17" s="21">
        <f>C17*2</f>
        <v>11</v>
      </c>
      <c r="E17" s="9"/>
      <c r="F17" s="20">
        <v>14</v>
      </c>
      <c r="G17" s="20">
        <v>2</v>
      </c>
      <c r="H17" s="17">
        <v>4.5</v>
      </c>
      <c r="I17" s="21">
        <f>H17*2</f>
        <v>9</v>
      </c>
      <c r="J17" s="14"/>
      <c r="K17" s="20">
        <v>14</v>
      </c>
      <c r="L17" s="20">
        <v>2</v>
      </c>
      <c r="M17" s="60">
        <v>5</v>
      </c>
      <c r="N17" s="21">
        <f>M17*2</f>
        <v>10</v>
      </c>
      <c r="O17" s="9"/>
    </row>
    <row r="18" spans="1:15" ht="13.5">
      <c r="A18" s="16">
        <v>15</v>
      </c>
      <c r="B18" s="16"/>
      <c r="C18" s="17">
        <v>6</v>
      </c>
      <c r="D18" s="13">
        <f t="shared" si="0"/>
        <v>6</v>
      </c>
      <c r="E18" s="14"/>
      <c r="F18" s="16">
        <v>15</v>
      </c>
      <c r="G18" s="16"/>
      <c r="H18" s="17">
        <v>5.5</v>
      </c>
      <c r="I18" s="13">
        <f t="shared" si="1"/>
        <v>5.5</v>
      </c>
      <c r="J18" s="14"/>
      <c r="K18" s="16">
        <v>15</v>
      </c>
      <c r="L18" s="16"/>
      <c r="M18" s="17">
        <v>6</v>
      </c>
      <c r="N18" s="13">
        <f t="shared" si="2"/>
        <v>6</v>
      </c>
      <c r="O18" s="14"/>
    </row>
    <row r="19" spans="1:15" ht="13.5">
      <c r="A19" s="16">
        <v>16</v>
      </c>
      <c r="B19" s="16"/>
      <c r="C19" s="17">
        <v>6</v>
      </c>
      <c r="D19" s="13">
        <f t="shared" si="0"/>
        <v>6</v>
      </c>
      <c r="E19" s="14"/>
      <c r="F19" s="16">
        <v>16</v>
      </c>
      <c r="G19" s="16"/>
      <c r="H19" s="17">
        <v>6</v>
      </c>
      <c r="I19" s="13">
        <f t="shared" si="1"/>
        <v>6</v>
      </c>
      <c r="J19" s="9"/>
      <c r="K19" s="16">
        <v>16</v>
      </c>
      <c r="L19" s="16"/>
      <c r="M19" s="17">
        <v>6</v>
      </c>
      <c r="N19" s="13">
        <f t="shared" si="2"/>
        <v>6</v>
      </c>
      <c r="O19" s="14"/>
    </row>
    <row r="20" spans="1:15" ht="13.5">
      <c r="A20" s="16">
        <v>17</v>
      </c>
      <c r="B20" s="16"/>
      <c r="C20" s="17">
        <v>6</v>
      </c>
      <c r="D20" s="13">
        <f t="shared" si="0"/>
        <v>6</v>
      </c>
      <c r="E20" s="9"/>
      <c r="F20" s="16">
        <v>17</v>
      </c>
      <c r="G20" s="16"/>
      <c r="H20" s="17">
        <v>6</v>
      </c>
      <c r="I20" s="13">
        <f t="shared" si="1"/>
        <v>6</v>
      </c>
      <c r="J20" s="14"/>
      <c r="K20" s="16">
        <v>17</v>
      </c>
      <c r="L20" s="16"/>
      <c r="M20" s="17">
        <v>5.5</v>
      </c>
      <c r="N20" s="13">
        <f t="shared" si="2"/>
        <v>5.5</v>
      </c>
      <c r="O20" s="9"/>
    </row>
    <row r="21" spans="1:15" ht="13.5">
      <c r="A21" s="16">
        <v>18</v>
      </c>
      <c r="B21" s="16"/>
      <c r="C21" s="17">
        <v>6</v>
      </c>
      <c r="D21" s="13">
        <f t="shared" si="0"/>
        <v>6</v>
      </c>
      <c r="E21" s="14"/>
      <c r="F21" s="16">
        <v>18</v>
      </c>
      <c r="G21" s="16"/>
      <c r="H21" s="17">
        <v>6</v>
      </c>
      <c r="I21" s="13">
        <f>H21</f>
        <v>6</v>
      </c>
      <c r="J21" s="14"/>
      <c r="K21" s="16">
        <v>18</v>
      </c>
      <c r="L21" s="16"/>
      <c r="M21" s="17">
        <v>5.5</v>
      </c>
      <c r="N21" s="13">
        <f>M21</f>
        <v>5.5</v>
      </c>
      <c r="O21" s="14"/>
    </row>
    <row r="22" spans="1:15" ht="13.5">
      <c r="A22" s="16">
        <v>19</v>
      </c>
      <c r="B22" s="16"/>
      <c r="C22" s="17">
        <v>6</v>
      </c>
      <c r="D22" s="13">
        <f t="shared" si="0"/>
        <v>6</v>
      </c>
      <c r="E22" s="14"/>
      <c r="F22" s="16">
        <v>19</v>
      </c>
      <c r="G22" s="16"/>
      <c r="H22" s="17">
        <v>5.5</v>
      </c>
      <c r="I22" s="13">
        <f t="shared" si="1"/>
        <v>5.5</v>
      </c>
      <c r="J22" s="9"/>
      <c r="K22" s="16">
        <v>19</v>
      </c>
      <c r="L22" s="16"/>
      <c r="M22" s="17">
        <v>5.5</v>
      </c>
      <c r="N22" s="13">
        <f t="shared" si="2"/>
        <v>5.5</v>
      </c>
      <c r="O22" s="14"/>
    </row>
    <row r="23" spans="1:15" ht="13.5">
      <c r="A23" s="16">
        <v>20</v>
      </c>
      <c r="B23" s="16"/>
      <c r="C23" s="17">
        <v>6</v>
      </c>
      <c r="D23" s="13">
        <f t="shared" si="0"/>
        <v>6</v>
      </c>
      <c r="E23" s="9"/>
      <c r="F23" s="16">
        <v>20</v>
      </c>
      <c r="G23" s="16"/>
      <c r="H23" s="17">
        <v>5</v>
      </c>
      <c r="I23" s="13">
        <f t="shared" si="1"/>
        <v>5</v>
      </c>
      <c r="J23" s="14"/>
      <c r="K23" s="16">
        <v>20</v>
      </c>
      <c r="L23" s="16"/>
      <c r="M23" s="17">
        <v>6</v>
      </c>
      <c r="N23" s="13">
        <f t="shared" si="2"/>
        <v>6</v>
      </c>
      <c r="O23" s="9"/>
    </row>
    <row r="24" spans="1:15" ht="13.5">
      <c r="A24" s="16">
        <v>21</v>
      </c>
      <c r="B24" s="16"/>
      <c r="C24" s="17">
        <v>5</v>
      </c>
      <c r="D24" s="13">
        <f t="shared" si="0"/>
        <v>5</v>
      </c>
      <c r="E24" s="14"/>
      <c r="F24" s="16">
        <v>21</v>
      </c>
      <c r="G24" s="16"/>
      <c r="H24" s="17">
        <v>4.5</v>
      </c>
      <c r="I24" s="13">
        <f t="shared" si="1"/>
        <v>4.5</v>
      </c>
      <c r="J24" s="14"/>
      <c r="K24" s="16">
        <v>21</v>
      </c>
      <c r="L24" s="16"/>
      <c r="M24" s="17">
        <v>5</v>
      </c>
      <c r="N24" s="13">
        <f t="shared" si="2"/>
        <v>5</v>
      </c>
      <c r="O24" s="14"/>
    </row>
    <row r="25" spans="1:15" ht="13.5">
      <c r="A25" s="18">
        <v>22</v>
      </c>
      <c r="B25" s="18"/>
      <c r="C25" s="17">
        <v>6</v>
      </c>
      <c r="D25" s="19">
        <f>C25</f>
        <v>6</v>
      </c>
      <c r="E25" s="14"/>
      <c r="F25" s="18">
        <v>22</v>
      </c>
      <c r="G25" s="18"/>
      <c r="H25" s="17">
        <v>6</v>
      </c>
      <c r="I25" s="19">
        <f>H25</f>
        <v>6</v>
      </c>
      <c r="J25" s="9"/>
      <c r="K25" s="18">
        <v>22</v>
      </c>
      <c r="L25" s="18"/>
      <c r="M25" s="17">
        <v>6</v>
      </c>
      <c r="N25" s="19">
        <f>M25</f>
        <v>6</v>
      </c>
      <c r="O25" s="14"/>
    </row>
    <row r="26" spans="1:15" ht="13.5">
      <c r="A26" s="18">
        <v>23</v>
      </c>
      <c r="B26" s="18"/>
      <c r="C26" s="17">
        <v>6</v>
      </c>
      <c r="D26" s="19">
        <f>C26</f>
        <v>6</v>
      </c>
      <c r="E26" s="9"/>
      <c r="F26" s="18">
        <v>23</v>
      </c>
      <c r="G26" s="18"/>
      <c r="H26" s="17">
        <v>6</v>
      </c>
      <c r="I26" s="19">
        <f>H26</f>
        <v>6</v>
      </c>
      <c r="J26" s="14"/>
      <c r="K26" s="18">
        <v>23</v>
      </c>
      <c r="L26" s="18"/>
      <c r="M26" s="17">
        <v>4</v>
      </c>
      <c r="N26" s="19">
        <f>M26</f>
        <v>4</v>
      </c>
      <c r="O26" s="9"/>
    </row>
    <row r="27" spans="1:15" ht="13.5">
      <c r="A27" s="18">
        <v>24</v>
      </c>
      <c r="B27" s="18"/>
      <c r="C27" s="17">
        <v>6.5</v>
      </c>
      <c r="D27" s="19">
        <f>C27</f>
        <v>6.5</v>
      </c>
      <c r="E27" s="14"/>
      <c r="F27" s="18">
        <v>24</v>
      </c>
      <c r="G27" s="18"/>
      <c r="H27" s="17">
        <v>5.5</v>
      </c>
      <c r="I27" s="19">
        <f>H27</f>
        <v>5.5</v>
      </c>
      <c r="J27" s="14"/>
      <c r="K27" s="18">
        <v>24</v>
      </c>
      <c r="L27" s="18"/>
      <c r="M27" s="17">
        <v>5.5</v>
      </c>
      <c r="N27" s="19">
        <f>M27</f>
        <v>5.5</v>
      </c>
      <c r="O27" s="14"/>
    </row>
    <row r="28" spans="1:15" ht="13.5">
      <c r="A28" s="18">
        <v>25</v>
      </c>
      <c r="B28" s="18"/>
      <c r="C28" s="17">
        <v>5</v>
      </c>
      <c r="D28" s="19">
        <f>C28</f>
        <v>5</v>
      </c>
      <c r="E28" s="14"/>
      <c r="F28" s="18">
        <v>25</v>
      </c>
      <c r="G28" s="18"/>
      <c r="H28" s="17">
        <v>5</v>
      </c>
      <c r="I28" s="19">
        <f>H28</f>
        <v>5</v>
      </c>
      <c r="J28" s="9"/>
      <c r="K28" s="18">
        <v>25</v>
      </c>
      <c r="L28" s="18"/>
      <c r="M28" s="17">
        <v>5</v>
      </c>
      <c r="N28" s="19">
        <f>M28</f>
        <v>5</v>
      </c>
      <c r="O28" s="14"/>
    </row>
    <row r="29" spans="1:15" ht="13.5">
      <c r="A29" s="18">
        <v>26</v>
      </c>
      <c r="B29" s="18"/>
      <c r="C29" s="17">
        <v>6</v>
      </c>
      <c r="D29" s="19">
        <f>C29</f>
        <v>6</v>
      </c>
      <c r="E29" s="9"/>
      <c r="F29" s="18">
        <v>26</v>
      </c>
      <c r="G29" s="18"/>
      <c r="H29" s="17">
        <v>6.5</v>
      </c>
      <c r="I29" s="19">
        <f>H29</f>
        <v>6.5</v>
      </c>
      <c r="J29" s="14"/>
      <c r="K29" s="18">
        <v>26</v>
      </c>
      <c r="L29" s="18"/>
      <c r="M29" s="17">
        <v>6.5</v>
      </c>
      <c r="N29" s="19">
        <f>M29</f>
        <v>6.5</v>
      </c>
      <c r="O29" s="9"/>
    </row>
    <row r="30" spans="1:15" ht="13.5">
      <c r="A30" s="16">
        <v>27</v>
      </c>
      <c r="B30" s="16"/>
      <c r="C30" s="17">
        <v>6</v>
      </c>
      <c r="D30" s="13">
        <f t="shared" si="0"/>
        <v>6</v>
      </c>
      <c r="E30" s="14"/>
      <c r="F30" s="16">
        <v>27</v>
      </c>
      <c r="G30" s="16"/>
      <c r="H30" s="17">
        <v>4.5</v>
      </c>
      <c r="I30" s="13">
        <f t="shared" si="1"/>
        <v>4.5</v>
      </c>
      <c r="J30" s="14"/>
      <c r="K30" s="16">
        <v>27</v>
      </c>
      <c r="L30" s="16"/>
      <c r="M30" s="17">
        <v>6</v>
      </c>
      <c r="N30" s="13">
        <f t="shared" si="2"/>
        <v>6</v>
      </c>
      <c r="O30" s="14"/>
    </row>
    <row r="31" spans="1:15" ht="13.5">
      <c r="A31" s="16">
        <v>28</v>
      </c>
      <c r="B31" s="16"/>
      <c r="C31" s="17">
        <v>5</v>
      </c>
      <c r="D31" s="13">
        <f t="shared" si="0"/>
        <v>5</v>
      </c>
      <c r="E31" s="14"/>
      <c r="F31" s="16">
        <v>28</v>
      </c>
      <c r="G31" s="16"/>
      <c r="H31" s="17">
        <v>5</v>
      </c>
      <c r="I31" s="13">
        <f t="shared" si="1"/>
        <v>5</v>
      </c>
      <c r="J31" s="9"/>
      <c r="K31" s="16">
        <v>28</v>
      </c>
      <c r="L31" s="16"/>
      <c r="M31" s="17">
        <v>4.5</v>
      </c>
      <c r="N31" s="13">
        <f t="shared" si="2"/>
        <v>4.5</v>
      </c>
      <c r="O31" s="14"/>
    </row>
    <row r="32" spans="1:15" ht="15.75">
      <c r="A32" s="127"/>
      <c r="B32" s="128"/>
      <c r="C32" s="129"/>
      <c r="D32" s="22">
        <f>SUM(D4:D31)</f>
        <v>173</v>
      </c>
      <c r="E32" s="9"/>
      <c r="F32" s="127"/>
      <c r="G32" s="128"/>
      <c r="H32" s="129"/>
      <c r="I32" s="22">
        <f>SUM(I4:I31)</f>
        <v>165.5</v>
      </c>
      <c r="J32" s="14"/>
      <c r="K32" s="127"/>
      <c r="L32" s="128"/>
      <c r="M32" s="129"/>
      <c r="N32" s="22">
        <f>SUM(N4:N31)</f>
        <v>162</v>
      </c>
      <c r="O32" s="9"/>
    </row>
    <row r="33" spans="1:15" ht="12.75">
      <c r="A33" s="13"/>
      <c r="B33" s="13"/>
      <c r="C33" s="19"/>
      <c r="D33" s="13"/>
      <c r="E33" s="14"/>
      <c r="F33" s="13"/>
      <c r="G33" s="13"/>
      <c r="H33" s="19"/>
      <c r="I33" s="13"/>
      <c r="J33" s="14"/>
      <c r="K33" s="13"/>
      <c r="L33" s="13"/>
      <c r="M33" s="19"/>
      <c r="N33" s="13"/>
      <c r="O33" s="14"/>
    </row>
    <row r="34" spans="1:15" ht="15">
      <c r="A34" s="23">
        <v>1</v>
      </c>
      <c r="B34" s="23">
        <v>1</v>
      </c>
      <c r="C34" s="17">
        <v>6</v>
      </c>
      <c r="D34" s="13">
        <f>C34</f>
        <v>6</v>
      </c>
      <c r="E34" s="14"/>
      <c r="F34" s="23">
        <v>1</v>
      </c>
      <c r="G34" s="23">
        <v>1</v>
      </c>
      <c r="H34" s="17">
        <v>5.5</v>
      </c>
      <c r="I34" s="13">
        <f>H34</f>
        <v>5.5</v>
      </c>
      <c r="J34" s="9"/>
      <c r="K34" s="23">
        <v>1</v>
      </c>
      <c r="L34" s="23">
        <v>1</v>
      </c>
      <c r="M34" s="17">
        <v>6</v>
      </c>
      <c r="N34" s="13">
        <f>M34</f>
        <v>6</v>
      </c>
      <c r="O34" s="14"/>
    </row>
    <row r="35" spans="1:15" ht="15">
      <c r="A35" s="23">
        <v>2</v>
      </c>
      <c r="B35" s="23">
        <v>1</v>
      </c>
      <c r="C35" s="17">
        <v>6</v>
      </c>
      <c r="D35" s="13">
        <f>C35</f>
        <v>6</v>
      </c>
      <c r="E35" s="9"/>
      <c r="F35" s="23">
        <v>2</v>
      </c>
      <c r="G35" s="23">
        <v>1</v>
      </c>
      <c r="H35" s="17">
        <v>5.5</v>
      </c>
      <c r="I35" s="13">
        <f>H35</f>
        <v>5.5</v>
      </c>
      <c r="J35" s="14"/>
      <c r="K35" s="23">
        <v>2</v>
      </c>
      <c r="L35" s="23">
        <v>1</v>
      </c>
      <c r="M35" s="17">
        <v>6</v>
      </c>
      <c r="N35" s="13">
        <f>M35</f>
        <v>6</v>
      </c>
      <c r="O35" s="9"/>
    </row>
    <row r="36" spans="1:15" ht="15">
      <c r="A36" s="23">
        <v>3</v>
      </c>
      <c r="B36" s="23">
        <v>2</v>
      </c>
      <c r="C36" s="17">
        <v>4</v>
      </c>
      <c r="D36" s="13">
        <f>C36*2</f>
        <v>8</v>
      </c>
      <c r="E36" s="14"/>
      <c r="F36" s="23">
        <v>3</v>
      </c>
      <c r="G36" s="23">
        <v>2</v>
      </c>
      <c r="H36" s="17">
        <v>4.5</v>
      </c>
      <c r="I36" s="13">
        <f>H36*2</f>
        <v>9</v>
      </c>
      <c r="J36" s="14"/>
      <c r="K36" s="23">
        <v>3</v>
      </c>
      <c r="L36" s="23">
        <v>2</v>
      </c>
      <c r="M36" s="17">
        <v>4</v>
      </c>
      <c r="N36" s="13">
        <f>M36*2</f>
        <v>8</v>
      </c>
      <c r="O36" s="14"/>
    </row>
    <row r="37" spans="1:15" ht="15">
      <c r="A37" s="23">
        <v>4</v>
      </c>
      <c r="B37" s="23">
        <v>2</v>
      </c>
      <c r="C37" s="17">
        <v>5</v>
      </c>
      <c r="D37" s="13">
        <f>C37*2</f>
        <v>10</v>
      </c>
      <c r="E37" s="14"/>
      <c r="F37" s="23">
        <v>4</v>
      </c>
      <c r="G37" s="23">
        <v>2</v>
      </c>
      <c r="H37" s="17">
        <v>5.5</v>
      </c>
      <c r="I37" s="13">
        <f>H37*2</f>
        <v>11</v>
      </c>
      <c r="J37" s="9"/>
      <c r="K37" s="23">
        <v>4</v>
      </c>
      <c r="L37" s="23">
        <v>2</v>
      </c>
      <c r="M37" s="17">
        <v>5</v>
      </c>
      <c r="N37" s="13">
        <f>M37*2</f>
        <v>10</v>
      </c>
      <c r="O37" s="14"/>
    </row>
    <row r="38" spans="1:15" s="42" customFormat="1" ht="12.75">
      <c r="A38" s="138"/>
      <c r="B38" s="139"/>
      <c r="C38" s="140"/>
      <c r="D38" s="41">
        <f>SUM(D34:D37)</f>
        <v>30</v>
      </c>
      <c r="E38" s="9"/>
      <c r="F38" s="141"/>
      <c r="G38" s="142"/>
      <c r="H38" s="143"/>
      <c r="I38" s="41">
        <f>SUM(I34:I37)</f>
        <v>31</v>
      </c>
      <c r="J38" s="14"/>
      <c r="K38" s="138"/>
      <c r="L38" s="139"/>
      <c r="M38" s="140"/>
      <c r="N38" s="41">
        <f>SUM(N34:N37)</f>
        <v>30</v>
      </c>
      <c r="O38" s="9"/>
    </row>
    <row r="39" spans="1:15" ht="12.75">
      <c r="A39" s="132"/>
      <c r="B39" s="133"/>
      <c r="C39" s="133"/>
      <c r="D39" s="134"/>
      <c r="E39" s="14"/>
      <c r="F39" s="132"/>
      <c r="G39" s="133"/>
      <c r="H39" s="133"/>
      <c r="I39" s="134"/>
      <c r="J39" s="14"/>
      <c r="K39" s="132"/>
      <c r="L39" s="133"/>
      <c r="M39" s="133"/>
      <c r="N39" s="134"/>
      <c r="O39" s="9"/>
    </row>
    <row r="40" spans="1:15" s="27" customFormat="1" ht="12.75">
      <c r="A40" s="130"/>
      <c r="B40" s="131"/>
      <c r="C40" s="40">
        <f>SUM(D32+D38)-$D42-$D43</f>
        <v>201</v>
      </c>
      <c r="D40" s="24">
        <f>C40*100/370</f>
        <v>54.32432432432432</v>
      </c>
      <c r="E40" s="14"/>
      <c r="F40" s="130"/>
      <c r="G40" s="131"/>
      <c r="H40" s="40">
        <f>SUM(I32+I38)-$D42-$D43</f>
        <v>194.5</v>
      </c>
      <c r="I40" s="24">
        <f>H40*100/370</f>
        <v>52.567567567567565</v>
      </c>
      <c r="J40" s="9"/>
      <c r="K40" s="25"/>
      <c r="L40" s="26"/>
      <c r="M40" s="40">
        <f>SUM(N32+N38)-$D42-$D43</f>
        <v>190</v>
      </c>
      <c r="N40" s="24">
        <f>M40*100/370</f>
        <v>51.351351351351354</v>
      </c>
      <c r="O40" s="14"/>
    </row>
    <row r="42" spans="1:13" ht="18.75">
      <c r="A42" s="29" t="s">
        <v>13</v>
      </c>
      <c r="D42" s="30">
        <v>2</v>
      </c>
      <c r="F42" s="29"/>
      <c r="K42" s="51" t="str">
        <f>рез!E20</f>
        <v>Е:</v>
      </c>
      <c r="L42" s="52" t="str">
        <f>рез!F20</f>
        <v>Джумаджук Марія</v>
      </c>
      <c r="M42" s="52"/>
    </row>
    <row r="43" spans="1:13" ht="18.75">
      <c r="A43" s="29" t="s">
        <v>14</v>
      </c>
      <c r="D43" s="30"/>
      <c r="E43" s="31"/>
      <c r="F43" s="29"/>
      <c r="J43" s="32"/>
      <c r="K43" s="51" t="str">
        <f>рез!E21</f>
        <v>C:</v>
      </c>
      <c r="L43" s="52" t="str">
        <f>рез!F21</f>
        <v>Ковшова Ольга</v>
      </c>
      <c r="M43" s="52"/>
    </row>
    <row r="44" spans="1:15" ht="18.75">
      <c r="A44" s="145" t="s">
        <v>17</v>
      </c>
      <c r="B44" s="146"/>
      <c r="C44" s="147"/>
      <c r="D44" s="44">
        <f>C40+H40+M40</f>
        <v>585.5</v>
      </c>
      <c r="E44" s="33"/>
      <c r="F44" s="34"/>
      <c r="G44" s="34"/>
      <c r="H44" s="33"/>
      <c r="I44" s="35"/>
      <c r="J44" s="35"/>
      <c r="K44" s="51" t="str">
        <f>рез!E22</f>
        <v>М:</v>
      </c>
      <c r="L44" s="52" t="str">
        <f>рез!F22</f>
        <v>Кириченко Віра</v>
      </c>
      <c r="M44" s="52"/>
      <c r="N44" s="35"/>
      <c r="O44" s="34"/>
    </row>
    <row r="45" spans="1:15" ht="15.75">
      <c r="A45" s="36" t="s">
        <v>15</v>
      </c>
      <c r="B45" s="37"/>
      <c r="C45" s="37"/>
      <c r="D45" s="45">
        <f>(D40+I40+N40)/3</f>
        <v>52.747747747747745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ht="12.75">
      <c r="A46" s="39"/>
    </row>
    <row r="47" spans="1:15" ht="45" customHeight="1">
      <c r="A47" s="38" t="s">
        <v>6</v>
      </c>
      <c r="D47" s="125" t="str">
        <f>рез!F16</f>
        <v>Классік, 2005, мер., гн., голшт., Cassini I-Lasana II, 702643, Онищенко Олександр</v>
      </c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</row>
    <row r="48" spans="1:15" ht="18" customHeight="1">
      <c r="A48" s="38" t="s">
        <v>16</v>
      </c>
      <c r="D48" s="125" t="str">
        <f>рез!C16</f>
        <v>Еккер Поліна</v>
      </c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</row>
    <row r="49" spans="1:15" ht="18" customHeight="1">
      <c r="A49" s="38" t="s">
        <v>7</v>
      </c>
      <c r="D49" s="125" t="str">
        <f>рез!G16</f>
        <v>КДЮСШ "Д", м. Київ</v>
      </c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</row>
    <row r="50" spans="11:13" ht="12.75" customHeight="1">
      <c r="K50" s="144">
        <f>рез!C5</f>
        <v>41810</v>
      </c>
      <c r="L50" s="144"/>
      <c r="M50" s="144"/>
    </row>
    <row r="51" spans="1:15" ht="39" customHeight="1">
      <c r="A51" s="103" t="str">
        <f>рез!A1</f>
        <v>ВІДКРИТІ ВСЕУКРАЇНСЬКІ ЗМАГАННЯ З КІННОГО СПОРТУ (ВИЇЗДКА) ІІ етап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</sheetData>
  <sheetProtection/>
  <mergeCells count="21">
    <mergeCell ref="K50:M50"/>
    <mergeCell ref="A51:O51"/>
    <mergeCell ref="A40:B40"/>
    <mergeCell ref="F40:G40"/>
    <mergeCell ref="A44:C44"/>
    <mergeCell ref="D47:O47"/>
    <mergeCell ref="D48:O48"/>
    <mergeCell ref="D49:O49"/>
    <mergeCell ref="A38:C38"/>
    <mergeCell ref="F38:H38"/>
    <mergeCell ref="K38:M38"/>
    <mergeCell ref="A39:D39"/>
    <mergeCell ref="F39:I39"/>
    <mergeCell ref="K39:N39"/>
    <mergeCell ref="A1:O1"/>
    <mergeCell ref="A2:D2"/>
    <mergeCell ref="F2:I2"/>
    <mergeCell ref="K2:N2"/>
    <mergeCell ref="A32:C32"/>
    <mergeCell ref="F32:H32"/>
    <mergeCell ref="K32:M32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K51"/>
  <sheetViews>
    <sheetView zoomScalePageLayoutView="0" workbookViewId="0" topLeftCell="A37">
      <selection activeCell="O46" sqref="O46"/>
    </sheetView>
  </sheetViews>
  <sheetFormatPr defaultColWidth="3.8515625" defaultRowHeight="12.75"/>
  <cols>
    <col min="1" max="1" width="3.8515625" style="8" customWidth="1"/>
    <col min="2" max="2" width="2.8515625" style="8" customWidth="1"/>
    <col min="3" max="3" width="7.421875" style="8" customWidth="1"/>
    <col min="4" max="4" width="8.7109375" style="8" customWidth="1"/>
    <col min="5" max="5" width="2.00390625" style="28" customWidth="1"/>
    <col min="6" max="6" width="3.8515625" style="8" customWidth="1"/>
    <col min="7" max="7" width="2.8515625" style="8" customWidth="1"/>
    <col min="8" max="8" width="7.28125" style="8" customWidth="1"/>
    <col min="9" max="9" width="9.140625" style="8" customWidth="1"/>
    <col min="10" max="10" width="2.00390625" style="28" customWidth="1"/>
    <col min="11" max="11" width="3.8515625" style="8" customWidth="1"/>
    <col min="12" max="12" width="2.8515625" style="8" customWidth="1"/>
    <col min="13" max="13" width="6.421875" style="8" customWidth="1"/>
    <col min="14" max="14" width="7.8515625" style="8" customWidth="1"/>
    <col min="15" max="15" width="2.00390625" style="28" customWidth="1"/>
    <col min="16" max="16384" width="3.8515625" style="8" customWidth="1"/>
  </cols>
  <sheetData>
    <row r="1" spans="1:15" ht="12" customHeight="1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37" s="1" customFormat="1" ht="15.75" customHeight="1">
      <c r="A2" s="135" t="str">
        <f>рез!I7</f>
        <v>Е</v>
      </c>
      <c r="B2" s="136"/>
      <c r="C2" s="136"/>
      <c r="D2" s="137"/>
      <c r="E2" s="9"/>
      <c r="F2" s="135" t="str">
        <f>рез!K7</f>
        <v>С</v>
      </c>
      <c r="G2" s="136"/>
      <c r="H2" s="136"/>
      <c r="I2" s="137"/>
      <c r="J2" s="10"/>
      <c r="K2" s="135" t="str">
        <f>рез!M7</f>
        <v>М</v>
      </c>
      <c r="L2" s="136"/>
      <c r="M2" s="136"/>
      <c r="N2" s="137"/>
      <c r="O2" s="9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15" ht="12.75">
      <c r="A3" s="12" t="s">
        <v>0</v>
      </c>
      <c r="B3" s="12"/>
      <c r="C3" s="12"/>
      <c r="D3" s="13"/>
      <c r="E3" s="14"/>
      <c r="F3" s="12" t="s">
        <v>0</v>
      </c>
      <c r="G3" s="12"/>
      <c r="H3" s="12"/>
      <c r="I3" s="13"/>
      <c r="J3" s="15"/>
      <c r="K3" s="12" t="s">
        <v>0</v>
      </c>
      <c r="L3" s="12"/>
      <c r="M3" s="12"/>
      <c r="N3" s="13"/>
      <c r="O3" s="14"/>
    </row>
    <row r="4" spans="1:15" ht="13.5">
      <c r="A4" s="16">
        <v>1</v>
      </c>
      <c r="B4" s="16"/>
      <c r="C4" s="17">
        <v>4</v>
      </c>
      <c r="D4" s="13">
        <f>C4</f>
        <v>4</v>
      </c>
      <c r="E4" s="14"/>
      <c r="F4" s="16">
        <v>1</v>
      </c>
      <c r="G4" s="16"/>
      <c r="H4" s="17">
        <v>6.5</v>
      </c>
      <c r="I4" s="13">
        <f>H4</f>
        <v>6.5</v>
      </c>
      <c r="J4" s="9"/>
      <c r="K4" s="16">
        <v>1</v>
      </c>
      <c r="L4" s="16"/>
      <c r="M4" s="17">
        <v>6</v>
      </c>
      <c r="N4" s="13">
        <f>M4</f>
        <v>6</v>
      </c>
      <c r="O4" s="14"/>
    </row>
    <row r="5" spans="1:15" ht="13.5">
      <c r="A5" s="16">
        <v>2</v>
      </c>
      <c r="B5" s="16"/>
      <c r="C5" s="17">
        <v>6</v>
      </c>
      <c r="D5" s="13">
        <f aca="true" t="shared" si="0" ref="D5:D31">C5</f>
        <v>6</v>
      </c>
      <c r="E5" s="9"/>
      <c r="F5" s="16">
        <v>2</v>
      </c>
      <c r="G5" s="16"/>
      <c r="H5" s="17">
        <v>6</v>
      </c>
      <c r="I5" s="13">
        <f aca="true" t="shared" si="1" ref="I5:I31">H5</f>
        <v>6</v>
      </c>
      <c r="J5" s="14"/>
      <c r="K5" s="16">
        <v>2</v>
      </c>
      <c r="L5" s="16"/>
      <c r="M5" s="17">
        <v>5.5</v>
      </c>
      <c r="N5" s="13">
        <f aca="true" t="shared" si="2" ref="N5:N31">M5</f>
        <v>5.5</v>
      </c>
      <c r="O5" s="9"/>
    </row>
    <row r="6" spans="1:15" ht="13.5">
      <c r="A6" s="18">
        <v>3</v>
      </c>
      <c r="B6" s="18"/>
      <c r="C6" s="17">
        <v>7</v>
      </c>
      <c r="D6" s="19">
        <f>C6</f>
        <v>7</v>
      </c>
      <c r="E6" s="14"/>
      <c r="F6" s="18">
        <v>3</v>
      </c>
      <c r="G6" s="18"/>
      <c r="H6" s="17">
        <v>6.5</v>
      </c>
      <c r="I6" s="19">
        <f>H6</f>
        <v>6.5</v>
      </c>
      <c r="J6" s="14"/>
      <c r="K6" s="18">
        <v>3</v>
      </c>
      <c r="L6" s="18"/>
      <c r="M6" s="17">
        <v>6</v>
      </c>
      <c r="N6" s="19">
        <f>M6</f>
        <v>6</v>
      </c>
      <c r="O6" s="14"/>
    </row>
    <row r="7" spans="1:15" ht="13.5">
      <c r="A7" s="20">
        <v>4</v>
      </c>
      <c r="B7" s="20">
        <v>2</v>
      </c>
      <c r="C7" s="60">
        <v>6</v>
      </c>
      <c r="D7" s="21">
        <f>C7*B7</f>
        <v>12</v>
      </c>
      <c r="E7" s="14"/>
      <c r="F7" s="20">
        <v>4</v>
      </c>
      <c r="G7" s="20">
        <v>2</v>
      </c>
      <c r="H7" s="60">
        <v>6.5</v>
      </c>
      <c r="I7" s="21">
        <f>H7*G7</f>
        <v>13</v>
      </c>
      <c r="J7" s="9"/>
      <c r="K7" s="20">
        <v>4</v>
      </c>
      <c r="L7" s="20">
        <v>2</v>
      </c>
      <c r="M7" s="60">
        <v>6</v>
      </c>
      <c r="N7" s="21">
        <f>M7*L7</f>
        <v>12</v>
      </c>
      <c r="O7" s="14"/>
    </row>
    <row r="8" spans="1:15" ht="13.5">
      <c r="A8" s="16">
        <v>5</v>
      </c>
      <c r="B8" s="16"/>
      <c r="C8" s="17">
        <v>4</v>
      </c>
      <c r="D8" s="13">
        <f t="shared" si="0"/>
        <v>4</v>
      </c>
      <c r="E8" s="9"/>
      <c r="F8" s="16">
        <v>5</v>
      </c>
      <c r="G8" s="16"/>
      <c r="H8" s="17">
        <v>3.5</v>
      </c>
      <c r="I8" s="13">
        <f t="shared" si="1"/>
        <v>3.5</v>
      </c>
      <c r="J8" s="14"/>
      <c r="K8" s="16">
        <v>5</v>
      </c>
      <c r="L8" s="16"/>
      <c r="M8" s="17">
        <v>4</v>
      </c>
      <c r="N8" s="13">
        <f t="shared" si="2"/>
        <v>4</v>
      </c>
      <c r="O8" s="9"/>
    </row>
    <row r="9" spans="1:15" ht="13.5">
      <c r="A9" s="16">
        <v>6</v>
      </c>
      <c r="B9" s="16"/>
      <c r="C9" s="17">
        <v>7</v>
      </c>
      <c r="D9" s="13">
        <f t="shared" si="0"/>
        <v>7</v>
      </c>
      <c r="E9" s="14"/>
      <c r="F9" s="16">
        <v>6</v>
      </c>
      <c r="G9" s="16"/>
      <c r="H9" s="17">
        <v>7</v>
      </c>
      <c r="I9" s="13">
        <f t="shared" si="1"/>
        <v>7</v>
      </c>
      <c r="J9" s="14"/>
      <c r="K9" s="16">
        <v>6</v>
      </c>
      <c r="L9" s="16"/>
      <c r="M9" s="17">
        <v>6</v>
      </c>
      <c r="N9" s="13">
        <f t="shared" si="2"/>
        <v>6</v>
      </c>
      <c r="O9" s="14"/>
    </row>
    <row r="10" spans="1:15" ht="13.5">
      <c r="A10" s="16">
        <v>7</v>
      </c>
      <c r="B10" s="16"/>
      <c r="C10" s="17">
        <v>6.5</v>
      </c>
      <c r="D10" s="13">
        <f t="shared" si="0"/>
        <v>6.5</v>
      </c>
      <c r="E10" s="14"/>
      <c r="F10" s="16">
        <v>7</v>
      </c>
      <c r="G10" s="16"/>
      <c r="H10" s="17">
        <v>6</v>
      </c>
      <c r="I10" s="13">
        <f t="shared" si="1"/>
        <v>6</v>
      </c>
      <c r="J10" s="9"/>
      <c r="K10" s="16">
        <v>7</v>
      </c>
      <c r="L10" s="16"/>
      <c r="M10" s="17">
        <v>6</v>
      </c>
      <c r="N10" s="13">
        <f t="shared" si="2"/>
        <v>6</v>
      </c>
      <c r="O10" s="14"/>
    </row>
    <row r="11" spans="1:15" ht="13.5">
      <c r="A11" s="20">
        <v>8</v>
      </c>
      <c r="B11" s="43">
        <v>2</v>
      </c>
      <c r="C11" s="60">
        <v>5</v>
      </c>
      <c r="D11" s="21">
        <f>C11*2</f>
        <v>10</v>
      </c>
      <c r="E11" s="9"/>
      <c r="F11" s="20">
        <v>8</v>
      </c>
      <c r="G11" s="20">
        <v>2</v>
      </c>
      <c r="H11" s="60">
        <v>4.5</v>
      </c>
      <c r="I11" s="21">
        <f>H11*2</f>
        <v>9</v>
      </c>
      <c r="J11" s="14"/>
      <c r="K11" s="20">
        <v>8</v>
      </c>
      <c r="L11" s="20">
        <v>2</v>
      </c>
      <c r="M11" s="60">
        <v>5.5</v>
      </c>
      <c r="N11" s="21">
        <f>M11*2</f>
        <v>11</v>
      </c>
      <c r="O11" s="9"/>
    </row>
    <row r="12" spans="1:15" ht="13.5">
      <c r="A12" s="16">
        <v>9</v>
      </c>
      <c r="B12" s="16"/>
      <c r="C12" s="17">
        <v>2</v>
      </c>
      <c r="D12" s="13">
        <f t="shared" si="0"/>
        <v>2</v>
      </c>
      <c r="E12" s="14"/>
      <c r="F12" s="16">
        <v>9</v>
      </c>
      <c r="G12" s="16"/>
      <c r="H12" s="17">
        <v>4.5</v>
      </c>
      <c r="I12" s="13">
        <f t="shared" si="1"/>
        <v>4.5</v>
      </c>
      <c r="J12" s="14"/>
      <c r="K12" s="16">
        <v>9</v>
      </c>
      <c r="L12" s="16"/>
      <c r="M12" s="17">
        <v>4</v>
      </c>
      <c r="N12" s="13">
        <f t="shared" si="2"/>
        <v>4</v>
      </c>
      <c r="O12" s="14"/>
    </row>
    <row r="13" spans="1:15" ht="13.5">
      <c r="A13" s="16">
        <v>10</v>
      </c>
      <c r="B13" s="16"/>
      <c r="C13" s="17">
        <v>5</v>
      </c>
      <c r="D13" s="13">
        <f>C13</f>
        <v>5</v>
      </c>
      <c r="E13" s="14"/>
      <c r="F13" s="16">
        <v>10</v>
      </c>
      <c r="G13" s="16"/>
      <c r="H13" s="17">
        <v>5.5</v>
      </c>
      <c r="I13" s="13">
        <f>H13</f>
        <v>5.5</v>
      </c>
      <c r="J13" s="9"/>
      <c r="K13" s="16">
        <v>10</v>
      </c>
      <c r="L13" s="16"/>
      <c r="M13" s="17">
        <v>6</v>
      </c>
      <c r="N13" s="13">
        <f>M13</f>
        <v>6</v>
      </c>
      <c r="O13" s="14"/>
    </row>
    <row r="14" spans="1:15" ht="13.5">
      <c r="A14" s="18">
        <v>11</v>
      </c>
      <c r="B14" s="18"/>
      <c r="C14" s="17">
        <v>7</v>
      </c>
      <c r="D14" s="19">
        <f>C14</f>
        <v>7</v>
      </c>
      <c r="E14" s="9"/>
      <c r="F14" s="18">
        <v>11</v>
      </c>
      <c r="G14" s="18"/>
      <c r="H14" s="17">
        <v>5.5</v>
      </c>
      <c r="I14" s="19">
        <f>H14</f>
        <v>5.5</v>
      </c>
      <c r="J14" s="14"/>
      <c r="K14" s="18">
        <v>11</v>
      </c>
      <c r="L14" s="18"/>
      <c r="M14" s="17">
        <v>6</v>
      </c>
      <c r="N14" s="19">
        <f>M14</f>
        <v>6</v>
      </c>
      <c r="O14" s="9"/>
    </row>
    <row r="15" spans="1:15" ht="13.5">
      <c r="A15" s="18">
        <v>12</v>
      </c>
      <c r="B15" s="18"/>
      <c r="C15" s="17">
        <v>5</v>
      </c>
      <c r="D15" s="19">
        <f>C15</f>
        <v>5</v>
      </c>
      <c r="E15" s="14"/>
      <c r="F15" s="18">
        <v>12</v>
      </c>
      <c r="G15" s="18"/>
      <c r="H15" s="17">
        <v>6</v>
      </c>
      <c r="I15" s="19">
        <f>H15</f>
        <v>6</v>
      </c>
      <c r="J15" s="14"/>
      <c r="K15" s="18">
        <v>12</v>
      </c>
      <c r="L15" s="18"/>
      <c r="M15" s="17">
        <v>5.5</v>
      </c>
      <c r="N15" s="19">
        <f>M15</f>
        <v>5.5</v>
      </c>
      <c r="O15" s="14"/>
    </row>
    <row r="16" spans="1:15" ht="13.5">
      <c r="A16" s="16">
        <v>13</v>
      </c>
      <c r="B16" s="16"/>
      <c r="C16" s="17">
        <v>6</v>
      </c>
      <c r="D16" s="13">
        <f t="shared" si="0"/>
        <v>6</v>
      </c>
      <c r="E16" s="14"/>
      <c r="F16" s="16">
        <v>13</v>
      </c>
      <c r="G16" s="16"/>
      <c r="H16" s="17">
        <v>6</v>
      </c>
      <c r="I16" s="13">
        <f t="shared" si="1"/>
        <v>6</v>
      </c>
      <c r="J16" s="9"/>
      <c r="K16" s="16">
        <v>13</v>
      </c>
      <c r="L16" s="16"/>
      <c r="M16" s="17">
        <v>6.5</v>
      </c>
      <c r="N16" s="19">
        <f t="shared" si="2"/>
        <v>6.5</v>
      </c>
      <c r="O16" s="14"/>
    </row>
    <row r="17" spans="1:15" ht="13.5">
      <c r="A17" s="20">
        <v>14</v>
      </c>
      <c r="B17" s="20">
        <v>2</v>
      </c>
      <c r="C17" s="60">
        <v>6</v>
      </c>
      <c r="D17" s="21">
        <f>C17*2</f>
        <v>12</v>
      </c>
      <c r="E17" s="9"/>
      <c r="F17" s="20">
        <v>14</v>
      </c>
      <c r="G17" s="20">
        <v>2</v>
      </c>
      <c r="H17" s="17">
        <v>6.5</v>
      </c>
      <c r="I17" s="21">
        <f>H17*2</f>
        <v>13</v>
      </c>
      <c r="J17" s="14"/>
      <c r="K17" s="20">
        <v>14</v>
      </c>
      <c r="L17" s="20">
        <v>2</v>
      </c>
      <c r="M17" s="60">
        <v>6</v>
      </c>
      <c r="N17" s="21">
        <f>M17*2</f>
        <v>12</v>
      </c>
      <c r="O17" s="9"/>
    </row>
    <row r="18" spans="1:15" ht="13.5">
      <c r="A18" s="16">
        <v>15</v>
      </c>
      <c r="B18" s="16"/>
      <c r="C18" s="17">
        <v>7</v>
      </c>
      <c r="D18" s="13">
        <f t="shared" si="0"/>
        <v>7</v>
      </c>
      <c r="E18" s="14"/>
      <c r="F18" s="16">
        <v>15</v>
      </c>
      <c r="G18" s="16"/>
      <c r="H18" s="17">
        <v>6.5</v>
      </c>
      <c r="I18" s="13">
        <f t="shared" si="1"/>
        <v>6.5</v>
      </c>
      <c r="J18" s="14"/>
      <c r="K18" s="16">
        <v>15</v>
      </c>
      <c r="L18" s="16"/>
      <c r="M18" s="17">
        <v>6</v>
      </c>
      <c r="N18" s="13">
        <f t="shared" si="2"/>
        <v>6</v>
      </c>
      <c r="O18" s="14"/>
    </row>
    <row r="19" spans="1:15" ht="13.5">
      <c r="A19" s="16">
        <v>16</v>
      </c>
      <c r="B19" s="16"/>
      <c r="C19" s="17">
        <v>6.5</v>
      </c>
      <c r="D19" s="13">
        <f t="shared" si="0"/>
        <v>6.5</v>
      </c>
      <c r="E19" s="14"/>
      <c r="F19" s="16">
        <v>16</v>
      </c>
      <c r="G19" s="16"/>
      <c r="H19" s="17">
        <v>7</v>
      </c>
      <c r="I19" s="13">
        <f t="shared" si="1"/>
        <v>7</v>
      </c>
      <c r="J19" s="9"/>
      <c r="K19" s="16">
        <v>16</v>
      </c>
      <c r="L19" s="16"/>
      <c r="M19" s="17">
        <v>6</v>
      </c>
      <c r="N19" s="13">
        <f t="shared" si="2"/>
        <v>6</v>
      </c>
      <c r="O19" s="14"/>
    </row>
    <row r="20" spans="1:15" ht="13.5">
      <c r="A20" s="16">
        <v>17</v>
      </c>
      <c r="B20" s="16"/>
      <c r="C20" s="17">
        <v>7</v>
      </c>
      <c r="D20" s="13">
        <f t="shared" si="0"/>
        <v>7</v>
      </c>
      <c r="E20" s="9"/>
      <c r="F20" s="16">
        <v>17</v>
      </c>
      <c r="G20" s="16"/>
      <c r="H20" s="17">
        <v>6.5</v>
      </c>
      <c r="I20" s="13">
        <f t="shared" si="1"/>
        <v>6.5</v>
      </c>
      <c r="J20" s="14"/>
      <c r="K20" s="16">
        <v>17</v>
      </c>
      <c r="L20" s="16"/>
      <c r="M20" s="17">
        <v>6.5</v>
      </c>
      <c r="N20" s="13">
        <f t="shared" si="2"/>
        <v>6.5</v>
      </c>
      <c r="O20" s="9"/>
    </row>
    <row r="21" spans="1:15" ht="13.5">
      <c r="A21" s="16">
        <v>18</v>
      </c>
      <c r="B21" s="16"/>
      <c r="C21" s="17">
        <v>7</v>
      </c>
      <c r="D21" s="13">
        <f t="shared" si="0"/>
        <v>7</v>
      </c>
      <c r="E21" s="14"/>
      <c r="F21" s="16">
        <v>18</v>
      </c>
      <c r="G21" s="16"/>
      <c r="H21" s="17">
        <v>7</v>
      </c>
      <c r="I21" s="13">
        <f>H21</f>
        <v>7</v>
      </c>
      <c r="J21" s="14"/>
      <c r="K21" s="16">
        <v>18</v>
      </c>
      <c r="L21" s="16"/>
      <c r="M21" s="17">
        <v>7</v>
      </c>
      <c r="N21" s="13">
        <f>M21</f>
        <v>7</v>
      </c>
      <c r="O21" s="14"/>
    </row>
    <row r="22" spans="1:15" ht="13.5">
      <c r="A22" s="16">
        <v>19</v>
      </c>
      <c r="B22" s="16"/>
      <c r="C22" s="17">
        <v>7</v>
      </c>
      <c r="D22" s="13">
        <f t="shared" si="0"/>
        <v>7</v>
      </c>
      <c r="E22" s="14"/>
      <c r="F22" s="16">
        <v>19</v>
      </c>
      <c r="G22" s="16"/>
      <c r="H22" s="17">
        <v>6.5</v>
      </c>
      <c r="I22" s="13">
        <f t="shared" si="1"/>
        <v>6.5</v>
      </c>
      <c r="J22" s="9"/>
      <c r="K22" s="16">
        <v>19</v>
      </c>
      <c r="L22" s="16"/>
      <c r="M22" s="17">
        <v>6.5</v>
      </c>
      <c r="N22" s="13">
        <f t="shared" si="2"/>
        <v>6.5</v>
      </c>
      <c r="O22" s="14"/>
    </row>
    <row r="23" spans="1:15" ht="13.5">
      <c r="A23" s="16">
        <v>20</v>
      </c>
      <c r="B23" s="16"/>
      <c r="C23" s="17">
        <v>6.5</v>
      </c>
      <c r="D23" s="13">
        <f t="shared" si="0"/>
        <v>6.5</v>
      </c>
      <c r="E23" s="9"/>
      <c r="F23" s="16">
        <v>20</v>
      </c>
      <c r="G23" s="16"/>
      <c r="H23" s="17">
        <v>6</v>
      </c>
      <c r="I23" s="13">
        <f t="shared" si="1"/>
        <v>6</v>
      </c>
      <c r="J23" s="14"/>
      <c r="K23" s="16">
        <v>20</v>
      </c>
      <c r="L23" s="16"/>
      <c r="M23" s="17">
        <v>6.5</v>
      </c>
      <c r="N23" s="13">
        <f t="shared" si="2"/>
        <v>6.5</v>
      </c>
      <c r="O23" s="9"/>
    </row>
    <row r="24" spans="1:15" ht="13.5">
      <c r="A24" s="16">
        <v>21</v>
      </c>
      <c r="B24" s="16"/>
      <c r="C24" s="17">
        <v>7</v>
      </c>
      <c r="D24" s="13">
        <f t="shared" si="0"/>
        <v>7</v>
      </c>
      <c r="E24" s="14"/>
      <c r="F24" s="16">
        <v>21</v>
      </c>
      <c r="G24" s="16"/>
      <c r="H24" s="17">
        <v>7</v>
      </c>
      <c r="I24" s="13">
        <f t="shared" si="1"/>
        <v>7</v>
      </c>
      <c r="J24" s="14"/>
      <c r="K24" s="16">
        <v>21</v>
      </c>
      <c r="L24" s="16"/>
      <c r="M24" s="17">
        <v>6</v>
      </c>
      <c r="N24" s="13">
        <f t="shared" si="2"/>
        <v>6</v>
      </c>
      <c r="O24" s="14"/>
    </row>
    <row r="25" spans="1:15" ht="13.5">
      <c r="A25" s="18">
        <v>22</v>
      </c>
      <c r="B25" s="18"/>
      <c r="C25" s="17">
        <v>6</v>
      </c>
      <c r="D25" s="19">
        <f>C25</f>
        <v>6</v>
      </c>
      <c r="E25" s="14"/>
      <c r="F25" s="18">
        <v>22</v>
      </c>
      <c r="G25" s="18"/>
      <c r="H25" s="17">
        <v>7</v>
      </c>
      <c r="I25" s="19">
        <f>H25</f>
        <v>7</v>
      </c>
      <c r="J25" s="9"/>
      <c r="K25" s="18">
        <v>22</v>
      </c>
      <c r="L25" s="18"/>
      <c r="M25" s="17">
        <v>6</v>
      </c>
      <c r="N25" s="19">
        <f>M25</f>
        <v>6</v>
      </c>
      <c r="O25" s="14"/>
    </row>
    <row r="26" spans="1:15" ht="13.5">
      <c r="A26" s="18">
        <v>23</v>
      </c>
      <c r="B26" s="18"/>
      <c r="C26" s="17">
        <v>6</v>
      </c>
      <c r="D26" s="19">
        <f>C26</f>
        <v>6</v>
      </c>
      <c r="E26" s="9"/>
      <c r="F26" s="18">
        <v>23</v>
      </c>
      <c r="G26" s="18"/>
      <c r="H26" s="17">
        <v>6</v>
      </c>
      <c r="I26" s="19">
        <f>H26</f>
        <v>6</v>
      </c>
      <c r="J26" s="14"/>
      <c r="K26" s="18">
        <v>23</v>
      </c>
      <c r="L26" s="18"/>
      <c r="M26" s="17">
        <v>6</v>
      </c>
      <c r="N26" s="19">
        <f>M26</f>
        <v>6</v>
      </c>
      <c r="O26" s="9"/>
    </row>
    <row r="27" spans="1:15" ht="13.5">
      <c r="A27" s="18">
        <v>24</v>
      </c>
      <c r="B27" s="18"/>
      <c r="C27" s="17">
        <v>6.5</v>
      </c>
      <c r="D27" s="19">
        <f>C27</f>
        <v>6.5</v>
      </c>
      <c r="E27" s="14"/>
      <c r="F27" s="18">
        <v>24</v>
      </c>
      <c r="G27" s="18"/>
      <c r="H27" s="17">
        <v>6</v>
      </c>
      <c r="I27" s="19">
        <f>H27</f>
        <v>6</v>
      </c>
      <c r="J27" s="14"/>
      <c r="K27" s="18">
        <v>24</v>
      </c>
      <c r="L27" s="18"/>
      <c r="M27" s="17">
        <v>5.5</v>
      </c>
      <c r="N27" s="19">
        <f>M27</f>
        <v>5.5</v>
      </c>
      <c r="O27" s="14"/>
    </row>
    <row r="28" spans="1:15" ht="13.5">
      <c r="A28" s="18">
        <v>25</v>
      </c>
      <c r="B28" s="18"/>
      <c r="C28" s="17">
        <v>5</v>
      </c>
      <c r="D28" s="19">
        <f>C28</f>
        <v>5</v>
      </c>
      <c r="E28" s="14"/>
      <c r="F28" s="18">
        <v>25</v>
      </c>
      <c r="G28" s="18"/>
      <c r="H28" s="17">
        <v>5</v>
      </c>
      <c r="I28" s="19">
        <f>H28</f>
        <v>5</v>
      </c>
      <c r="J28" s="9"/>
      <c r="K28" s="18">
        <v>25</v>
      </c>
      <c r="L28" s="18"/>
      <c r="M28" s="17">
        <v>5.5</v>
      </c>
      <c r="N28" s="19">
        <f>M28</f>
        <v>5.5</v>
      </c>
      <c r="O28" s="14"/>
    </row>
    <row r="29" spans="1:15" ht="13.5">
      <c r="A29" s="18">
        <v>26</v>
      </c>
      <c r="B29" s="18"/>
      <c r="C29" s="17">
        <v>6.5</v>
      </c>
      <c r="D29" s="19">
        <f>C29</f>
        <v>6.5</v>
      </c>
      <c r="E29" s="9"/>
      <c r="F29" s="18">
        <v>26</v>
      </c>
      <c r="G29" s="18"/>
      <c r="H29" s="17">
        <v>6.5</v>
      </c>
      <c r="I29" s="19">
        <f>H29</f>
        <v>6.5</v>
      </c>
      <c r="J29" s="14"/>
      <c r="K29" s="18">
        <v>26</v>
      </c>
      <c r="L29" s="18"/>
      <c r="M29" s="17">
        <v>6.5</v>
      </c>
      <c r="N29" s="19">
        <f>M29</f>
        <v>6.5</v>
      </c>
      <c r="O29" s="9"/>
    </row>
    <row r="30" spans="1:15" ht="13.5">
      <c r="A30" s="16">
        <v>27</v>
      </c>
      <c r="B30" s="16"/>
      <c r="C30" s="17">
        <v>6</v>
      </c>
      <c r="D30" s="13">
        <f t="shared" si="0"/>
        <v>6</v>
      </c>
      <c r="E30" s="14"/>
      <c r="F30" s="16">
        <v>27</v>
      </c>
      <c r="G30" s="16"/>
      <c r="H30" s="17">
        <v>6</v>
      </c>
      <c r="I30" s="13">
        <f t="shared" si="1"/>
        <v>6</v>
      </c>
      <c r="J30" s="14"/>
      <c r="K30" s="16">
        <v>27</v>
      </c>
      <c r="L30" s="16"/>
      <c r="M30" s="17">
        <v>6</v>
      </c>
      <c r="N30" s="13">
        <f t="shared" si="2"/>
        <v>6</v>
      </c>
      <c r="O30" s="14"/>
    </row>
    <row r="31" spans="1:15" ht="13.5">
      <c r="A31" s="16">
        <v>28</v>
      </c>
      <c r="B31" s="16"/>
      <c r="C31" s="17">
        <v>6</v>
      </c>
      <c r="D31" s="13">
        <f t="shared" si="0"/>
        <v>6</v>
      </c>
      <c r="E31" s="14"/>
      <c r="F31" s="16">
        <v>28</v>
      </c>
      <c r="G31" s="16"/>
      <c r="H31" s="17">
        <v>6.5</v>
      </c>
      <c r="I31" s="13">
        <f t="shared" si="1"/>
        <v>6.5</v>
      </c>
      <c r="J31" s="9"/>
      <c r="K31" s="16">
        <v>28</v>
      </c>
      <c r="L31" s="16"/>
      <c r="M31" s="17">
        <v>6</v>
      </c>
      <c r="N31" s="13">
        <f t="shared" si="2"/>
        <v>6</v>
      </c>
      <c r="O31" s="14"/>
    </row>
    <row r="32" spans="1:15" ht="15.75">
      <c r="A32" s="127"/>
      <c r="B32" s="128"/>
      <c r="C32" s="129"/>
      <c r="D32" s="22">
        <f>SUM(D4:D31)</f>
        <v>183.5</v>
      </c>
      <c r="E32" s="9"/>
      <c r="F32" s="127"/>
      <c r="G32" s="128"/>
      <c r="H32" s="129"/>
      <c r="I32" s="22">
        <f>SUM(I4:I31)</f>
        <v>187.5</v>
      </c>
      <c r="J32" s="14"/>
      <c r="K32" s="127"/>
      <c r="L32" s="128"/>
      <c r="M32" s="129"/>
      <c r="N32" s="22">
        <f>SUM(N4:N31)</f>
        <v>182.5</v>
      </c>
      <c r="O32" s="9"/>
    </row>
    <row r="33" spans="1:15" ht="12.75">
      <c r="A33" s="13"/>
      <c r="B33" s="13"/>
      <c r="C33" s="19"/>
      <c r="D33" s="13"/>
      <c r="E33" s="14"/>
      <c r="F33" s="13"/>
      <c r="G33" s="13"/>
      <c r="H33" s="19"/>
      <c r="I33" s="13"/>
      <c r="J33" s="14"/>
      <c r="K33" s="13"/>
      <c r="L33" s="13"/>
      <c r="M33" s="19"/>
      <c r="N33" s="13"/>
      <c r="O33" s="14"/>
    </row>
    <row r="34" spans="1:15" ht="15">
      <c r="A34" s="23">
        <v>1</v>
      </c>
      <c r="B34" s="23">
        <v>1</v>
      </c>
      <c r="C34" s="17">
        <v>7</v>
      </c>
      <c r="D34" s="13">
        <f>C34</f>
        <v>7</v>
      </c>
      <c r="E34" s="14"/>
      <c r="F34" s="23">
        <v>1</v>
      </c>
      <c r="G34" s="23">
        <v>1</v>
      </c>
      <c r="H34" s="17">
        <v>6</v>
      </c>
      <c r="I34" s="13">
        <f>H34</f>
        <v>6</v>
      </c>
      <c r="J34" s="9"/>
      <c r="K34" s="23">
        <v>1</v>
      </c>
      <c r="L34" s="23">
        <v>1</v>
      </c>
      <c r="M34" s="17">
        <v>6</v>
      </c>
      <c r="N34" s="13">
        <f>M34</f>
        <v>6</v>
      </c>
      <c r="O34" s="14"/>
    </row>
    <row r="35" spans="1:15" ht="15">
      <c r="A35" s="23">
        <v>2</v>
      </c>
      <c r="B35" s="23">
        <v>1</v>
      </c>
      <c r="C35" s="17">
        <v>7</v>
      </c>
      <c r="D35" s="13">
        <f>C35</f>
        <v>7</v>
      </c>
      <c r="E35" s="9"/>
      <c r="F35" s="23">
        <v>2</v>
      </c>
      <c r="G35" s="23">
        <v>1</v>
      </c>
      <c r="H35" s="17">
        <v>6.5</v>
      </c>
      <c r="I35" s="13">
        <f>H35</f>
        <v>6.5</v>
      </c>
      <c r="J35" s="14"/>
      <c r="K35" s="23">
        <v>2</v>
      </c>
      <c r="L35" s="23">
        <v>1</v>
      </c>
      <c r="M35" s="17">
        <v>6</v>
      </c>
      <c r="N35" s="13">
        <f>M35</f>
        <v>6</v>
      </c>
      <c r="O35" s="9"/>
    </row>
    <row r="36" spans="1:15" ht="15">
      <c r="A36" s="23">
        <v>3</v>
      </c>
      <c r="B36" s="23">
        <v>2</v>
      </c>
      <c r="C36" s="17">
        <v>4</v>
      </c>
      <c r="D36" s="13">
        <f>C36*2</f>
        <v>8</v>
      </c>
      <c r="E36" s="14"/>
      <c r="F36" s="23">
        <v>3</v>
      </c>
      <c r="G36" s="23">
        <v>2</v>
      </c>
      <c r="H36" s="17">
        <v>6</v>
      </c>
      <c r="I36" s="13">
        <f>H36*2</f>
        <v>12</v>
      </c>
      <c r="J36" s="14"/>
      <c r="K36" s="23">
        <v>3</v>
      </c>
      <c r="L36" s="23">
        <v>2</v>
      </c>
      <c r="M36" s="17">
        <v>5.5</v>
      </c>
      <c r="N36" s="13">
        <f>M36*2</f>
        <v>11</v>
      </c>
      <c r="O36" s="14"/>
    </row>
    <row r="37" spans="1:15" ht="15">
      <c r="A37" s="23">
        <v>4</v>
      </c>
      <c r="B37" s="23">
        <v>2</v>
      </c>
      <c r="C37" s="17">
        <v>5</v>
      </c>
      <c r="D37" s="13">
        <f>C37*2</f>
        <v>10</v>
      </c>
      <c r="E37" s="14"/>
      <c r="F37" s="23">
        <v>4</v>
      </c>
      <c r="G37" s="23">
        <v>2</v>
      </c>
      <c r="H37" s="17">
        <v>6.5</v>
      </c>
      <c r="I37" s="13">
        <f>H37*2</f>
        <v>13</v>
      </c>
      <c r="J37" s="9"/>
      <c r="K37" s="23">
        <v>4</v>
      </c>
      <c r="L37" s="23">
        <v>2</v>
      </c>
      <c r="M37" s="17">
        <v>5.5</v>
      </c>
      <c r="N37" s="13">
        <f>M37*2</f>
        <v>11</v>
      </c>
      <c r="O37" s="14"/>
    </row>
    <row r="38" spans="1:15" s="42" customFormat="1" ht="12.75">
      <c r="A38" s="138"/>
      <c r="B38" s="139"/>
      <c r="C38" s="140"/>
      <c r="D38" s="41">
        <f>SUM(D34:D37)</f>
        <v>32</v>
      </c>
      <c r="E38" s="9"/>
      <c r="F38" s="141"/>
      <c r="G38" s="142"/>
      <c r="H38" s="143"/>
      <c r="I38" s="41">
        <f>SUM(I34:I37)</f>
        <v>37.5</v>
      </c>
      <c r="J38" s="14"/>
      <c r="K38" s="138"/>
      <c r="L38" s="139"/>
      <c r="M38" s="140"/>
      <c r="N38" s="41">
        <f>SUM(N34:N37)</f>
        <v>34</v>
      </c>
      <c r="O38" s="9"/>
    </row>
    <row r="39" spans="1:15" ht="12.75">
      <c r="A39" s="132"/>
      <c r="B39" s="133"/>
      <c r="C39" s="133"/>
      <c r="D39" s="134"/>
      <c r="E39" s="14"/>
      <c r="F39" s="132"/>
      <c r="G39" s="133"/>
      <c r="H39" s="133"/>
      <c r="I39" s="134"/>
      <c r="J39" s="14"/>
      <c r="K39" s="132"/>
      <c r="L39" s="133"/>
      <c r="M39" s="133"/>
      <c r="N39" s="134"/>
      <c r="O39" s="9"/>
    </row>
    <row r="40" spans="1:15" s="27" customFormat="1" ht="12.75">
      <c r="A40" s="130"/>
      <c r="B40" s="131"/>
      <c r="C40" s="40">
        <f>SUM(D32+D38)-$D42-$D43</f>
        <v>215.5</v>
      </c>
      <c r="D40" s="24">
        <f>C40*100/370</f>
        <v>58.24324324324324</v>
      </c>
      <c r="E40" s="14"/>
      <c r="F40" s="130"/>
      <c r="G40" s="131"/>
      <c r="H40" s="40">
        <f>SUM(I32+I38)-$D42-$D43</f>
        <v>225</v>
      </c>
      <c r="I40" s="24">
        <f>H40*100/370</f>
        <v>60.810810810810814</v>
      </c>
      <c r="J40" s="9"/>
      <c r="K40" s="25"/>
      <c r="L40" s="26"/>
      <c r="M40" s="40">
        <f>SUM(N32+N38)-$D42-$D43</f>
        <v>216.5</v>
      </c>
      <c r="N40" s="24">
        <f>M40*100/370</f>
        <v>58.513513513513516</v>
      </c>
      <c r="O40" s="14"/>
    </row>
    <row r="42" spans="1:13" ht="18.75">
      <c r="A42" s="29" t="s">
        <v>13</v>
      </c>
      <c r="D42" s="30"/>
      <c r="F42" s="29"/>
      <c r="K42" s="51" t="str">
        <f>рез!E20</f>
        <v>Е:</v>
      </c>
      <c r="L42" s="52" t="str">
        <f>рез!F20</f>
        <v>Джумаджук Марія</v>
      </c>
      <c r="M42" s="52"/>
    </row>
    <row r="43" spans="1:13" ht="18.75">
      <c r="A43" s="29" t="s">
        <v>14</v>
      </c>
      <c r="D43" s="30"/>
      <c r="E43" s="31"/>
      <c r="F43" s="29"/>
      <c r="J43" s="32"/>
      <c r="K43" s="51" t="str">
        <f>рез!E21</f>
        <v>C:</v>
      </c>
      <c r="L43" s="52" t="str">
        <f>рез!F21</f>
        <v>Ковшова Ольга</v>
      </c>
      <c r="M43" s="52"/>
    </row>
    <row r="44" spans="1:15" ht="18.75">
      <c r="A44" s="145" t="s">
        <v>17</v>
      </c>
      <c r="B44" s="146"/>
      <c r="C44" s="147"/>
      <c r="D44" s="44">
        <f>C40+H40+M40</f>
        <v>657</v>
      </c>
      <c r="E44" s="33"/>
      <c r="F44" s="34"/>
      <c r="G44" s="34"/>
      <c r="H44" s="33"/>
      <c r="I44" s="35"/>
      <c r="J44" s="35"/>
      <c r="K44" s="51" t="str">
        <f>рез!E22</f>
        <v>М:</v>
      </c>
      <c r="L44" s="52" t="str">
        <f>рез!F22</f>
        <v>Кириченко Віра</v>
      </c>
      <c r="M44" s="52"/>
      <c r="N44" s="35"/>
      <c r="O44" s="34"/>
    </row>
    <row r="45" spans="1:15" ht="15.75">
      <c r="A45" s="36" t="s">
        <v>15</v>
      </c>
      <c r="B45" s="37"/>
      <c r="C45" s="37"/>
      <c r="D45" s="45">
        <f>(D40+I40+N40)/3</f>
        <v>59.18918918918919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ht="12.75">
      <c r="A46" s="39"/>
    </row>
    <row r="47" spans="1:15" ht="45" customHeight="1">
      <c r="A47" s="38" t="s">
        <v>6</v>
      </c>
      <c r="D47" s="125" t="str">
        <f>рез!F17</f>
        <v>Храбрець, 2003, мер., вор., УВП, Borispol-Hortitsa, 701256, Чередніченко Наталія</v>
      </c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</row>
    <row r="48" spans="1:15" ht="18" customHeight="1">
      <c r="A48" s="38" t="s">
        <v>16</v>
      </c>
      <c r="D48" s="125" t="str">
        <f>рез!C17</f>
        <v>Сафронкова Валерія</v>
      </c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</row>
    <row r="49" spans="1:15" ht="18" customHeight="1">
      <c r="A49" s="38" t="s">
        <v>7</v>
      </c>
      <c r="D49" s="125" t="str">
        <f>рез!G17</f>
        <v>Петриківський кінний завод, Дніпропетровська обл.</v>
      </c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</row>
    <row r="50" spans="11:13" ht="12.75" customHeight="1">
      <c r="K50" s="144">
        <f>рез!C5</f>
        <v>41810</v>
      </c>
      <c r="L50" s="144"/>
      <c r="M50" s="144"/>
    </row>
    <row r="51" spans="1:15" ht="39" customHeight="1">
      <c r="A51" s="103" t="str">
        <f>рез!A1</f>
        <v>ВІДКРИТІ ВСЕУКРАЇНСЬКІ ЗМАГАННЯ З КІННОГО СПОРТУ (ВИЇЗДКА) ІІ етап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</sheetData>
  <sheetProtection/>
  <mergeCells count="21">
    <mergeCell ref="K50:M50"/>
    <mergeCell ref="A51:O51"/>
    <mergeCell ref="A40:B40"/>
    <mergeCell ref="F40:G40"/>
    <mergeCell ref="A44:C44"/>
    <mergeCell ref="D47:O47"/>
    <mergeCell ref="D48:O48"/>
    <mergeCell ref="D49:O49"/>
    <mergeCell ref="A38:C38"/>
    <mergeCell ref="F38:H38"/>
    <mergeCell ref="K38:M38"/>
    <mergeCell ref="A39:D39"/>
    <mergeCell ref="F39:I39"/>
    <mergeCell ref="K39:N39"/>
    <mergeCell ref="A1:O1"/>
    <mergeCell ref="A2:D2"/>
    <mergeCell ref="F2:I2"/>
    <mergeCell ref="K2:N2"/>
    <mergeCell ref="A32:C32"/>
    <mergeCell ref="F32:H32"/>
    <mergeCell ref="K32:M32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K51"/>
  <sheetViews>
    <sheetView zoomScalePageLayoutView="0" workbookViewId="0" topLeftCell="A31">
      <selection activeCell="H44" sqref="H44"/>
    </sheetView>
  </sheetViews>
  <sheetFormatPr defaultColWidth="3.8515625" defaultRowHeight="12.75"/>
  <cols>
    <col min="1" max="1" width="3.8515625" style="8" customWidth="1"/>
    <col min="2" max="2" width="2.8515625" style="8" customWidth="1"/>
    <col min="3" max="3" width="7.421875" style="8" customWidth="1"/>
    <col min="4" max="4" width="8.7109375" style="8" customWidth="1"/>
    <col min="5" max="5" width="2.00390625" style="28" customWidth="1"/>
    <col min="6" max="6" width="3.8515625" style="8" customWidth="1"/>
    <col min="7" max="7" width="2.8515625" style="8" customWidth="1"/>
    <col min="8" max="8" width="7.28125" style="8" customWidth="1"/>
    <col min="9" max="9" width="9.140625" style="8" customWidth="1"/>
    <col min="10" max="10" width="2.00390625" style="28" customWidth="1"/>
    <col min="11" max="11" width="3.8515625" style="8" customWidth="1"/>
    <col min="12" max="12" width="2.8515625" style="8" customWidth="1"/>
    <col min="13" max="13" width="6.421875" style="8" customWidth="1"/>
    <col min="14" max="14" width="7.8515625" style="8" customWidth="1"/>
    <col min="15" max="15" width="2.00390625" style="28" customWidth="1"/>
    <col min="16" max="16384" width="3.8515625" style="8" customWidth="1"/>
  </cols>
  <sheetData>
    <row r="1" spans="1:15" ht="12" customHeight="1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37" s="1" customFormat="1" ht="15.75" customHeight="1">
      <c r="A2" s="135" t="str">
        <f>рез!I7</f>
        <v>Е</v>
      </c>
      <c r="B2" s="136"/>
      <c r="C2" s="136"/>
      <c r="D2" s="137"/>
      <c r="E2" s="9"/>
      <c r="F2" s="135" t="str">
        <f>рез!K7</f>
        <v>С</v>
      </c>
      <c r="G2" s="136"/>
      <c r="H2" s="136"/>
      <c r="I2" s="137"/>
      <c r="J2" s="10"/>
      <c r="K2" s="135" t="str">
        <f>рез!M7</f>
        <v>М</v>
      </c>
      <c r="L2" s="136"/>
      <c r="M2" s="136"/>
      <c r="N2" s="137"/>
      <c r="O2" s="9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15" ht="12.75">
      <c r="A3" s="12" t="s">
        <v>0</v>
      </c>
      <c r="B3" s="12"/>
      <c r="C3" s="12"/>
      <c r="D3" s="13"/>
      <c r="E3" s="14"/>
      <c r="F3" s="12" t="s">
        <v>0</v>
      </c>
      <c r="G3" s="12"/>
      <c r="H3" s="12"/>
      <c r="I3" s="13"/>
      <c r="J3" s="15"/>
      <c r="K3" s="12" t="s">
        <v>0</v>
      </c>
      <c r="L3" s="12"/>
      <c r="M3" s="12"/>
      <c r="N3" s="13"/>
      <c r="O3" s="14"/>
    </row>
    <row r="4" spans="1:15" ht="13.5">
      <c r="A4" s="16">
        <v>1</v>
      </c>
      <c r="B4" s="16"/>
      <c r="C4" s="17">
        <v>6</v>
      </c>
      <c r="D4" s="13">
        <f>C4</f>
        <v>6</v>
      </c>
      <c r="E4" s="14"/>
      <c r="F4" s="16">
        <v>1</v>
      </c>
      <c r="G4" s="16"/>
      <c r="H4" s="17">
        <v>7</v>
      </c>
      <c r="I4" s="13">
        <f>H4</f>
        <v>7</v>
      </c>
      <c r="J4" s="9"/>
      <c r="K4" s="16">
        <v>1</v>
      </c>
      <c r="L4" s="16"/>
      <c r="M4" s="17">
        <v>6</v>
      </c>
      <c r="N4" s="13">
        <f>M4</f>
        <v>6</v>
      </c>
      <c r="O4" s="14"/>
    </row>
    <row r="5" spans="1:15" ht="13.5">
      <c r="A5" s="16">
        <v>2</v>
      </c>
      <c r="B5" s="16"/>
      <c r="C5" s="17">
        <v>6</v>
      </c>
      <c r="D5" s="13">
        <f aca="true" t="shared" si="0" ref="D5:D31">C5</f>
        <v>6</v>
      </c>
      <c r="E5" s="9"/>
      <c r="F5" s="16">
        <v>2</v>
      </c>
      <c r="G5" s="16"/>
      <c r="H5" s="17">
        <v>6</v>
      </c>
      <c r="I5" s="13">
        <f aca="true" t="shared" si="1" ref="I5:I31">H5</f>
        <v>6</v>
      </c>
      <c r="J5" s="14"/>
      <c r="K5" s="16">
        <v>2</v>
      </c>
      <c r="L5" s="16"/>
      <c r="M5" s="17">
        <v>5.5</v>
      </c>
      <c r="N5" s="13">
        <f aca="true" t="shared" si="2" ref="N5:N31">M5</f>
        <v>5.5</v>
      </c>
      <c r="O5" s="9"/>
    </row>
    <row r="6" spans="1:15" ht="13.5">
      <c r="A6" s="18">
        <v>3</v>
      </c>
      <c r="B6" s="18"/>
      <c r="C6" s="17">
        <v>6</v>
      </c>
      <c r="D6" s="19">
        <f>C6</f>
        <v>6</v>
      </c>
      <c r="E6" s="14"/>
      <c r="F6" s="18">
        <v>3</v>
      </c>
      <c r="G6" s="18"/>
      <c r="H6" s="17">
        <v>6</v>
      </c>
      <c r="I6" s="19">
        <f>H6</f>
        <v>6</v>
      </c>
      <c r="J6" s="14"/>
      <c r="K6" s="18">
        <v>3</v>
      </c>
      <c r="L6" s="18"/>
      <c r="M6" s="17">
        <v>4</v>
      </c>
      <c r="N6" s="19">
        <f>M6</f>
        <v>4</v>
      </c>
      <c r="O6" s="14"/>
    </row>
    <row r="7" spans="1:15" ht="13.5">
      <c r="A7" s="20">
        <v>4</v>
      </c>
      <c r="B7" s="20">
        <v>2</v>
      </c>
      <c r="C7" s="60">
        <v>5</v>
      </c>
      <c r="D7" s="21">
        <f>C7*B7</f>
        <v>10</v>
      </c>
      <c r="E7" s="14"/>
      <c r="F7" s="20">
        <v>4</v>
      </c>
      <c r="G7" s="20">
        <v>2</v>
      </c>
      <c r="H7" s="60">
        <v>6</v>
      </c>
      <c r="I7" s="21">
        <f>H7*G7</f>
        <v>12</v>
      </c>
      <c r="J7" s="9"/>
      <c r="K7" s="20">
        <v>4</v>
      </c>
      <c r="L7" s="20">
        <v>2</v>
      </c>
      <c r="M7" s="60">
        <v>5.5</v>
      </c>
      <c r="N7" s="21">
        <f>M7*L7</f>
        <v>11</v>
      </c>
      <c r="O7" s="14"/>
    </row>
    <row r="8" spans="1:15" ht="13.5">
      <c r="A8" s="16">
        <v>5</v>
      </c>
      <c r="B8" s="16"/>
      <c r="C8" s="17">
        <v>4</v>
      </c>
      <c r="D8" s="13">
        <f t="shared" si="0"/>
        <v>4</v>
      </c>
      <c r="E8" s="9"/>
      <c r="F8" s="16">
        <v>5</v>
      </c>
      <c r="G8" s="16"/>
      <c r="H8" s="17">
        <v>5</v>
      </c>
      <c r="I8" s="13">
        <f t="shared" si="1"/>
        <v>5</v>
      </c>
      <c r="J8" s="14"/>
      <c r="K8" s="16">
        <v>5</v>
      </c>
      <c r="L8" s="16"/>
      <c r="M8" s="17">
        <v>3</v>
      </c>
      <c r="N8" s="13">
        <f t="shared" si="2"/>
        <v>3</v>
      </c>
      <c r="O8" s="9"/>
    </row>
    <row r="9" spans="1:15" ht="13.5">
      <c r="A9" s="16">
        <v>6</v>
      </c>
      <c r="B9" s="16"/>
      <c r="C9" s="17">
        <v>6</v>
      </c>
      <c r="D9" s="13">
        <f t="shared" si="0"/>
        <v>6</v>
      </c>
      <c r="E9" s="14"/>
      <c r="F9" s="16">
        <v>6</v>
      </c>
      <c r="G9" s="16"/>
      <c r="H9" s="17">
        <v>6</v>
      </c>
      <c r="I9" s="13">
        <f t="shared" si="1"/>
        <v>6</v>
      </c>
      <c r="J9" s="14"/>
      <c r="K9" s="16">
        <v>6</v>
      </c>
      <c r="L9" s="16"/>
      <c r="M9" s="17">
        <v>6</v>
      </c>
      <c r="N9" s="13">
        <f t="shared" si="2"/>
        <v>6</v>
      </c>
      <c r="O9" s="14"/>
    </row>
    <row r="10" spans="1:15" ht="13.5">
      <c r="A10" s="16">
        <v>7</v>
      </c>
      <c r="B10" s="16"/>
      <c r="C10" s="17">
        <v>7</v>
      </c>
      <c r="D10" s="13">
        <f t="shared" si="0"/>
        <v>7</v>
      </c>
      <c r="E10" s="14"/>
      <c r="F10" s="16">
        <v>7</v>
      </c>
      <c r="G10" s="16"/>
      <c r="H10" s="17">
        <v>6.5</v>
      </c>
      <c r="I10" s="13">
        <f t="shared" si="1"/>
        <v>6.5</v>
      </c>
      <c r="J10" s="9"/>
      <c r="K10" s="16">
        <v>7</v>
      </c>
      <c r="L10" s="16"/>
      <c r="M10" s="17">
        <v>6</v>
      </c>
      <c r="N10" s="13">
        <f t="shared" si="2"/>
        <v>6</v>
      </c>
      <c r="O10" s="14"/>
    </row>
    <row r="11" spans="1:15" ht="13.5">
      <c r="A11" s="20">
        <v>8</v>
      </c>
      <c r="B11" s="43">
        <v>2</v>
      </c>
      <c r="C11" s="60">
        <v>6</v>
      </c>
      <c r="D11" s="21">
        <f>C11*2</f>
        <v>12</v>
      </c>
      <c r="E11" s="9"/>
      <c r="F11" s="20">
        <v>8</v>
      </c>
      <c r="G11" s="20">
        <v>2</v>
      </c>
      <c r="H11" s="60">
        <v>6</v>
      </c>
      <c r="I11" s="21">
        <f>H11*2</f>
        <v>12</v>
      </c>
      <c r="J11" s="14"/>
      <c r="K11" s="20">
        <v>8</v>
      </c>
      <c r="L11" s="20">
        <v>2</v>
      </c>
      <c r="M11" s="60">
        <v>6</v>
      </c>
      <c r="N11" s="21">
        <f>M11*2</f>
        <v>12</v>
      </c>
      <c r="O11" s="9"/>
    </row>
    <row r="12" spans="1:15" ht="13.5">
      <c r="A12" s="16">
        <v>9</v>
      </c>
      <c r="B12" s="16"/>
      <c r="C12" s="17">
        <v>5</v>
      </c>
      <c r="D12" s="13">
        <f t="shared" si="0"/>
        <v>5</v>
      </c>
      <c r="E12" s="14"/>
      <c r="F12" s="16">
        <v>9</v>
      </c>
      <c r="G12" s="16"/>
      <c r="H12" s="17">
        <v>6</v>
      </c>
      <c r="I12" s="13">
        <f t="shared" si="1"/>
        <v>6</v>
      </c>
      <c r="J12" s="14"/>
      <c r="K12" s="16">
        <v>9</v>
      </c>
      <c r="L12" s="16"/>
      <c r="M12" s="17">
        <v>5.5</v>
      </c>
      <c r="N12" s="13">
        <f t="shared" si="2"/>
        <v>5.5</v>
      </c>
      <c r="O12" s="14"/>
    </row>
    <row r="13" spans="1:15" ht="13.5">
      <c r="A13" s="16">
        <v>10</v>
      </c>
      <c r="B13" s="16"/>
      <c r="C13" s="17">
        <v>6.5</v>
      </c>
      <c r="D13" s="13">
        <f>C13</f>
        <v>6.5</v>
      </c>
      <c r="E13" s="14"/>
      <c r="F13" s="16">
        <v>10</v>
      </c>
      <c r="G13" s="16"/>
      <c r="H13" s="17">
        <v>6.5</v>
      </c>
      <c r="I13" s="13">
        <f>H13</f>
        <v>6.5</v>
      </c>
      <c r="J13" s="9"/>
      <c r="K13" s="16">
        <v>10</v>
      </c>
      <c r="L13" s="16"/>
      <c r="M13" s="17">
        <v>6</v>
      </c>
      <c r="N13" s="13">
        <f>M13</f>
        <v>6</v>
      </c>
      <c r="O13" s="14"/>
    </row>
    <row r="14" spans="1:15" ht="13.5">
      <c r="A14" s="18">
        <v>11</v>
      </c>
      <c r="B14" s="18"/>
      <c r="C14" s="17">
        <v>6</v>
      </c>
      <c r="D14" s="19">
        <f>C14</f>
        <v>6</v>
      </c>
      <c r="E14" s="9"/>
      <c r="F14" s="18">
        <v>11</v>
      </c>
      <c r="G14" s="18"/>
      <c r="H14" s="17">
        <v>6.5</v>
      </c>
      <c r="I14" s="19">
        <f>H14</f>
        <v>6.5</v>
      </c>
      <c r="J14" s="14"/>
      <c r="K14" s="18">
        <v>11</v>
      </c>
      <c r="L14" s="18"/>
      <c r="M14" s="17">
        <v>6</v>
      </c>
      <c r="N14" s="19">
        <f>M14</f>
        <v>6</v>
      </c>
      <c r="O14" s="9"/>
    </row>
    <row r="15" spans="1:15" ht="13.5">
      <c r="A15" s="18">
        <v>12</v>
      </c>
      <c r="B15" s="18"/>
      <c r="C15" s="17">
        <v>5.5</v>
      </c>
      <c r="D15" s="19">
        <f>C15</f>
        <v>5.5</v>
      </c>
      <c r="E15" s="14"/>
      <c r="F15" s="18">
        <v>12</v>
      </c>
      <c r="G15" s="18"/>
      <c r="H15" s="17">
        <v>5.5</v>
      </c>
      <c r="I15" s="19">
        <f>H15</f>
        <v>5.5</v>
      </c>
      <c r="J15" s="14"/>
      <c r="K15" s="18">
        <v>12</v>
      </c>
      <c r="L15" s="18"/>
      <c r="M15" s="17">
        <v>5.5</v>
      </c>
      <c r="N15" s="19">
        <f>M15</f>
        <v>5.5</v>
      </c>
      <c r="O15" s="14"/>
    </row>
    <row r="16" spans="1:15" ht="13.5">
      <c r="A16" s="16">
        <v>13</v>
      </c>
      <c r="B16" s="16"/>
      <c r="C16" s="17">
        <v>6</v>
      </c>
      <c r="D16" s="13">
        <f t="shared" si="0"/>
        <v>6</v>
      </c>
      <c r="E16" s="14"/>
      <c r="F16" s="16">
        <v>13</v>
      </c>
      <c r="G16" s="16"/>
      <c r="H16" s="17">
        <v>6</v>
      </c>
      <c r="I16" s="13">
        <f t="shared" si="1"/>
        <v>6</v>
      </c>
      <c r="J16" s="9"/>
      <c r="K16" s="16">
        <v>13</v>
      </c>
      <c r="L16" s="16"/>
      <c r="M16" s="17">
        <v>6</v>
      </c>
      <c r="N16" s="19">
        <f t="shared" si="2"/>
        <v>6</v>
      </c>
      <c r="O16" s="14"/>
    </row>
    <row r="17" spans="1:15" ht="13.5">
      <c r="A17" s="20">
        <v>14</v>
      </c>
      <c r="B17" s="20">
        <v>2</v>
      </c>
      <c r="C17" s="60">
        <v>4</v>
      </c>
      <c r="D17" s="21">
        <f>C17*2</f>
        <v>8</v>
      </c>
      <c r="E17" s="9"/>
      <c r="F17" s="20">
        <v>14</v>
      </c>
      <c r="G17" s="20">
        <v>2</v>
      </c>
      <c r="H17" s="17">
        <v>5</v>
      </c>
      <c r="I17" s="21">
        <f>H17*2</f>
        <v>10</v>
      </c>
      <c r="J17" s="14"/>
      <c r="K17" s="20">
        <v>14</v>
      </c>
      <c r="L17" s="20">
        <v>2</v>
      </c>
      <c r="M17" s="60">
        <v>4</v>
      </c>
      <c r="N17" s="21">
        <f>M17*2</f>
        <v>8</v>
      </c>
      <c r="O17" s="9"/>
    </row>
    <row r="18" spans="1:15" ht="13.5">
      <c r="A18" s="16">
        <v>15</v>
      </c>
      <c r="B18" s="16"/>
      <c r="C18" s="17">
        <v>6</v>
      </c>
      <c r="D18" s="13">
        <f t="shared" si="0"/>
        <v>6</v>
      </c>
      <c r="E18" s="14"/>
      <c r="F18" s="16">
        <v>15</v>
      </c>
      <c r="G18" s="16"/>
      <c r="H18" s="17">
        <v>5.5</v>
      </c>
      <c r="I18" s="13">
        <f t="shared" si="1"/>
        <v>5.5</v>
      </c>
      <c r="J18" s="14"/>
      <c r="K18" s="16">
        <v>15</v>
      </c>
      <c r="L18" s="16"/>
      <c r="M18" s="17">
        <v>5</v>
      </c>
      <c r="N18" s="13">
        <f t="shared" si="2"/>
        <v>5</v>
      </c>
      <c r="O18" s="14"/>
    </row>
    <row r="19" spans="1:15" ht="13.5">
      <c r="A19" s="16">
        <v>16</v>
      </c>
      <c r="B19" s="16"/>
      <c r="C19" s="17">
        <v>5</v>
      </c>
      <c r="D19" s="13">
        <f t="shared" si="0"/>
        <v>5</v>
      </c>
      <c r="E19" s="14"/>
      <c r="F19" s="16">
        <v>16</v>
      </c>
      <c r="G19" s="16"/>
      <c r="H19" s="17">
        <v>5</v>
      </c>
      <c r="I19" s="13">
        <f t="shared" si="1"/>
        <v>5</v>
      </c>
      <c r="J19" s="9"/>
      <c r="K19" s="16">
        <v>16</v>
      </c>
      <c r="L19" s="16"/>
      <c r="M19" s="17">
        <v>5</v>
      </c>
      <c r="N19" s="13">
        <f t="shared" si="2"/>
        <v>5</v>
      </c>
      <c r="O19" s="14"/>
    </row>
    <row r="20" spans="1:15" ht="13.5">
      <c r="A20" s="16">
        <v>17</v>
      </c>
      <c r="B20" s="16"/>
      <c r="C20" s="17">
        <v>6</v>
      </c>
      <c r="D20" s="13">
        <f t="shared" si="0"/>
        <v>6</v>
      </c>
      <c r="E20" s="9"/>
      <c r="F20" s="16">
        <v>17</v>
      </c>
      <c r="G20" s="16"/>
      <c r="H20" s="17">
        <v>6.5</v>
      </c>
      <c r="I20" s="13">
        <f t="shared" si="1"/>
        <v>6.5</v>
      </c>
      <c r="J20" s="14"/>
      <c r="K20" s="16">
        <v>17</v>
      </c>
      <c r="L20" s="16"/>
      <c r="M20" s="17">
        <v>6</v>
      </c>
      <c r="N20" s="13">
        <f t="shared" si="2"/>
        <v>6</v>
      </c>
      <c r="O20" s="9"/>
    </row>
    <row r="21" spans="1:15" ht="13.5">
      <c r="A21" s="16">
        <v>18</v>
      </c>
      <c r="B21" s="16"/>
      <c r="C21" s="17">
        <v>6</v>
      </c>
      <c r="D21" s="13">
        <f t="shared" si="0"/>
        <v>6</v>
      </c>
      <c r="E21" s="14"/>
      <c r="F21" s="16">
        <v>18</v>
      </c>
      <c r="G21" s="16"/>
      <c r="H21" s="17">
        <v>6</v>
      </c>
      <c r="I21" s="13">
        <f>H21</f>
        <v>6</v>
      </c>
      <c r="J21" s="14"/>
      <c r="K21" s="16">
        <v>18</v>
      </c>
      <c r="L21" s="16"/>
      <c r="M21" s="17">
        <v>6</v>
      </c>
      <c r="N21" s="13">
        <f>M21</f>
        <v>6</v>
      </c>
      <c r="O21" s="14"/>
    </row>
    <row r="22" spans="1:15" ht="13.5">
      <c r="A22" s="16">
        <v>19</v>
      </c>
      <c r="B22" s="16"/>
      <c r="C22" s="17">
        <v>6</v>
      </c>
      <c r="D22" s="13">
        <f t="shared" si="0"/>
        <v>6</v>
      </c>
      <c r="E22" s="14"/>
      <c r="F22" s="16">
        <v>19</v>
      </c>
      <c r="G22" s="16"/>
      <c r="H22" s="17">
        <v>6</v>
      </c>
      <c r="I22" s="13">
        <f t="shared" si="1"/>
        <v>6</v>
      </c>
      <c r="J22" s="9"/>
      <c r="K22" s="16">
        <v>19</v>
      </c>
      <c r="L22" s="16"/>
      <c r="M22" s="17">
        <v>6</v>
      </c>
      <c r="N22" s="13">
        <f t="shared" si="2"/>
        <v>6</v>
      </c>
      <c r="O22" s="14"/>
    </row>
    <row r="23" spans="1:15" ht="13.5">
      <c r="A23" s="16">
        <v>20</v>
      </c>
      <c r="B23" s="16"/>
      <c r="C23" s="17">
        <v>6</v>
      </c>
      <c r="D23" s="13">
        <f t="shared" si="0"/>
        <v>6</v>
      </c>
      <c r="E23" s="9"/>
      <c r="F23" s="16">
        <v>20</v>
      </c>
      <c r="G23" s="16"/>
      <c r="H23" s="17">
        <v>6</v>
      </c>
      <c r="I23" s="13">
        <f t="shared" si="1"/>
        <v>6</v>
      </c>
      <c r="J23" s="14"/>
      <c r="K23" s="16">
        <v>20</v>
      </c>
      <c r="L23" s="16"/>
      <c r="M23" s="17">
        <v>5.5</v>
      </c>
      <c r="N23" s="13">
        <f t="shared" si="2"/>
        <v>5.5</v>
      </c>
      <c r="O23" s="9"/>
    </row>
    <row r="24" spans="1:15" ht="13.5">
      <c r="A24" s="16">
        <v>21</v>
      </c>
      <c r="B24" s="16"/>
      <c r="C24" s="17">
        <v>5</v>
      </c>
      <c r="D24" s="13">
        <f t="shared" si="0"/>
        <v>5</v>
      </c>
      <c r="E24" s="14"/>
      <c r="F24" s="16">
        <v>21</v>
      </c>
      <c r="G24" s="16"/>
      <c r="H24" s="17">
        <v>6</v>
      </c>
      <c r="I24" s="13">
        <f t="shared" si="1"/>
        <v>6</v>
      </c>
      <c r="J24" s="14"/>
      <c r="K24" s="16">
        <v>21</v>
      </c>
      <c r="L24" s="16"/>
      <c r="M24" s="17">
        <v>5</v>
      </c>
      <c r="N24" s="13">
        <f t="shared" si="2"/>
        <v>5</v>
      </c>
      <c r="O24" s="14"/>
    </row>
    <row r="25" spans="1:15" ht="13.5">
      <c r="A25" s="18">
        <v>22</v>
      </c>
      <c r="B25" s="18"/>
      <c r="C25" s="17">
        <v>5</v>
      </c>
      <c r="D25" s="19">
        <f>C25</f>
        <v>5</v>
      </c>
      <c r="E25" s="14"/>
      <c r="F25" s="18">
        <v>22</v>
      </c>
      <c r="G25" s="18"/>
      <c r="H25" s="17">
        <v>6</v>
      </c>
      <c r="I25" s="19">
        <f>H25</f>
        <v>6</v>
      </c>
      <c r="J25" s="9"/>
      <c r="K25" s="18">
        <v>22</v>
      </c>
      <c r="L25" s="18"/>
      <c r="M25" s="17">
        <v>5</v>
      </c>
      <c r="N25" s="19">
        <f>M25</f>
        <v>5</v>
      </c>
      <c r="O25" s="14"/>
    </row>
    <row r="26" spans="1:15" ht="13.5">
      <c r="A26" s="18">
        <v>23</v>
      </c>
      <c r="B26" s="18"/>
      <c r="C26" s="17">
        <v>6</v>
      </c>
      <c r="D26" s="19">
        <f>C26</f>
        <v>6</v>
      </c>
      <c r="E26" s="9"/>
      <c r="F26" s="18">
        <v>23</v>
      </c>
      <c r="G26" s="18"/>
      <c r="H26" s="17">
        <v>6</v>
      </c>
      <c r="I26" s="19">
        <f>H26</f>
        <v>6</v>
      </c>
      <c r="J26" s="14"/>
      <c r="K26" s="18">
        <v>23</v>
      </c>
      <c r="L26" s="18"/>
      <c r="M26" s="17">
        <v>6</v>
      </c>
      <c r="N26" s="19">
        <f>M26</f>
        <v>6</v>
      </c>
      <c r="O26" s="9"/>
    </row>
    <row r="27" spans="1:15" ht="13.5">
      <c r="A27" s="18">
        <v>24</v>
      </c>
      <c r="B27" s="18"/>
      <c r="C27" s="17">
        <v>6</v>
      </c>
      <c r="D27" s="19">
        <f>C27</f>
        <v>6</v>
      </c>
      <c r="E27" s="14"/>
      <c r="F27" s="18">
        <v>24</v>
      </c>
      <c r="G27" s="18"/>
      <c r="H27" s="17">
        <v>6</v>
      </c>
      <c r="I27" s="19">
        <f>H27</f>
        <v>6</v>
      </c>
      <c r="J27" s="14"/>
      <c r="K27" s="18">
        <v>24</v>
      </c>
      <c r="L27" s="18"/>
      <c r="M27" s="17">
        <v>6</v>
      </c>
      <c r="N27" s="19">
        <f>M27</f>
        <v>6</v>
      </c>
      <c r="O27" s="14"/>
    </row>
    <row r="28" spans="1:15" ht="13.5">
      <c r="A28" s="18">
        <v>25</v>
      </c>
      <c r="B28" s="18"/>
      <c r="C28" s="17">
        <v>5.5</v>
      </c>
      <c r="D28" s="19">
        <f>C28</f>
        <v>5.5</v>
      </c>
      <c r="E28" s="14"/>
      <c r="F28" s="18">
        <v>25</v>
      </c>
      <c r="G28" s="18"/>
      <c r="H28" s="17">
        <v>6</v>
      </c>
      <c r="I28" s="19">
        <f>H28</f>
        <v>6</v>
      </c>
      <c r="J28" s="9"/>
      <c r="K28" s="18">
        <v>25</v>
      </c>
      <c r="L28" s="18"/>
      <c r="M28" s="17">
        <v>5.5</v>
      </c>
      <c r="N28" s="19">
        <f>M28</f>
        <v>5.5</v>
      </c>
      <c r="O28" s="14"/>
    </row>
    <row r="29" spans="1:15" ht="13.5">
      <c r="A29" s="18">
        <v>26</v>
      </c>
      <c r="B29" s="18"/>
      <c r="C29" s="17">
        <v>6</v>
      </c>
      <c r="D29" s="19">
        <f>C29</f>
        <v>6</v>
      </c>
      <c r="E29" s="9"/>
      <c r="F29" s="18">
        <v>26</v>
      </c>
      <c r="G29" s="18"/>
      <c r="H29" s="17">
        <v>6</v>
      </c>
      <c r="I29" s="19">
        <f>H29</f>
        <v>6</v>
      </c>
      <c r="J29" s="14"/>
      <c r="K29" s="18">
        <v>26</v>
      </c>
      <c r="L29" s="18"/>
      <c r="M29" s="17">
        <v>5.5</v>
      </c>
      <c r="N29" s="19">
        <f>M29</f>
        <v>5.5</v>
      </c>
      <c r="O29" s="9"/>
    </row>
    <row r="30" spans="1:15" ht="13.5">
      <c r="A30" s="16">
        <v>27</v>
      </c>
      <c r="B30" s="16"/>
      <c r="C30" s="17">
        <v>6</v>
      </c>
      <c r="D30" s="13">
        <f t="shared" si="0"/>
        <v>6</v>
      </c>
      <c r="E30" s="14"/>
      <c r="F30" s="16">
        <v>27</v>
      </c>
      <c r="G30" s="16"/>
      <c r="H30" s="17">
        <v>6</v>
      </c>
      <c r="I30" s="13">
        <f t="shared" si="1"/>
        <v>6</v>
      </c>
      <c r="J30" s="14"/>
      <c r="K30" s="16">
        <v>27</v>
      </c>
      <c r="L30" s="16"/>
      <c r="M30" s="17">
        <v>5</v>
      </c>
      <c r="N30" s="13">
        <f t="shared" si="2"/>
        <v>5</v>
      </c>
      <c r="O30" s="14"/>
    </row>
    <row r="31" spans="1:15" ht="13.5">
      <c r="A31" s="16">
        <v>28</v>
      </c>
      <c r="B31" s="16"/>
      <c r="C31" s="17">
        <v>6</v>
      </c>
      <c r="D31" s="13">
        <f t="shared" si="0"/>
        <v>6</v>
      </c>
      <c r="E31" s="14"/>
      <c r="F31" s="16">
        <v>28</v>
      </c>
      <c r="G31" s="16"/>
      <c r="H31" s="17">
        <v>7</v>
      </c>
      <c r="I31" s="13">
        <f t="shared" si="1"/>
        <v>7</v>
      </c>
      <c r="J31" s="9"/>
      <c r="K31" s="16">
        <v>28</v>
      </c>
      <c r="L31" s="16"/>
      <c r="M31" s="17">
        <v>6</v>
      </c>
      <c r="N31" s="13">
        <f t="shared" si="2"/>
        <v>6</v>
      </c>
      <c r="O31" s="14"/>
    </row>
    <row r="32" spans="1:15" ht="15.75">
      <c r="A32" s="127"/>
      <c r="B32" s="128"/>
      <c r="C32" s="129"/>
      <c r="D32" s="22">
        <f>SUM(D4:D31)</f>
        <v>174.5</v>
      </c>
      <c r="E32" s="9"/>
      <c r="F32" s="127"/>
      <c r="G32" s="128"/>
      <c r="H32" s="129"/>
      <c r="I32" s="22">
        <f>SUM(I4:I31)</f>
        <v>185</v>
      </c>
      <c r="J32" s="14"/>
      <c r="K32" s="127"/>
      <c r="L32" s="128"/>
      <c r="M32" s="129"/>
      <c r="N32" s="22">
        <f>SUM(N4:N31)</f>
        <v>168</v>
      </c>
      <c r="O32" s="9"/>
    </row>
    <row r="33" spans="1:15" ht="12.75">
      <c r="A33" s="13"/>
      <c r="B33" s="13"/>
      <c r="C33" s="19"/>
      <c r="D33" s="13"/>
      <c r="E33" s="14"/>
      <c r="F33" s="13"/>
      <c r="G33" s="13"/>
      <c r="H33" s="19"/>
      <c r="I33" s="13"/>
      <c r="J33" s="14"/>
      <c r="K33" s="13"/>
      <c r="L33" s="13"/>
      <c r="M33" s="19"/>
      <c r="N33" s="13"/>
      <c r="O33" s="14"/>
    </row>
    <row r="34" spans="1:15" ht="15">
      <c r="A34" s="23">
        <v>1</v>
      </c>
      <c r="B34" s="23">
        <v>1</v>
      </c>
      <c r="C34" s="17">
        <v>6</v>
      </c>
      <c r="D34" s="13">
        <f>C34</f>
        <v>6</v>
      </c>
      <c r="E34" s="14"/>
      <c r="F34" s="23">
        <v>1</v>
      </c>
      <c r="G34" s="23">
        <v>1</v>
      </c>
      <c r="H34" s="17">
        <v>6</v>
      </c>
      <c r="I34" s="13">
        <f>H34</f>
        <v>6</v>
      </c>
      <c r="J34" s="9"/>
      <c r="K34" s="23">
        <v>1</v>
      </c>
      <c r="L34" s="23">
        <v>1</v>
      </c>
      <c r="M34" s="17">
        <v>5.5</v>
      </c>
      <c r="N34" s="13">
        <f>M34</f>
        <v>5.5</v>
      </c>
      <c r="O34" s="14"/>
    </row>
    <row r="35" spans="1:15" ht="15">
      <c r="A35" s="23">
        <v>2</v>
      </c>
      <c r="B35" s="23">
        <v>1</v>
      </c>
      <c r="C35" s="17">
        <v>6</v>
      </c>
      <c r="D35" s="13">
        <f>C35</f>
        <v>6</v>
      </c>
      <c r="E35" s="9"/>
      <c r="F35" s="23">
        <v>2</v>
      </c>
      <c r="G35" s="23">
        <v>1</v>
      </c>
      <c r="H35" s="17">
        <v>6</v>
      </c>
      <c r="I35" s="13">
        <f>H35</f>
        <v>6</v>
      </c>
      <c r="J35" s="14"/>
      <c r="K35" s="23">
        <v>2</v>
      </c>
      <c r="L35" s="23">
        <v>1</v>
      </c>
      <c r="M35" s="17">
        <v>5.5</v>
      </c>
      <c r="N35" s="13">
        <f>M35</f>
        <v>5.5</v>
      </c>
      <c r="O35" s="9"/>
    </row>
    <row r="36" spans="1:15" ht="15">
      <c r="A36" s="23">
        <v>3</v>
      </c>
      <c r="B36" s="23">
        <v>2</v>
      </c>
      <c r="C36" s="17">
        <v>5</v>
      </c>
      <c r="D36" s="13">
        <f>C36*2</f>
        <v>10</v>
      </c>
      <c r="E36" s="14"/>
      <c r="F36" s="23">
        <v>3</v>
      </c>
      <c r="G36" s="23">
        <v>2</v>
      </c>
      <c r="H36" s="17">
        <v>6</v>
      </c>
      <c r="I36" s="13">
        <f>H36*2</f>
        <v>12</v>
      </c>
      <c r="J36" s="14"/>
      <c r="K36" s="23">
        <v>3</v>
      </c>
      <c r="L36" s="23">
        <v>2</v>
      </c>
      <c r="M36" s="17">
        <v>5.5</v>
      </c>
      <c r="N36" s="13">
        <f>M36*2</f>
        <v>11</v>
      </c>
      <c r="O36" s="14"/>
    </row>
    <row r="37" spans="1:15" ht="15">
      <c r="A37" s="23">
        <v>4</v>
      </c>
      <c r="B37" s="23">
        <v>2</v>
      </c>
      <c r="C37" s="17">
        <v>6</v>
      </c>
      <c r="D37" s="13">
        <f>C37*2</f>
        <v>12</v>
      </c>
      <c r="E37" s="14"/>
      <c r="F37" s="23">
        <v>4</v>
      </c>
      <c r="G37" s="23">
        <v>2</v>
      </c>
      <c r="H37" s="17">
        <v>6</v>
      </c>
      <c r="I37" s="13">
        <f>H37*2</f>
        <v>12</v>
      </c>
      <c r="J37" s="9"/>
      <c r="K37" s="23">
        <v>4</v>
      </c>
      <c r="L37" s="23">
        <v>2</v>
      </c>
      <c r="M37" s="17">
        <v>5.5</v>
      </c>
      <c r="N37" s="13">
        <f>M37*2</f>
        <v>11</v>
      </c>
      <c r="O37" s="14"/>
    </row>
    <row r="38" spans="1:15" s="42" customFormat="1" ht="12.75">
      <c r="A38" s="138"/>
      <c r="B38" s="139"/>
      <c r="C38" s="140"/>
      <c r="D38" s="41">
        <f>SUM(D34:D37)</f>
        <v>34</v>
      </c>
      <c r="E38" s="9"/>
      <c r="F38" s="141"/>
      <c r="G38" s="142"/>
      <c r="H38" s="143"/>
      <c r="I38" s="41">
        <f>SUM(I34:I37)</f>
        <v>36</v>
      </c>
      <c r="J38" s="14"/>
      <c r="K38" s="138"/>
      <c r="L38" s="139"/>
      <c r="M38" s="140"/>
      <c r="N38" s="41">
        <f>SUM(N34:N37)</f>
        <v>33</v>
      </c>
      <c r="O38" s="9"/>
    </row>
    <row r="39" spans="1:15" ht="12.75">
      <c r="A39" s="132"/>
      <c r="B39" s="133"/>
      <c r="C39" s="133"/>
      <c r="D39" s="134"/>
      <c r="E39" s="14"/>
      <c r="F39" s="132"/>
      <c r="G39" s="133"/>
      <c r="H39" s="133"/>
      <c r="I39" s="134"/>
      <c r="J39" s="14"/>
      <c r="K39" s="132"/>
      <c r="L39" s="133"/>
      <c r="M39" s="133"/>
      <c r="N39" s="134"/>
      <c r="O39" s="9"/>
    </row>
    <row r="40" spans="1:15" s="27" customFormat="1" ht="12.75">
      <c r="A40" s="130"/>
      <c r="B40" s="131"/>
      <c r="C40" s="40">
        <f>SUM(D32+D38)-$D42-$D43</f>
        <v>208.5</v>
      </c>
      <c r="D40" s="24">
        <f>C40*100/370</f>
        <v>56.351351351351354</v>
      </c>
      <c r="E40" s="14"/>
      <c r="F40" s="130"/>
      <c r="G40" s="131"/>
      <c r="H40" s="40">
        <f>SUM(I32+I38)-$D42-$D43</f>
        <v>221</v>
      </c>
      <c r="I40" s="24">
        <f>H40*100/370</f>
        <v>59.729729729729726</v>
      </c>
      <c r="J40" s="9"/>
      <c r="K40" s="25"/>
      <c r="L40" s="26"/>
      <c r="M40" s="40">
        <f>SUM(N32+N38)-$D42-$D43</f>
        <v>201</v>
      </c>
      <c r="N40" s="24">
        <f>M40*100/370</f>
        <v>54.32432432432432</v>
      </c>
      <c r="O40" s="14"/>
    </row>
    <row r="42" spans="1:13" ht="18.75">
      <c r="A42" s="29" t="s">
        <v>13</v>
      </c>
      <c r="D42" s="30"/>
      <c r="F42" s="29"/>
      <c r="K42" s="51" t="str">
        <f>рез!E20</f>
        <v>Е:</v>
      </c>
      <c r="L42" s="52" t="str">
        <f>рез!F20</f>
        <v>Джумаджук Марія</v>
      </c>
      <c r="M42" s="52"/>
    </row>
    <row r="43" spans="1:13" ht="18.75">
      <c r="A43" s="29" t="s">
        <v>14</v>
      </c>
      <c r="D43" s="30"/>
      <c r="E43" s="31"/>
      <c r="F43" s="29"/>
      <c r="J43" s="32"/>
      <c r="K43" s="51" t="str">
        <f>рез!E21</f>
        <v>C:</v>
      </c>
      <c r="L43" s="52" t="str">
        <f>рез!F21</f>
        <v>Ковшова Ольга</v>
      </c>
      <c r="M43" s="52"/>
    </row>
    <row r="44" spans="1:15" ht="18.75">
      <c r="A44" s="145" t="s">
        <v>17</v>
      </c>
      <c r="B44" s="146"/>
      <c r="C44" s="147"/>
      <c r="D44" s="44">
        <f>C40+H40+M40</f>
        <v>630.5</v>
      </c>
      <c r="E44" s="33"/>
      <c r="F44" s="34"/>
      <c r="G44" s="34"/>
      <c r="H44" s="33"/>
      <c r="I44" s="35"/>
      <c r="J44" s="35"/>
      <c r="K44" s="51" t="str">
        <f>рез!E22</f>
        <v>М:</v>
      </c>
      <c r="L44" s="52" t="str">
        <f>рез!F22</f>
        <v>Кириченко Віра</v>
      </c>
      <c r="M44" s="52"/>
      <c r="N44" s="35"/>
      <c r="O44" s="34"/>
    </row>
    <row r="45" spans="1:15" ht="15.75">
      <c r="A45" s="36" t="s">
        <v>15</v>
      </c>
      <c r="B45" s="37"/>
      <c r="C45" s="37"/>
      <c r="D45" s="45">
        <f>(D40+I40+N40)/3</f>
        <v>56.80180180180181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ht="12.75">
      <c r="A46" s="39"/>
    </row>
    <row r="47" spans="1:15" ht="45" customHeight="1">
      <c r="A47" s="38" t="s">
        <v>6</v>
      </c>
      <c r="D47" s="125" t="str">
        <f>рез!F18</f>
        <v>Батист, 2003, мер., гн., УВП, Архів-Біоніка, 702093, СДЮШОР, м. Дніпропетровськ</v>
      </c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</row>
    <row r="48" spans="1:15" ht="18" customHeight="1">
      <c r="A48" s="38" t="s">
        <v>16</v>
      </c>
      <c r="D48" s="125" t="str">
        <f>рез!C18</f>
        <v>Красілова Катерина</v>
      </c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</row>
    <row r="49" spans="1:15" ht="18" customHeight="1">
      <c r="A49" s="38" t="s">
        <v>7</v>
      </c>
      <c r="D49" s="125" t="str">
        <f>рез!G18</f>
        <v>СДЮСШОР, м. Дніпропетровськ</v>
      </c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</row>
    <row r="50" spans="11:13" ht="12.75" customHeight="1">
      <c r="K50" s="144">
        <f>рез!C5</f>
        <v>41810</v>
      </c>
      <c r="L50" s="144"/>
      <c r="M50" s="144"/>
    </row>
    <row r="51" spans="1:15" ht="39" customHeight="1">
      <c r="A51" s="103" t="str">
        <f>рез!A1</f>
        <v>ВІДКРИТІ ВСЕУКРАЇНСЬКІ ЗМАГАННЯ З КІННОГО СПОРТУ (ВИЇЗДКА) ІІ етап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</sheetData>
  <sheetProtection/>
  <mergeCells count="21">
    <mergeCell ref="K50:M50"/>
    <mergeCell ref="A51:O51"/>
    <mergeCell ref="A40:B40"/>
    <mergeCell ref="F40:G40"/>
    <mergeCell ref="A44:C44"/>
    <mergeCell ref="D47:O47"/>
    <mergeCell ref="D48:O48"/>
    <mergeCell ref="D49:O49"/>
    <mergeCell ref="A38:C38"/>
    <mergeCell ref="F38:H38"/>
    <mergeCell ref="K38:M38"/>
    <mergeCell ref="A39:D39"/>
    <mergeCell ref="F39:I39"/>
    <mergeCell ref="K39:N39"/>
    <mergeCell ref="A1:O1"/>
    <mergeCell ref="A2:D2"/>
    <mergeCell ref="F2:I2"/>
    <mergeCell ref="K2:N2"/>
    <mergeCell ref="A32:C32"/>
    <mergeCell ref="F32:H32"/>
    <mergeCell ref="K32:M32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5"/>
  <sheetViews>
    <sheetView zoomScale="70" zoomScaleNormal="70" zoomScalePageLayoutView="0" workbookViewId="0" topLeftCell="A1">
      <selection activeCell="C16" sqref="C16"/>
    </sheetView>
  </sheetViews>
  <sheetFormatPr defaultColWidth="9.140625" defaultRowHeight="12.75"/>
  <cols>
    <col min="1" max="1" width="4.28125" style="3" customWidth="1"/>
    <col min="2" max="2" width="6.421875" style="3" bestFit="1" customWidth="1"/>
    <col min="3" max="3" width="34.140625" style="3" bestFit="1" customWidth="1"/>
    <col min="4" max="4" width="8.140625" style="3" customWidth="1"/>
    <col min="5" max="5" width="7.7109375" style="3" customWidth="1"/>
    <col min="6" max="6" width="44.00390625" style="3" customWidth="1"/>
    <col min="7" max="7" width="26.8515625" style="48" customWidth="1"/>
    <col min="8" max="8" width="25.7109375" style="3" customWidth="1"/>
    <col min="9" max="9" width="11.00390625" style="3" customWidth="1"/>
    <col min="10" max="10" width="4.00390625" style="3" customWidth="1"/>
    <col min="11" max="11" width="10.28125" style="3" customWidth="1"/>
    <col min="12" max="12" width="4.28125" style="3" customWidth="1"/>
    <col min="13" max="13" width="10.140625" style="46" customWidth="1"/>
    <col min="14" max="14" width="4.140625" style="3" customWidth="1"/>
    <col min="15" max="15" width="10.421875" style="3" customWidth="1"/>
    <col min="16" max="16" width="10.57421875" style="3" customWidth="1"/>
    <col min="17" max="17" width="4.8515625" style="3" customWidth="1"/>
    <col min="18" max="18" width="2.8515625" style="3" customWidth="1"/>
    <col min="19" max="19" width="2.57421875" style="3" customWidth="1"/>
    <col min="20" max="20" width="4.140625" style="3" customWidth="1"/>
    <col min="21" max="21" width="6.00390625" style="3" customWidth="1"/>
    <col min="22" max="22" width="4.57421875" style="3" customWidth="1"/>
    <col min="23" max="16384" width="9.140625" style="3" customWidth="1"/>
  </cols>
  <sheetData>
    <row r="1" spans="1:19" ht="18.75" customHeight="1">
      <c r="A1" s="102" t="s">
        <v>42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2"/>
      <c r="S1" s="2"/>
    </row>
    <row r="2" spans="1:20" ht="20.25" customHeight="1">
      <c r="A2" s="103" t="s">
        <v>10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2"/>
      <c r="S2" s="2"/>
      <c r="T2" s="2"/>
    </row>
    <row r="3" spans="1:20" ht="24.75" customHeight="1">
      <c r="A3" s="104" t="s">
        <v>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4"/>
      <c r="S3" s="4"/>
      <c r="T3" s="4"/>
    </row>
    <row r="4" ht="12.75"/>
    <row r="5" spans="3:15" ht="15.75" customHeight="1" thickBot="1">
      <c r="C5" s="59">
        <v>41810</v>
      </c>
      <c r="D5" s="5"/>
      <c r="G5" s="47"/>
      <c r="H5" s="5"/>
      <c r="K5" s="6"/>
      <c r="O5" s="1" t="s">
        <v>19</v>
      </c>
    </row>
    <row r="6" spans="1:17" ht="26.25" customHeight="1">
      <c r="A6" s="105" t="s">
        <v>11</v>
      </c>
      <c r="B6" s="107" t="s">
        <v>4</v>
      </c>
      <c r="C6" s="109" t="s">
        <v>5</v>
      </c>
      <c r="D6" s="109" t="s">
        <v>12</v>
      </c>
      <c r="E6" s="109" t="s">
        <v>18</v>
      </c>
      <c r="F6" s="109" t="s">
        <v>23</v>
      </c>
      <c r="G6" s="109" t="s">
        <v>7</v>
      </c>
      <c r="H6" s="111" t="s">
        <v>8</v>
      </c>
      <c r="I6" s="119" t="s">
        <v>9</v>
      </c>
      <c r="J6" s="120"/>
      <c r="K6" s="120"/>
      <c r="L6" s="120"/>
      <c r="M6" s="120"/>
      <c r="N6" s="120"/>
      <c r="O6" s="121" t="s">
        <v>17</v>
      </c>
      <c r="P6" s="123" t="s">
        <v>15</v>
      </c>
      <c r="Q6" s="113" t="s">
        <v>20</v>
      </c>
    </row>
    <row r="7" spans="1:17" ht="28.5" customHeight="1" thickBot="1">
      <c r="A7" s="106"/>
      <c r="B7" s="108"/>
      <c r="C7" s="110"/>
      <c r="D7" s="110"/>
      <c r="E7" s="110"/>
      <c r="F7" s="110"/>
      <c r="G7" s="110"/>
      <c r="H7" s="112"/>
      <c r="I7" s="115" t="s">
        <v>37</v>
      </c>
      <c r="J7" s="116"/>
      <c r="K7" s="117" t="s">
        <v>1</v>
      </c>
      <c r="L7" s="116"/>
      <c r="M7" s="117" t="s">
        <v>38</v>
      </c>
      <c r="N7" s="118"/>
      <c r="O7" s="122"/>
      <c r="P7" s="124"/>
      <c r="Q7" s="114"/>
    </row>
    <row r="8" spans="1:17" s="58" customFormat="1" ht="72">
      <c r="A8" s="93">
        <v>1</v>
      </c>
      <c r="B8" s="94">
        <v>108</v>
      </c>
      <c r="C8" s="94" t="s">
        <v>45</v>
      </c>
      <c r="D8" s="94">
        <v>2000</v>
      </c>
      <c r="E8" s="95" t="s">
        <v>36</v>
      </c>
      <c r="F8" s="95" t="s">
        <v>73</v>
      </c>
      <c r="G8" s="96" t="s">
        <v>46</v>
      </c>
      <c r="H8" s="97" t="s">
        <v>47</v>
      </c>
      <c r="I8" s="86"/>
      <c r="J8" s="73"/>
      <c r="K8" s="74"/>
      <c r="L8" s="73"/>
      <c r="M8" s="74"/>
      <c r="N8" s="87"/>
      <c r="O8" s="81"/>
      <c r="P8" s="75"/>
      <c r="Q8" s="70"/>
    </row>
    <row r="9" spans="1:17" s="58" customFormat="1" ht="54">
      <c r="A9" s="61">
        <v>2</v>
      </c>
      <c r="B9" s="66">
        <v>40</v>
      </c>
      <c r="C9" s="66" t="s">
        <v>27</v>
      </c>
      <c r="D9" s="66">
        <v>1998</v>
      </c>
      <c r="E9" s="66" t="s">
        <v>28</v>
      </c>
      <c r="F9" s="67" t="s">
        <v>48</v>
      </c>
      <c r="G9" s="67" t="s">
        <v>29</v>
      </c>
      <c r="H9" s="68" t="s">
        <v>30</v>
      </c>
      <c r="I9" s="88"/>
      <c r="J9" s="62"/>
      <c r="K9" s="63"/>
      <c r="L9" s="62"/>
      <c r="M9" s="63"/>
      <c r="N9" s="89"/>
      <c r="O9" s="82"/>
      <c r="P9" s="76"/>
      <c r="Q9" s="71"/>
    </row>
    <row r="10" spans="1:17" s="58" customFormat="1" ht="54">
      <c r="A10" s="61">
        <v>3</v>
      </c>
      <c r="B10" s="66">
        <v>20</v>
      </c>
      <c r="C10" s="66" t="s">
        <v>49</v>
      </c>
      <c r="D10" s="66">
        <v>1997</v>
      </c>
      <c r="E10" s="67" t="s">
        <v>32</v>
      </c>
      <c r="F10" s="67" t="s">
        <v>50</v>
      </c>
      <c r="G10" s="67" t="s">
        <v>51</v>
      </c>
      <c r="H10" s="68" t="s">
        <v>52</v>
      </c>
      <c r="I10" s="88"/>
      <c r="J10" s="62"/>
      <c r="K10" s="63"/>
      <c r="L10" s="62"/>
      <c r="M10" s="63"/>
      <c r="N10" s="89"/>
      <c r="O10" s="82"/>
      <c r="P10" s="76"/>
      <c r="Q10" s="71"/>
    </row>
    <row r="11" spans="1:17" s="58" customFormat="1" ht="54">
      <c r="A11" s="61">
        <v>4</v>
      </c>
      <c r="B11" s="66">
        <v>112</v>
      </c>
      <c r="C11" s="66" t="s">
        <v>53</v>
      </c>
      <c r="D11" s="66">
        <v>1996</v>
      </c>
      <c r="E11" s="66" t="s">
        <v>28</v>
      </c>
      <c r="F11" s="67" t="s">
        <v>54</v>
      </c>
      <c r="G11" s="67" t="s">
        <v>55</v>
      </c>
      <c r="H11" s="68" t="s">
        <v>56</v>
      </c>
      <c r="I11" s="88"/>
      <c r="J11" s="62"/>
      <c r="K11" s="63"/>
      <c r="L11" s="62"/>
      <c r="M11" s="63"/>
      <c r="N11" s="89"/>
      <c r="O11" s="82"/>
      <c r="P11" s="76"/>
      <c r="Q11" s="71"/>
    </row>
    <row r="12" spans="1:17" s="58" customFormat="1" ht="54">
      <c r="A12" s="61">
        <v>5</v>
      </c>
      <c r="B12" s="66">
        <v>86</v>
      </c>
      <c r="C12" s="66" t="s">
        <v>57</v>
      </c>
      <c r="D12" s="66">
        <v>1999</v>
      </c>
      <c r="E12" s="66" t="s">
        <v>28</v>
      </c>
      <c r="F12" s="67" t="s">
        <v>58</v>
      </c>
      <c r="G12" s="67" t="s">
        <v>59</v>
      </c>
      <c r="H12" s="84" t="s">
        <v>60</v>
      </c>
      <c r="I12" s="88"/>
      <c r="J12" s="62"/>
      <c r="K12" s="63"/>
      <c r="L12" s="62"/>
      <c r="M12" s="63"/>
      <c r="N12" s="89"/>
      <c r="O12" s="82"/>
      <c r="P12" s="76"/>
      <c r="Q12" s="71"/>
    </row>
    <row r="13" spans="1:17" s="58" customFormat="1" ht="72">
      <c r="A13" s="61">
        <v>6</v>
      </c>
      <c r="B13" s="66">
        <v>45</v>
      </c>
      <c r="C13" s="66" t="s">
        <v>61</v>
      </c>
      <c r="D13" s="66">
        <v>1998</v>
      </c>
      <c r="E13" s="67" t="s">
        <v>28</v>
      </c>
      <c r="F13" s="67" t="s">
        <v>62</v>
      </c>
      <c r="G13" s="69" t="s">
        <v>63</v>
      </c>
      <c r="H13" s="68" t="s">
        <v>64</v>
      </c>
      <c r="I13" s="88"/>
      <c r="J13" s="62"/>
      <c r="K13" s="63"/>
      <c r="L13" s="62"/>
      <c r="M13" s="63"/>
      <c r="N13" s="89"/>
      <c r="O13" s="82"/>
      <c r="P13" s="76"/>
      <c r="Q13" s="71"/>
    </row>
    <row r="14" spans="1:17" s="58" customFormat="1" ht="54">
      <c r="A14" s="61">
        <v>7</v>
      </c>
      <c r="B14" s="66">
        <v>107</v>
      </c>
      <c r="C14" s="66" t="s">
        <v>65</v>
      </c>
      <c r="D14" s="66">
        <v>1999</v>
      </c>
      <c r="E14" s="67" t="s">
        <v>36</v>
      </c>
      <c r="F14" s="67" t="s">
        <v>66</v>
      </c>
      <c r="G14" s="67" t="s">
        <v>46</v>
      </c>
      <c r="H14" s="68" t="s">
        <v>67</v>
      </c>
      <c r="I14" s="88"/>
      <c r="J14" s="62"/>
      <c r="K14" s="63"/>
      <c r="L14" s="62"/>
      <c r="M14" s="63"/>
      <c r="N14" s="89"/>
      <c r="O14" s="82"/>
      <c r="P14" s="76"/>
      <c r="Q14" s="85"/>
    </row>
    <row r="15" spans="1:17" s="58" customFormat="1" ht="72">
      <c r="A15" s="61">
        <v>8</v>
      </c>
      <c r="B15" s="66">
        <v>90</v>
      </c>
      <c r="C15" s="66" t="s">
        <v>24</v>
      </c>
      <c r="D15" s="66">
        <v>1997</v>
      </c>
      <c r="E15" s="66" t="s">
        <v>25</v>
      </c>
      <c r="F15" s="67" t="s">
        <v>68</v>
      </c>
      <c r="G15" s="67" t="s">
        <v>59</v>
      </c>
      <c r="H15" s="68" t="s">
        <v>26</v>
      </c>
      <c r="I15" s="88"/>
      <c r="J15" s="62"/>
      <c r="K15" s="63"/>
      <c r="L15" s="62"/>
      <c r="M15" s="63"/>
      <c r="N15" s="89"/>
      <c r="O15" s="82"/>
      <c r="P15" s="76"/>
      <c r="Q15" s="85"/>
    </row>
    <row r="16" spans="1:17" s="58" customFormat="1" ht="72">
      <c r="A16" s="61">
        <v>9</v>
      </c>
      <c r="B16" s="66">
        <v>110</v>
      </c>
      <c r="C16" s="66" t="s">
        <v>69</v>
      </c>
      <c r="D16" s="66">
        <v>1999</v>
      </c>
      <c r="E16" s="66" t="s">
        <v>28</v>
      </c>
      <c r="F16" s="67" t="s">
        <v>70</v>
      </c>
      <c r="G16" s="67" t="s">
        <v>55</v>
      </c>
      <c r="H16" s="68" t="s">
        <v>56</v>
      </c>
      <c r="I16" s="88"/>
      <c r="J16" s="62"/>
      <c r="K16" s="63"/>
      <c r="L16" s="62"/>
      <c r="M16" s="63"/>
      <c r="N16" s="89"/>
      <c r="O16" s="82"/>
      <c r="P16" s="76"/>
      <c r="Q16" s="85"/>
    </row>
    <row r="17" spans="1:17" s="58" customFormat="1" ht="72">
      <c r="A17" s="61">
        <v>10</v>
      </c>
      <c r="B17" s="66">
        <v>21</v>
      </c>
      <c r="C17" s="66" t="s">
        <v>31</v>
      </c>
      <c r="D17" s="66">
        <v>1996</v>
      </c>
      <c r="E17" s="67" t="s">
        <v>32</v>
      </c>
      <c r="F17" s="67" t="s">
        <v>33</v>
      </c>
      <c r="G17" s="67" t="s">
        <v>34</v>
      </c>
      <c r="H17" s="68" t="s">
        <v>35</v>
      </c>
      <c r="I17" s="88"/>
      <c r="J17" s="62"/>
      <c r="K17" s="63"/>
      <c r="L17" s="62"/>
      <c r="M17" s="63"/>
      <c r="N17" s="89"/>
      <c r="O17" s="82"/>
      <c r="P17" s="76"/>
      <c r="Q17" s="85"/>
    </row>
    <row r="18" spans="1:17" s="58" customFormat="1" ht="72.75" thickBot="1">
      <c r="A18" s="64">
        <v>11</v>
      </c>
      <c r="B18" s="77">
        <v>104</v>
      </c>
      <c r="C18" s="77" t="s">
        <v>71</v>
      </c>
      <c r="D18" s="77">
        <v>1999</v>
      </c>
      <c r="E18" s="78" t="s">
        <v>36</v>
      </c>
      <c r="F18" s="78" t="s">
        <v>72</v>
      </c>
      <c r="G18" s="78" t="s">
        <v>46</v>
      </c>
      <c r="H18" s="79" t="s">
        <v>47</v>
      </c>
      <c r="I18" s="90"/>
      <c r="J18" s="91"/>
      <c r="K18" s="65"/>
      <c r="L18" s="91"/>
      <c r="M18" s="65"/>
      <c r="N18" s="92"/>
      <c r="O18" s="83"/>
      <c r="P18" s="80"/>
      <c r="Q18" s="72"/>
    </row>
    <row r="20" spans="4:13" s="49" customFormat="1" ht="18.75">
      <c r="D20" s="50" t="s">
        <v>9</v>
      </c>
      <c r="E20" s="51" t="s">
        <v>39</v>
      </c>
      <c r="F20" s="52" t="s">
        <v>43</v>
      </c>
      <c r="G20" s="53"/>
      <c r="M20" s="54"/>
    </row>
    <row r="21" spans="5:13" s="49" customFormat="1" ht="18.75">
      <c r="E21" s="51" t="s">
        <v>2</v>
      </c>
      <c r="F21" s="52" t="s">
        <v>44</v>
      </c>
      <c r="G21" s="53"/>
      <c r="M21" s="54"/>
    </row>
    <row r="22" spans="5:13" s="49" customFormat="1" ht="18.75">
      <c r="E22" s="51" t="s">
        <v>40</v>
      </c>
      <c r="F22" s="52" t="s">
        <v>41</v>
      </c>
      <c r="M22" s="54"/>
    </row>
    <row r="23" spans="5:13" s="49" customFormat="1" ht="14.25" customHeight="1">
      <c r="E23" s="51"/>
      <c r="F23" s="52"/>
      <c r="G23" s="53"/>
      <c r="M23" s="54"/>
    </row>
    <row r="24" spans="1:13" s="49" customFormat="1" ht="18.75">
      <c r="A24" s="49" t="s">
        <v>21</v>
      </c>
      <c r="E24" s="55"/>
      <c r="F24" s="52"/>
      <c r="G24" s="56"/>
      <c r="H24" s="57" t="s">
        <v>22</v>
      </c>
      <c r="M24" s="54"/>
    </row>
    <row r="25" ht="12.75">
      <c r="E25" s="7"/>
    </row>
  </sheetData>
  <sheetProtection/>
  <mergeCells count="18">
    <mergeCell ref="H6:H7"/>
    <mergeCell ref="I6:N6"/>
    <mergeCell ref="O6:O7"/>
    <mergeCell ref="P6:P7"/>
    <mergeCell ref="Q6:Q7"/>
    <mergeCell ref="I7:J7"/>
    <mergeCell ref="K7:L7"/>
    <mergeCell ref="M7:N7"/>
    <mergeCell ref="A1:Q1"/>
    <mergeCell ref="A2:Q2"/>
    <mergeCell ref="A3:Q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tabSelected="1" zoomScale="70" zoomScaleNormal="70" zoomScalePageLayoutView="0" workbookViewId="0" topLeftCell="A13">
      <selection activeCell="T18" sqref="T18"/>
    </sheetView>
  </sheetViews>
  <sheetFormatPr defaultColWidth="9.140625" defaultRowHeight="12.75"/>
  <cols>
    <col min="1" max="1" width="4.28125" style="3" customWidth="1"/>
    <col min="2" max="2" width="6.421875" style="3" bestFit="1" customWidth="1"/>
    <col min="3" max="3" width="34.140625" style="3" bestFit="1" customWidth="1"/>
    <col min="4" max="4" width="8.140625" style="3" customWidth="1"/>
    <col min="5" max="5" width="7.7109375" style="3" customWidth="1"/>
    <col min="6" max="6" width="44.00390625" style="3" customWidth="1"/>
    <col min="7" max="7" width="33.28125" style="48" customWidth="1"/>
    <col min="8" max="8" width="25.7109375" style="3" customWidth="1"/>
    <col min="9" max="9" width="11.00390625" style="3" customWidth="1"/>
    <col min="10" max="10" width="4.00390625" style="3" customWidth="1"/>
    <col min="11" max="11" width="10.28125" style="3" customWidth="1"/>
    <col min="12" max="12" width="4.28125" style="3" customWidth="1"/>
    <col min="13" max="13" width="10.140625" style="46" customWidth="1"/>
    <col min="14" max="14" width="4.140625" style="3" customWidth="1"/>
    <col min="15" max="15" width="10.421875" style="3" customWidth="1"/>
    <col min="16" max="16" width="10.57421875" style="3" customWidth="1"/>
    <col min="17" max="17" width="4.28125" style="3" customWidth="1"/>
    <col min="18" max="18" width="5.421875" style="3" customWidth="1"/>
    <col min="19" max="19" width="2.57421875" style="3" customWidth="1"/>
    <col min="20" max="20" width="4.140625" style="3" customWidth="1"/>
    <col min="21" max="21" width="6.00390625" style="3" customWidth="1"/>
    <col min="22" max="22" width="4.57421875" style="3" customWidth="1"/>
    <col min="23" max="16384" width="9.140625" style="3" customWidth="1"/>
  </cols>
  <sheetData>
    <row r="1" spans="1:19" ht="18.75" customHeight="1">
      <c r="A1" s="102" t="s">
        <v>42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2"/>
      <c r="S1" s="2"/>
    </row>
    <row r="2" spans="1:20" ht="20.25" customHeight="1">
      <c r="A2" s="103" t="s">
        <v>10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2"/>
      <c r="S2" s="2"/>
      <c r="T2" s="2"/>
    </row>
    <row r="3" spans="1:20" ht="24.75" customHeight="1">
      <c r="A3" s="104" t="s">
        <v>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4"/>
      <c r="S3" s="4"/>
      <c r="T3" s="4"/>
    </row>
    <row r="4" ht="12.75"/>
    <row r="5" spans="3:15" ht="15.75" customHeight="1" thickBot="1">
      <c r="C5" s="156">
        <v>41810</v>
      </c>
      <c r="D5" s="157"/>
      <c r="E5" s="158"/>
      <c r="F5" s="158"/>
      <c r="G5" s="159"/>
      <c r="H5" s="157"/>
      <c r="I5" s="158"/>
      <c r="J5" s="158"/>
      <c r="K5" s="160"/>
      <c r="L5" s="158"/>
      <c r="M5" s="161"/>
      <c r="N5" s="158"/>
      <c r="O5" s="162" t="s">
        <v>19</v>
      </c>
    </row>
    <row r="6" spans="1:18" ht="26.25" customHeight="1">
      <c r="A6" s="152" t="s">
        <v>11</v>
      </c>
      <c r="B6" s="154" t="s">
        <v>4</v>
      </c>
      <c r="C6" s="109" t="s">
        <v>5</v>
      </c>
      <c r="D6" s="109" t="s">
        <v>12</v>
      </c>
      <c r="E6" s="109" t="s">
        <v>18</v>
      </c>
      <c r="F6" s="109" t="s">
        <v>23</v>
      </c>
      <c r="G6" s="109" t="s">
        <v>7</v>
      </c>
      <c r="H6" s="111" t="s">
        <v>8</v>
      </c>
      <c r="I6" s="119" t="s">
        <v>9</v>
      </c>
      <c r="J6" s="120"/>
      <c r="K6" s="120"/>
      <c r="L6" s="120"/>
      <c r="M6" s="120"/>
      <c r="N6" s="120"/>
      <c r="O6" s="148" t="s">
        <v>17</v>
      </c>
      <c r="P6" s="150" t="s">
        <v>15</v>
      </c>
      <c r="Q6" s="113" t="s">
        <v>20</v>
      </c>
      <c r="R6" s="113" t="s">
        <v>74</v>
      </c>
    </row>
    <row r="7" spans="1:18" ht="28.5" customHeight="1" thickBot="1">
      <c r="A7" s="153"/>
      <c r="B7" s="155"/>
      <c r="C7" s="110"/>
      <c r="D7" s="110"/>
      <c r="E7" s="110"/>
      <c r="F7" s="110"/>
      <c r="G7" s="110"/>
      <c r="H7" s="112"/>
      <c r="I7" s="115" t="s">
        <v>37</v>
      </c>
      <c r="J7" s="116"/>
      <c r="K7" s="117" t="s">
        <v>1</v>
      </c>
      <c r="L7" s="116"/>
      <c r="M7" s="117" t="s">
        <v>38</v>
      </c>
      <c r="N7" s="118"/>
      <c r="O7" s="149"/>
      <c r="P7" s="151"/>
      <c r="Q7" s="114"/>
      <c r="R7" s="114"/>
    </row>
    <row r="8" spans="1:18" s="58" customFormat="1" ht="54">
      <c r="A8" s="93">
        <f aca="true" t="shared" si="0" ref="A8:A18">RANK(P8,$P$8:$P$18)</f>
        <v>1</v>
      </c>
      <c r="B8" s="94">
        <v>40</v>
      </c>
      <c r="C8" s="94" t="s">
        <v>27</v>
      </c>
      <c r="D8" s="94">
        <v>1998</v>
      </c>
      <c r="E8" s="94" t="s">
        <v>28</v>
      </c>
      <c r="F8" s="95" t="s">
        <v>48</v>
      </c>
      <c r="G8" s="95" t="s">
        <v>29</v>
      </c>
      <c r="H8" s="98" t="s">
        <v>30</v>
      </c>
      <c r="I8" s="86">
        <f>2!$D$40</f>
        <v>64.1891891891892</v>
      </c>
      <c r="J8" s="73">
        <f aca="true" t="shared" si="1" ref="J8:J18">RANK(I8,$I$8:$I$18)</f>
        <v>1</v>
      </c>
      <c r="K8" s="74">
        <f>2!$I$40</f>
        <v>59.32432432432432</v>
      </c>
      <c r="L8" s="73">
        <f aca="true" t="shared" si="2" ref="L8:L18">RANK(K8,$K$8:$K$18)</f>
        <v>4</v>
      </c>
      <c r="M8" s="74">
        <f>2!$N$40</f>
        <v>60.4054054054054</v>
      </c>
      <c r="N8" s="87">
        <f aca="true" t="shared" si="3" ref="N8:N18">RANK(M8,$M$8:$M$18)</f>
        <v>1</v>
      </c>
      <c r="O8" s="81">
        <f>2!$D$44</f>
        <v>680.5</v>
      </c>
      <c r="P8" s="75">
        <f>2!$D$45</f>
        <v>61.306306306306304</v>
      </c>
      <c r="Q8" s="100"/>
      <c r="R8" s="163" t="s">
        <v>32</v>
      </c>
    </row>
    <row r="9" spans="1:18" s="58" customFormat="1" ht="54">
      <c r="A9" s="61">
        <f t="shared" si="0"/>
        <v>2</v>
      </c>
      <c r="B9" s="66">
        <v>45</v>
      </c>
      <c r="C9" s="66" t="s">
        <v>61</v>
      </c>
      <c r="D9" s="66">
        <v>1998</v>
      </c>
      <c r="E9" s="67" t="s">
        <v>28</v>
      </c>
      <c r="F9" s="67" t="s">
        <v>62</v>
      </c>
      <c r="G9" s="69" t="s">
        <v>63</v>
      </c>
      <c r="H9" s="68" t="s">
        <v>64</v>
      </c>
      <c r="I9" s="88">
        <f>6!$D$40</f>
        <v>62.027027027027025</v>
      </c>
      <c r="J9" s="62">
        <f t="shared" si="1"/>
        <v>2</v>
      </c>
      <c r="K9" s="63">
        <f>6!$I$40</f>
        <v>61.351351351351354</v>
      </c>
      <c r="L9" s="62">
        <f t="shared" si="2"/>
        <v>1</v>
      </c>
      <c r="M9" s="63">
        <f>6!$N$40</f>
        <v>57.027027027027025</v>
      </c>
      <c r="N9" s="89">
        <f t="shared" si="3"/>
        <v>4</v>
      </c>
      <c r="O9" s="82">
        <f>6!$D$44</f>
        <v>667.5</v>
      </c>
      <c r="P9" s="76">
        <f>6!$D$45</f>
        <v>60.13513513513514</v>
      </c>
      <c r="Q9" s="71"/>
      <c r="R9" s="164" t="s">
        <v>32</v>
      </c>
    </row>
    <row r="10" spans="1:18" s="58" customFormat="1" ht="72">
      <c r="A10" s="61">
        <f t="shared" si="0"/>
        <v>3</v>
      </c>
      <c r="B10" s="66">
        <v>21</v>
      </c>
      <c r="C10" s="66" t="s">
        <v>31</v>
      </c>
      <c r="D10" s="66">
        <v>1996</v>
      </c>
      <c r="E10" s="67" t="s">
        <v>32</v>
      </c>
      <c r="F10" s="67" t="s">
        <v>33</v>
      </c>
      <c r="G10" s="67" t="s">
        <v>34</v>
      </c>
      <c r="H10" s="68" t="s">
        <v>35</v>
      </c>
      <c r="I10" s="88">
        <f>'10'!$D$40</f>
        <v>58.24324324324324</v>
      </c>
      <c r="J10" s="62">
        <f t="shared" si="1"/>
        <v>7</v>
      </c>
      <c r="K10" s="63">
        <f>'10'!$I$40</f>
        <v>60.810810810810814</v>
      </c>
      <c r="L10" s="62">
        <f t="shared" si="2"/>
        <v>2</v>
      </c>
      <c r="M10" s="63">
        <f>'10'!$N$40</f>
        <v>58.513513513513516</v>
      </c>
      <c r="N10" s="89">
        <f t="shared" si="3"/>
        <v>2</v>
      </c>
      <c r="O10" s="82">
        <f>'10'!$D$44</f>
        <v>657</v>
      </c>
      <c r="P10" s="76">
        <f>'10'!$D$45</f>
        <v>59.18918918918919</v>
      </c>
      <c r="Q10" s="71"/>
      <c r="R10" s="71" t="s">
        <v>28</v>
      </c>
    </row>
    <row r="11" spans="1:18" s="58" customFormat="1" ht="72">
      <c r="A11" s="61">
        <f t="shared" si="0"/>
        <v>4</v>
      </c>
      <c r="B11" s="66">
        <v>90</v>
      </c>
      <c r="C11" s="66" t="s">
        <v>24</v>
      </c>
      <c r="D11" s="66">
        <v>1997</v>
      </c>
      <c r="E11" s="66" t="s">
        <v>25</v>
      </c>
      <c r="F11" s="67" t="s">
        <v>68</v>
      </c>
      <c r="G11" s="67" t="s">
        <v>59</v>
      </c>
      <c r="H11" s="68" t="s">
        <v>26</v>
      </c>
      <c r="I11" s="88">
        <f>8!$D$40</f>
        <v>58.648648648648646</v>
      </c>
      <c r="J11" s="62">
        <f t="shared" si="1"/>
        <v>6</v>
      </c>
      <c r="K11" s="63">
        <f>8!$I$40</f>
        <v>55.945945945945944</v>
      </c>
      <c r="L11" s="62">
        <f t="shared" si="2"/>
        <v>8</v>
      </c>
      <c r="M11" s="63">
        <f>8!$N$40</f>
        <v>58.513513513513516</v>
      </c>
      <c r="N11" s="89">
        <f t="shared" si="3"/>
        <v>2</v>
      </c>
      <c r="O11" s="82">
        <f>8!$D$44</f>
        <v>640.5</v>
      </c>
      <c r="P11" s="76">
        <f>8!$D$45</f>
        <v>57.7027027027027</v>
      </c>
      <c r="Q11" s="71"/>
      <c r="R11" s="71" t="s">
        <v>28</v>
      </c>
    </row>
    <row r="12" spans="1:18" s="58" customFormat="1" ht="54">
      <c r="A12" s="61">
        <f t="shared" si="0"/>
        <v>5</v>
      </c>
      <c r="B12" s="66">
        <v>86</v>
      </c>
      <c r="C12" s="66" t="s">
        <v>57</v>
      </c>
      <c r="D12" s="66">
        <v>1999</v>
      </c>
      <c r="E12" s="66" t="s">
        <v>28</v>
      </c>
      <c r="F12" s="67" t="s">
        <v>58</v>
      </c>
      <c r="G12" s="67" t="s">
        <v>59</v>
      </c>
      <c r="H12" s="84" t="s">
        <v>60</v>
      </c>
      <c r="I12" s="88">
        <f>5!$D$40</f>
        <v>60</v>
      </c>
      <c r="J12" s="62">
        <f t="shared" si="1"/>
        <v>3</v>
      </c>
      <c r="K12" s="63">
        <f>5!$I$40</f>
        <v>57.972972972972975</v>
      </c>
      <c r="L12" s="62">
        <f t="shared" si="2"/>
        <v>5</v>
      </c>
      <c r="M12" s="63">
        <f>5!$N$40</f>
        <v>53.91891891891892</v>
      </c>
      <c r="N12" s="89">
        <f t="shared" si="3"/>
        <v>8</v>
      </c>
      <c r="O12" s="82">
        <f>5!$D$44</f>
        <v>636</v>
      </c>
      <c r="P12" s="76">
        <f>5!$D$45</f>
        <v>57.29729729729729</v>
      </c>
      <c r="Q12" s="71">
        <v>1</v>
      </c>
      <c r="R12" s="71" t="s">
        <v>28</v>
      </c>
    </row>
    <row r="13" spans="1:18" s="58" customFormat="1" ht="72">
      <c r="A13" s="61">
        <f t="shared" si="0"/>
        <v>6</v>
      </c>
      <c r="B13" s="66">
        <v>104</v>
      </c>
      <c r="C13" s="66" t="s">
        <v>71</v>
      </c>
      <c r="D13" s="66">
        <v>1999</v>
      </c>
      <c r="E13" s="67" t="s">
        <v>36</v>
      </c>
      <c r="F13" s="67" t="s">
        <v>72</v>
      </c>
      <c r="G13" s="67" t="s">
        <v>46</v>
      </c>
      <c r="H13" s="84" t="s">
        <v>47</v>
      </c>
      <c r="I13" s="88">
        <f>'11'!$D$40</f>
        <v>56.351351351351354</v>
      </c>
      <c r="J13" s="62">
        <f t="shared" si="1"/>
        <v>9</v>
      </c>
      <c r="K13" s="63">
        <f>'11'!$I$40</f>
        <v>59.729729729729726</v>
      </c>
      <c r="L13" s="62">
        <f t="shared" si="2"/>
        <v>3</v>
      </c>
      <c r="M13" s="63">
        <f>'11'!$N$40</f>
        <v>54.32432432432432</v>
      </c>
      <c r="N13" s="89">
        <f t="shared" si="3"/>
        <v>7</v>
      </c>
      <c r="O13" s="82">
        <f>'11'!$D$44</f>
        <v>630.5</v>
      </c>
      <c r="P13" s="76">
        <f>'11'!$D$45</f>
        <v>56.80180180180181</v>
      </c>
      <c r="Q13" s="71"/>
      <c r="R13" s="71" t="s">
        <v>28</v>
      </c>
    </row>
    <row r="14" spans="1:18" s="58" customFormat="1" ht="54">
      <c r="A14" s="61">
        <f t="shared" si="0"/>
        <v>7</v>
      </c>
      <c r="B14" s="66">
        <v>107</v>
      </c>
      <c r="C14" s="66" t="s">
        <v>65</v>
      </c>
      <c r="D14" s="66">
        <v>1999</v>
      </c>
      <c r="E14" s="67" t="s">
        <v>36</v>
      </c>
      <c r="F14" s="67" t="s">
        <v>66</v>
      </c>
      <c r="G14" s="67" t="s">
        <v>46</v>
      </c>
      <c r="H14" s="68" t="s">
        <v>67</v>
      </c>
      <c r="I14" s="88">
        <f>7!$D$40</f>
        <v>55.54054054054054</v>
      </c>
      <c r="J14" s="62">
        <f t="shared" si="1"/>
        <v>10</v>
      </c>
      <c r="K14" s="63">
        <f>7!$I$40</f>
        <v>57.83783783783784</v>
      </c>
      <c r="L14" s="62">
        <f t="shared" si="2"/>
        <v>6</v>
      </c>
      <c r="M14" s="63">
        <f>7!$N$40</f>
        <v>56.351351351351354</v>
      </c>
      <c r="N14" s="89">
        <f t="shared" si="3"/>
        <v>5</v>
      </c>
      <c r="O14" s="82">
        <f>7!$D$44</f>
        <v>628</v>
      </c>
      <c r="P14" s="76">
        <f>7!$D$45</f>
        <v>56.57657657657658</v>
      </c>
      <c r="Q14" s="85"/>
      <c r="R14" s="71" t="s">
        <v>28</v>
      </c>
    </row>
    <row r="15" spans="1:18" s="58" customFormat="1" ht="54">
      <c r="A15" s="61">
        <f t="shared" si="0"/>
        <v>8</v>
      </c>
      <c r="B15" s="66">
        <v>112</v>
      </c>
      <c r="C15" s="66" t="s">
        <v>53</v>
      </c>
      <c r="D15" s="66">
        <v>1996</v>
      </c>
      <c r="E15" s="66" t="s">
        <v>28</v>
      </c>
      <c r="F15" s="67" t="s">
        <v>54</v>
      </c>
      <c r="G15" s="67" t="s">
        <v>55</v>
      </c>
      <c r="H15" s="68" t="s">
        <v>56</v>
      </c>
      <c r="I15" s="88">
        <f>4!$D$40</f>
        <v>58.78378378378378</v>
      </c>
      <c r="J15" s="62">
        <f t="shared" si="1"/>
        <v>5</v>
      </c>
      <c r="K15" s="63">
        <f>4!$I$40</f>
        <v>55.270270270270274</v>
      </c>
      <c r="L15" s="62">
        <f t="shared" si="2"/>
        <v>9</v>
      </c>
      <c r="M15" s="63">
        <f>4!$N$40</f>
        <v>54.86486486486486</v>
      </c>
      <c r="N15" s="89">
        <f t="shared" si="3"/>
        <v>6</v>
      </c>
      <c r="O15" s="82">
        <f>4!$D$44</f>
        <v>625</v>
      </c>
      <c r="P15" s="76">
        <f>4!$D$45</f>
        <v>56.30630630630631</v>
      </c>
      <c r="Q15" s="85">
        <v>1</v>
      </c>
      <c r="R15" s="85" t="s">
        <v>28</v>
      </c>
    </row>
    <row r="16" spans="1:18" s="58" customFormat="1" ht="72">
      <c r="A16" s="61">
        <f t="shared" si="0"/>
        <v>9</v>
      </c>
      <c r="B16" s="66">
        <v>108</v>
      </c>
      <c r="C16" s="66" t="s">
        <v>45</v>
      </c>
      <c r="D16" s="66">
        <v>2000</v>
      </c>
      <c r="E16" s="67" t="s">
        <v>36</v>
      </c>
      <c r="F16" s="67" t="s">
        <v>73</v>
      </c>
      <c r="G16" s="69" t="s">
        <v>46</v>
      </c>
      <c r="H16" s="84" t="s">
        <v>47</v>
      </c>
      <c r="I16" s="88">
        <f>1!$D$40</f>
        <v>59.054054054054056</v>
      </c>
      <c r="J16" s="62">
        <f t="shared" si="1"/>
        <v>4</v>
      </c>
      <c r="K16" s="63">
        <f>1!$I$40</f>
        <v>56.351351351351354</v>
      </c>
      <c r="L16" s="62">
        <f t="shared" si="2"/>
        <v>7</v>
      </c>
      <c r="M16" s="63">
        <f>1!$N$40</f>
        <v>53.37837837837838</v>
      </c>
      <c r="N16" s="89">
        <f t="shared" si="3"/>
        <v>9</v>
      </c>
      <c r="O16" s="82">
        <f>1!$D$44</f>
        <v>624.5</v>
      </c>
      <c r="P16" s="76">
        <f>1!$D$45</f>
        <v>56.26126126126127</v>
      </c>
      <c r="Q16" s="101"/>
      <c r="R16" s="101" t="s">
        <v>28</v>
      </c>
    </row>
    <row r="17" spans="1:18" s="58" customFormat="1" ht="54">
      <c r="A17" s="61">
        <f t="shared" si="0"/>
        <v>10</v>
      </c>
      <c r="B17" s="66">
        <v>20</v>
      </c>
      <c r="C17" s="66" t="s">
        <v>49</v>
      </c>
      <c r="D17" s="66">
        <v>1997</v>
      </c>
      <c r="E17" s="67" t="s">
        <v>32</v>
      </c>
      <c r="F17" s="67" t="s">
        <v>50</v>
      </c>
      <c r="G17" s="67" t="s">
        <v>51</v>
      </c>
      <c r="H17" s="68" t="s">
        <v>52</v>
      </c>
      <c r="I17" s="88">
        <f>3!$D$40</f>
        <v>56.486486486486484</v>
      </c>
      <c r="J17" s="62">
        <f t="shared" si="1"/>
        <v>8</v>
      </c>
      <c r="K17" s="63">
        <f>3!$I$40</f>
        <v>52.972972972972975</v>
      </c>
      <c r="L17" s="62">
        <f t="shared" si="2"/>
        <v>10</v>
      </c>
      <c r="M17" s="63">
        <f>3!$N$40</f>
        <v>48.91891891891892</v>
      </c>
      <c r="N17" s="89">
        <f t="shared" si="3"/>
        <v>11</v>
      </c>
      <c r="O17" s="82">
        <f>3!$D$44</f>
        <v>586</v>
      </c>
      <c r="P17" s="76">
        <f>3!$D$45</f>
        <v>52.792792792792795</v>
      </c>
      <c r="Q17" s="85">
        <v>1</v>
      </c>
      <c r="R17" s="85" t="s">
        <v>36</v>
      </c>
    </row>
    <row r="18" spans="1:18" s="58" customFormat="1" ht="72.75" thickBot="1">
      <c r="A18" s="64">
        <f t="shared" si="0"/>
        <v>11</v>
      </c>
      <c r="B18" s="77">
        <v>110</v>
      </c>
      <c r="C18" s="77" t="s">
        <v>69</v>
      </c>
      <c r="D18" s="77">
        <v>1999</v>
      </c>
      <c r="E18" s="77" t="s">
        <v>28</v>
      </c>
      <c r="F18" s="78" t="s">
        <v>70</v>
      </c>
      <c r="G18" s="78" t="s">
        <v>55</v>
      </c>
      <c r="H18" s="99" t="s">
        <v>56</v>
      </c>
      <c r="I18" s="90">
        <f>9!$D$40</f>
        <v>54.32432432432432</v>
      </c>
      <c r="J18" s="91">
        <f t="shared" si="1"/>
        <v>11</v>
      </c>
      <c r="K18" s="65">
        <f>9!$I$40</f>
        <v>52.567567567567565</v>
      </c>
      <c r="L18" s="91">
        <f t="shared" si="2"/>
        <v>11</v>
      </c>
      <c r="M18" s="65">
        <f>9!$N$40</f>
        <v>51.351351351351354</v>
      </c>
      <c r="N18" s="92">
        <f t="shared" si="3"/>
        <v>10</v>
      </c>
      <c r="O18" s="83">
        <f>9!$D$44</f>
        <v>585.5</v>
      </c>
      <c r="P18" s="80">
        <f>9!$D$45</f>
        <v>52.747747747747745</v>
      </c>
      <c r="Q18" s="72">
        <v>1</v>
      </c>
      <c r="R18" s="72" t="s">
        <v>36</v>
      </c>
    </row>
    <row r="20" spans="4:13" s="49" customFormat="1" ht="18.75">
      <c r="D20" s="50" t="s">
        <v>9</v>
      </c>
      <c r="E20" s="51" t="s">
        <v>39</v>
      </c>
      <c r="F20" s="52" t="s">
        <v>43</v>
      </c>
      <c r="G20" s="53"/>
      <c r="M20" s="54"/>
    </row>
    <row r="21" spans="5:13" s="49" customFormat="1" ht="18.75">
      <c r="E21" s="51" t="s">
        <v>2</v>
      </c>
      <c r="F21" s="52" t="s">
        <v>44</v>
      </c>
      <c r="G21" s="53"/>
      <c r="M21" s="54"/>
    </row>
    <row r="22" spans="5:13" s="49" customFormat="1" ht="18.75">
      <c r="E22" s="51" t="s">
        <v>40</v>
      </c>
      <c r="F22" s="52" t="s">
        <v>41</v>
      </c>
      <c r="M22" s="54"/>
    </row>
    <row r="23" spans="5:13" s="49" customFormat="1" ht="14.25" customHeight="1">
      <c r="E23" s="51"/>
      <c r="F23" s="52"/>
      <c r="G23" s="53"/>
      <c r="M23" s="54"/>
    </row>
    <row r="24" spans="1:13" s="49" customFormat="1" ht="18.75">
      <c r="A24" s="49" t="s">
        <v>21</v>
      </c>
      <c r="E24" s="55"/>
      <c r="F24" s="52"/>
      <c r="G24" s="56"/>
      <c r="H24" s="57" t="s">
        <v>22</v>
      </c>
      <c r="M24" s="54"/>
    </row>
    <row r="25" ht="12.75">
      <c r="E25" s="7"/>
    </row>
  </sheetData>
  <sheetProtection/>
  <mergeCells count="19">
    <mergeCell ref="R6:R7"/>
    <mergeCell ref="A1:Q1"/>
    <mergeCell ref="A2:Q2"/>
    <mergeCell ref="A3:Q3"/>
    <mergeCell ref="A6:A7"/>
    <mergeCell ref="B6:B7"/>
    <mergeCell ref="C6:C7"/>
    <mergeCell ref="D6:D7"/>
    <mergeCell ref="E6:E7"/>
    <mergeCell ref="F6:F7"/>
    <mergeCell ref="G6:G7"/>
    <mergeCell ref="H6:H7"/>
    <mergeCell ref="I6:N6"/>
    <mergeCell ref="O6:O7"/>
    <mergeCell ref="P6:P7"/>
    <mergeCell ref="Q6:Q7"/>
    <mergeCell ref="I7:J7"/>
    <mergeCell ref="K7:L7"/>
    <mergeCell ref="M7:N7"/>
  </mergeCells>
  <printOptions/>
  <pageMargins left="0.7" right="0.7" top="0.75" bottom="0.75" header="0.3" footer="0.3"/>
  <pageSetup fitToHeight="1" fitToWidth="1"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K51"/>
  <sheetViews>
    <sheetView zoomScalePageLayoutView="0" workbookViewId="0" topLeftCell="A25">
      <selection activeCell="H44" sqref="H44"/>
    </sheetView>
  </sheetViews>
  <sheetFormatPr defaultColWidth="3.8515625" defaultRowHeight="12.75"/>
  <cols>
    <col min="1" max="1" width="3.8515625" style="8" customWidth="1"/>
    <col min="2" max="2" width="2.8515625" style="8" customWidth="1"/>
    <col min="3" max="3" width="7.421875" style="8" customWidth="1"/>
    <col min="4" max="4" width="8.7109375" style="8" customWidth="1"/>
    <col min="5" max="5" width="2.00390625" style="28" customWidth="1"/>
    <col min="6" max="6" width="3.8515625" style="8" customWidth="1"/>
    <col min="7" max="7" width="2.8515625" style="8" customWidth="1"/>
    <col min="8" max="8" width="7.28125" style="8" customWidth="1"/>
    <col min="9" max="9" width="9.140625" style="8" customWidth="1"/>
    <col min="10" max="10" width="2.00390625" style="28" customWidth="1"/>
    <col min="11" max="11" width="3.8515625" style="8" customWidth="1"/>
    <col min="12" max="12" width="2.8515625" style="8" customWidth="1"/>
    <col min="13" max="13" width="6.421875" style="8" customWidth="1"/>
    <col min="14" max="14" width="7.8515625" style="8" customWidth="1"/>
    <col min="15" max="15" width="2.00390625" style="28" customWidth="1"/>
    <col min="16" max="16384" width="3.8515625" style="8" customWidth="1"/>
  </cols>
  <sheetData>
    <row r="1" spans="1:15" ht="12" customHeight="1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37" s="1" customFormat="1" ht="15.75" customHeight="1">
      <c r="A2" s="135" t="str">
        <f>рез!I7</f>
        <v>Е</v>
      </c>
      <c r="B2" s="136"/>
      <c r="C2" s="136"/>
      <c r="D2" s="137"/>
      <c r="E2" s="9"/>
      <c r="F2" s="135" t="str">
        <f>рез!K7</f>
        <v>С</v>
      </c>
      <c r="G2" s="136"/>
      <c r="H2" s="136"/>
      <c r="I2" s="137"/>
      <c r="J2" s="10"/>
      <c r="K2" s="135" t="str">
        <f>рез!M7</f>
        <v>М</v>
      </c>
      <c r="L2" s="136"/>
      <c r="M2" s="136"/>
      <c r="N2" s="137"/>
      <c r="O2" s="9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15" ht="12.75">
      <c r="A3" s="12" t="s">
        <v>0</v>
      </c>
      <c r="B3" s="12"/>
      <c r="C3" s="12"/>
      <c r="D3" s="13"/>
      <c r="E3" s="14"/>
      <c r="F3" s="12" t="s">
        <v>0</v>
      </c>
      <c r="G3" s="12"/>
      <c r="H3" s="12"/>
      <c r="I3" s="13"/>
      <c r="J3" s="15"/>
      <c r="K3" s="12" t="s">
        <v>0</v>
      </c>
      <c r="L3" s="12"/>
      <c r="M3" s="12"/>
      <c r="N3" s="13"/>
      <c r="O3" s="14"/>
    </row>
    <row r="4" spans="1:15" ht="13.5">
      <c r="A4" s="16">
        <v>1</v>
      </c>
      <c r="B4" s="16"/>
      <c r="C4" s="17">
        <v>7</v>
      </c>
      <c r="D4" s="13">
        <f>C4</f>
        <v>7</v>
      </c>
      <c r="E4" s="14"/>
      <c r="F4" s="16">
        <v>1</v>
      </c>
      <c r="G4" s="16"/>
      <c r="H4" s="17">
        <v>6.5</v>
      </c>
      <c r="I4" s="13">
        <f>H4</f>
        <v>6.5</v>
      </c>
      <c r="J4" s="9"/>
      <c r="K4" s="16">
        <v>1</v>
      </c>
      <c r="L4" s="16"/>
      <c r="M4" s="17">
        <v>5.5</v>
      </c>
      <c r="N4" s="13">
        <f>M4</f>
        <v>5.5</v>
      </c>
      <c r="O4" s="14"/>
    </row>
    <row r="5" spans="1:15" ht="13.5">
      <c r="A5" s="16">
        <v>2</v>
      </c>
      <c r="B5" s="16"/>
      <c r="C5" s="17">
        <v>6</v>
      </c>
      <c r="D5" s="13">
        <f aca="true" t="shared" si="0" ref="D5:D31">C5</f>
        <v>6</v>
      </c>
      <c r="E5" s="9"/>
      <c r="F5" s="16">
        <v>2</v>
      </c>
      <c r="G5" s="16"/>
      <c r="H5" s="17">
        <v>6</v>
      </c>
      <c r="I5" s="13">
        <f aca="true" t="shared" si="1" ref="I5:I31">H5</f>
        <v>6</v>
      </c>
      <c r="J5" s="14"/>
      <c r="K5" s="16">
        <v>2</v>
      </c>
      <c r="L5" s="16"/>
      <c r="M5" s="17">
        <v>6</v>
      </c>
      <c r="N5" s="13">
        <f aca="true" t="shared" si="2" ref="N5:N31">M5</f>
        <v>6</v>
      </c>
      <c r="O5" s="9"/>
    </row>
    <row r="6" spans="1:15" ht="13.5">
      <c r="A6" s="18">
        <v>3</v>
      </c>
      <c r="B6" s="18"/>
      <c r="C6" s="17">
        <v>6</v>
      </c>
      <c r="D6" s="19">
        <f>C6</f>
        <v>6</v>
      </c>
      <c r="E6" s="14"/>
      <c r="F6" s="18">
        <v>3</v>
      </c>
      <c r="G6" s="18"/>
      <c r="H6" s="17">
        <v>5.5</v>
      </c>
      <c r="I6" s="19">
        <f>H6</f>
        <v>5.5</v>
      </c>
      <c r="J6" s="14"/>
      <c r="K6" s="18">
        <v>3</v>
      </c>
      <c r="L6" s="18"/>
      <c r="M6" s="17">
        <v>4.5</v>
      </c>
      <c r="N6" s="19">
        <f>M6</f>
        <v>4.5</v>
      </c>
      <c r="O6" s="14"/>
    </row>
    <row r="7" spans="1:15" ht="13.5">
      <c r="A7" s="20">
        <v>4</v>
      </c>
      <c r="B7" s="20">
        <v>2</v>
      </c>
      <c r="C7" s="60">
        <v>5.5</v>
      </c>
      <c r="D7" s="21">
        <f>C7*B7</f>
        <v>11</v>
      </c>
      <c r="E7" s="14"/>
      <c r="F7" s="20">
        <v>4</v>
      </c>
      <c r="G7" s="20">
        <v>2</v>
      </c>
      <c r="H7" s="60">
        <v>6</v>
      </c>
      <c r="I7" s="21">
        <f>H7*G7</f>
        <v>12</v>
      </c>
      <c r="J7" s="9"/>
      <c r="K7" s="20">
        <v>4</v>
      </c>
      <c r="L7" s="20">
        <v>2</v>
      </c>
      <c r="M7" s="60">
        <v>5.5</v>
      </c>
      <c r="N7" s="21">
        <f>M7*L7</f>
        <v>11</v>
      </c>
      <c r="O7" s="14"/>
    </row>
    <row r="8" spans="1:15" ht="13.5">
      <c r="A8" s="16">
        <v>5</v>
      </c>
      <c r="B8" s="16"/>
      <c r="C8" s="17">
        <v>5</v>
      </c>
      <c r="D8" s="13">
        <f t="shared" si="0"/>
        <v>5</v>
      </c>
      <c r="E8" s="9"/>
      <c r="F8" s="16">
        <v>5</v>
      </c>
      <c r="G8" s="16"/>
      <c r="H8" s="17">
        <v>5.5</v>
      </c>
      <c r="I8" s="13">
        <f t="shared" si="1"/>
        <v>5.5</v>
      </c>
      <c r="J8" s="14"/>
      <c r="K8" s="16">
        <v>5</v>
      </c>
      <c r="L8" s="16"/>
      <c r="M8" s="17">
        <v>3</v>
      </c>
      <c r="N8" s="13">
        <f t="shared" si="2"/>
        <v>3</v>
      </c>
      <c r="O8" s="9"/>
    </row>
    <row r="9" spans="1:15" ht="13.5">
      <c r="A9" s="16">
        <v>6</v>
      </c>
      <c r="B9" s="16"/>
      <c r="C9" s="17">
        <v>6</v>
      </c>
      <c r="D9" s="13">
        <f t="shared" si="0"/>
        <v>6</v>
      </c>
      <c r="E9" s="14"/>
      <c r="F9" s="16">
        <v>6</v>
      </c>
      <c r="G9" s="16"/>
      <c r="H9" s="17">
        <v>5.5</v>
      </c>
      <c r="I9" s="13">
        <f t="shared" si="1"/>
        <v>5.5</v>
      </c>
      <c r="J9" s="14"/>
      <c r="K9" s="16">
        <v>6</v>
      </c>
      <c r="L9" s="16"/>
      <c r="M9" s="17">
        <v>6</v>
      </c>
      <c r="N9" s="13">
        <f t="shared" si="2"/>
        <v>6</v>
      </c>
      <c r="O9" s="14"/>
    </row>
    <row r="10" spans="1:15" ht="13.5">
      <c r="A10" s="16">
        <v>7</v>
      </c>
      <c r="B10" s="16"/>
      <c r="C10" s="17">
        <v>6</v>
      </c>
      <c r="D10" s="13">
        <f t="shared" si="0"/>
        <v>6</v>
      </c>
      <c r="E10" s="14"/>
      <c r="F10" s="16">
        <v>7</v>
      </c>
      <c r="G10" s="16"/>
      <c r="H10" s="17">
        <v>6</v>
      </c>
      <c r="I10" s="13">
        <f t="shared" si="1"/>
        <v>6</v>
      </c>
      <c r="J10" s="9"/>
      <c r="K10" s="16">
        <v>7</v>
      </c>
      <c r="L10" s="16"/>
      <c r="M10" s="17">
        <v>4</v>
      </c>
      <c r="N10" s="13">
        <f t="shared" si="2"/>
        <v>4</v>
      </c>
      <c r="O10" s="14"/>
    </row>
    <row r="11" spans="1:15" ht="13.5">
      <c r="A11" s="20">
        <v>8</v>
      </c>
      <c r="B11" s="43">
        <v>2</v>
      </c>
      <c r="C11" s="60">
        <v>6.5</v>
      </c>
      <c r="D11" s="21">
        <f>C11*2</f>
        <v>13</v>
      </c>
      <c r="E11" s="9"/>
      <c r="F11" s="20">
        <v>8</v>
      </c>
      <c r="G11" s="20">
        <v>2</v>
      </c>
      <c r="H11" s="60">
        <v>6</v>
      </c>
      <c r="I11" s="21">
        <f>H11*2</f>
        <v>12</v>
      </c>
      <c r="J11" s="14"/>
      <c r="K11" s="20">
        <v>8</v>
      </c>
      <c r="L11" s="20">
        <v>2</v>
      </c>
      <c r="M11" s="60">
        <v>5</v>
      </c>
      <c r="N11" s="21">
        <f>M11*2</f>
        <v>10</v>
      </c>
      <c r="O11" s="9"/>
    </row>
    <row r="12" spans="1:15" ht="13.5">
      <c r="A12" s="16">
        <v>9</v>
      </c>
      <c r="B12" s="16"/>
      <c r="C12" s="17">
        <v>6.5</v>
      </c>
      <c r="D12" s="13">
        <f t="shared" si="0"/>
        <v>6.5</v>
      </c>
      <c r="E12" s="14"/>
      <c r="F12" s="16">
        <v>9</v>
      </c>
      <c r="G12" s="16"/>
      <c r="H12" s="17">
        <v>6</v>
      </c>
      <c r="I12" s="13">
        <f t="shared" si="1"/>
        <v>6</v>
      </c>
      <c r="J12" s="14"/>
      <c r="K12" s="16">
        <v>9</v>
      </c>
      <c r="L12" s="16"/>
      <c r="M12" s="17">
        <v>5</v>
      </c>
      <c r="N12" s="13">
        <f t="shared" si="2"/>
        <v>5</v>
      </c>
      <c r="O12" s="14"/>
    </row>
    <row r="13" spans="1:15" ht="13.5">
      <c r="A13" s="16">
        <v>10</v>
      </c>
      <c r="B13" s="16"/>
      <c r="C13" s="17">
        <v>6</v>
      </c>
      <c r="D13" s="13">
        <f>C13</f>
        <v>6</v>
      </c>
      <c r="E13" s="14"/>
      <c r="F13" s="16">
        <v>10</v>
      </c>
      <c r="G13" s="16"/>
      <c r="H13" s="17">
        <v>4</v>
      </c>
      <c r="I13" s="13">
        <f>H13</f>
        <v>4</v>
      </c>
      <c r="J13" s="9"/>
      <c r="K13" s="16">
        <v>10</v>
      </c>
      <c r="L13" s="16"/>
      <c r="M13" s="17">
        <v>5</v>
      </c>
      <c r="N13" s="13">
        <f>M13</f>
        <v>5</v>
      </c>
      <c r="O13" s="14"/>
    </row>
    <row r="14" spans="1:15" ht="13.5">
      <c r="A14" s="18">
        <v>11</v>
      </c>
      <c r="B14" s="18"/>
      <c r="C14" s="17">
        <v>6</v>
      </c>
      <c r="D14" s="19">
        <f>C14</f>
        <v>6</v>
      </c>
      <c r="E14" s="9"/>
      <c r="F14" s="18">
        <v>11</v>
      </c>
      <c r="G14" s="18"/>
      <c r="H14" s="17">
        <v>5.5</v>
      </c>
      <c r="I14" s="19">
        <f>H14</f>
        <v>5.5</v>
      </c>
      <c r="J14" s="14"/>
      <c r="K14" s="18">
        <v>11</v>
      </c>
      <c r="L14" s="18"/>
      <c r="M14" s="17">
        <v>5</v>
      </c>
      <c r="N14" s="19">
        <f>M14</f>
        <v>5</v>
      </c>
      <c r="O14" s="9"/>
    </row>
    <row r="15" spans="1:15" ht="13.5">
      <c r="A15" s="18">
        <v>12</v>
      </c>
      <c r="B15" s="18"/>
      <c r="C15" s="17">
        <v>6</v>
      </c>
      <c r="D15" s="19">
        <f>C15</f>
        <v>6</v>
      </c>
      <c r="E15" s="14"/>
      <c r="F15" s="18">
        <v>12</v>
      </c>
      <c r="G15" s="18"/>
      <c r="H15" s="17">
        <v>6</v>
      </c>
      <c r="I15" s="19">
        <f>H15</f>
        <v>6</v>
      </c>
      <c r="J15" s="14"/>
      <c r="K15" s="18">
        <v>12</v>
      </c>
      <c r="L15" s="18"/>
      <c r="M15" s="17">
        <v>5</v>
      </c>
      <c r="N15" s="19">
        <f>M15</f>
        <v>5</v>
      </c>
      <c r="O15" s="14"/>
    </row>
    <row r="16" spans="1:15" ht="13.5">
      <c r="A16" s="16">
        <v>13</v>
      </c>
      <c r="B16" s="16"/>
      <c r="C16" s="17">
        <v>6</v>
      </c>
      <c r="D16" s="13">
        <f t="shared" si="0"/>
        <v>6</v>
      </c>
      <c r="E16" s="14"/>
      <c r="F16" s="16">
        <v>13</v>
      </c>
      <c r="G16" s="16"/>
      <c r="H16" s="17">
        <v>5</v>
      </c>
      <c r="I16" s="13">
        <f t="shared" si="1"/>
        <v>5</v>
      </c>
      <c r="J16" s="9"/>
      <c r="K16" s="16">
        <v>13</v>
      </c>
      <c r="L16" s="16"/>
      <c r="M16" s="17">
        <v>5.5</v>
      </c>
      <c r="N16" s="19">
        <f t="shared" si="2"/>
        <v>5.5</v>
      </c>
      <c r="O16" s="14"/>
    </row>
    <row r="17" spans="1:15" ht="13.5">
      <c r="A17" s="20">
        <v>14</v>
      </c>
      <c r="B17" s="20">
        <v>2</v>
      </c>
      <c r="C17" s="60">
        <v>6</v>
      </c>
      <c r="D17" s="21">
        <f>C17*2</f>
        <v>12</v>
      </c>
      <c r="E17" s="9"/>
      <c r="F17" s="20">
        <v>14</v>
      </c>
      <c r="G17" s="20">
        <v>2</v>
      </c>
      <c r="H17" s="17">
        <v>5.5</v>
      </c>
      <c r="I17" s="21">
        <f>H17*2</f>
        <v>11</v>
      </c>
      <c r="J17" s="14"/>
      <c r="K17" s="20">
        <v>14</v>
      </c>
      <c r="L17" s="20">
        <v>2</v>
      </c>
      <c r="M17" s="60">
        <v>5</v>
      </c>
      <c r="N17" s="21">
        <f>M17*2</f>
        <v>10</v>
      </c>
      <c r="O17" s="9"/>
    </row>
    <row r="18" spans="1:15" ht="13.5">
      <c r="A18" s="16">
        <v>15</v>
      </c>
      <c r="B18" s="16"/>
      <c r="C18" s="17">
        <v>5.5</v>
      </c>
      <c r="D18" s="13">
        <f t="shared" si="0"/>
        <v>5.5</v>
      </c>
      <c r="E18" s="14"/>
      <c r="F18" s="16">
        <v>15</v>
      </c>
      <c r="G18" s="16"/>
      <c r="H18" s="17">
        <v>5.5</v>
      </c>
      <c r="I18" s="13">
        <f t="shared" si="1"/>
        <v>5.5</v>
      </c>
      <c r="J18" s="14"/>
      <c r="K18" s="16">
        <v>15</v>
      </c>
      <c r="L18" s="16"/>
      <c r="M18" s="17">
        <v>6</v>
      </c>
      <c r="N18" s="13">
        <f t="shared" si="2"/>
        <v>6</v>
      </c>
      <c r="O18" s="14"/>
    </row>
    <row r="19" spans="1:15" ht="13.5">
      <c r="A19" s="16">
        <v>16</v>
      </c>
      <c r="B19" s="16"/>
      <c r="C19" s="17">
        <v>6</v>
      </c>
      <c r="D19" s="13">
        <f t="shared" si="0"/>
        <v>6</v>
      </c>
      <c r="E19" s="14"/>
      <c r="F19" s="16">
        <v>16</v>
      </c>
      <c r="G19" s="16"/>
      <c r="H19" s="17">
        <v>5.5</v>
      </c>
      <c r="I19" s="13">
        <f t="shared" si="1"/>
        <v>5.5</v>
      </c>
      <c r="J19" s="9"/>
      <c r="K19" s="16">
        <v>16</v>
      </c>
      <c r="L19" s="16"/>
      <c r="M19" s="17">
        <v>5.5</v>
      </c>
      <c r="N19" s="13">
        <f t="shared" si="2"/>
        <v>5.5</v>
      </c>
      <c r="O19" s="14"/>
    </row>
    <row r="20" spans="1:15" ht="13.5">
      <c r="A20" s="16">
        <v>17</v>
      </c>
      <c r="B20" s="16"/>
      <c r="C20" s="17">
        <v>6.5</v>
      </c>
      <c r="D20" s="13">
        <f t="shared" si="0"/>
        <v>6.5</v>
      </c>
      <c r="E20" s="9"/>
      <c r="F20" s="16">
        <v>17</v>
      </c>
      <c r="G20" s="16"/>
      <c r="H20" s="17">
        <v>6.5</v>
      </c>
      <c r="I20" s="13">
        <f t="shared" si="1"/>
        <v>6.5</v>
      </c>
      <c r="J20" s="14"/>
      <c r="K20" s="16">
        <v>17</v>
      </c>
      <c r="L20" s="16"/>
      <c r="M20" s="17">
        <v>6</v>
      </c>
      <c r="N20" s="13">
        <f t="shared" si="2"/>
        <v>6</v>
      </c>
      <c r="O20" s="9"/>
    </row>
    <row r="21" spans="1:15" ht="13.5">
      <c r="A21" s="16">
        <v>18</v>
      </c>
      <c r="B21" s="16"/>
      <c r="C21" s="17">
        <v>5</v>
      </c>
      <c r="D21" s="13">
        <f t="shared" si="0"/>
        <v>5</v>
      </c>
      <c r="E21" s="14"/>
      <c r="F21" s="16">
        <v>18</v>
      </c>
      <c r="G21" s="16"/>
      <c r="H21" s="17">
        <v>4.5</v>
      </c>
      <c r="I21" s="13">
        <f>H21</f>
        <v>4.5</v>
      </c>
      <c r="J21" s="14"/>
      <c r="K21" s="16">
        <v>18</v>
      </c>
      <c r="L21" s="16"/>
      <c r="M21" s="17">
        <v>5.5</v>
      </c>
      <c r="N21" s="13">
        <f>M21</f>
        <v>5.5</v>
      </c>
      <c r="O21" s="14"/>
    </row>
    <row r="22" spans="1:15" ht="13.5">
      <c r="A22" s="16">
        <v>19</v>
      </c>
      <c r="B22" s="16"/>
      <c r="C22" s="17">
        <v>6</v>
      </c>
      <c r="D22" s="13">
        <f t="shared" si="0"/>
        <v>6</v>
      </c>
      <c r="E22" s="14"/>
      <c r="F22" s="16">
        <v>19</v>
      </c>
      <c r="G22" s="16"/>
      <c r="H22" s="17">
        <v>5.5</v>
      </c>
      <c r="I22" s="13">
        <f t="shared" si="1"/>
        <v>5.5</v>
      </c>
      <c r="J22" s="9"/>
      <c r="K22" s="16">
        <v>19</v>
      </c>
      <c r="L22" s="16"/>
      <c r="M22" s="17">
        <v>6</v>
      </c>
      <c r="N22" s="13">
        <f t="shared" si="2"/>
        <v>6</v>
      </c>
      <c r="O22" s="14"/>
    </row>
    <row r="23" spans="1:15" ht="13.5">
      <c r="A23" s="16">
        <v>20</v>
      </c>
      <c r="B23" s="16"/>
      <c r="C23" s="17">
        <v>6</v>
      </c>
      <c r="D23" s="13">
        <f t="shared" si="0"/>
        <v>6</v>
      </c>
      <c r="E23" s="9"/>
      <c r="F23" s="16">
        <v>20</v>
      </c>
      <c r="G23" s="16"/>
      <c r="H23" s="17">
        <v>6</v>
      </c>
      <c r="I23" s="13">
        <f t="shared" si="1"/>
        <v>6</v>
      </c>
      <c r="J23" s="14"/>
      <c r="K23" s="16">
        <v>20</v>
      </c>
      <c r="L23" s="16"/>
      <c r="M23" s="17">
        <v>5</v>
      </c>
      <c r="N23" s="13">
        <f t="shared" si="2"/>
        <v>5</v>
      </c>
      <c r="O23" s="9"/>
    </row>
    <row r="24" spans="1:15" ht="13.5">
      <c r="A24" s="16">
        <v>21</v>
      </c>
      <c r="B24" s="16"/>
      <c r="C24" s="17">
        <v>5</v>
      </c>
      <c r="D24" s="13">
        <f t="shared" si="0"/>
        <v>5</v>
      </c>
      <c r="E24" s="14"/>
      <c r="F24" s="16">
        <v>21</v>
      </c>
      <c r="G24" s="16"/>
      <c r="H24" s="17">
        <v>6</v>
      </c>
      <c r="I24" s="13">
        <f t="shared" si="1"/>
        <v>6</v>
      </c>
      <c r="J24" s="14"/>
      <c r="K24" s="16">
        <v>21</v>
      </c>
      <c r="L24" s="16"/>
      <c r="M24" s="17">
        <v>4.5</v>
      </c>
      <c r="N24" s="13">
        <f t="shared" si="2"/>
        <v>4.5</v>
      </c>
      <c r="O24" s="14"/>
    </row>
    <row r="25" spans="1:15" ht="13.5">
      <c r="A25" s="18">
        <v>22</v>
      </c>
      <c r="B25" s="18"/>
      <c r="C25" s="17">
        <v>5</v>
      </c>
      <c r="D25" s="19">
        <f>C25</f>
        <v>5</v>
      </c>
      <c r="E25" s="14"/>
      <c r="F25" s="18">
        <v>22</v>
      </c>
      <c r="G25" s="18"/>
      <c r="H25" s="17">
        <v>6</v>
      </c>
      <c r="I25" s="19">
        <f>H25</f>
        <v>6</v>
      </c>
      <c r="J25" s="9"/>
      <c r="K25" s="18">
        <v>22</v>
      </c>
      <c r="L25" s="18"/>
      <c r="M25" s="17">
        <v>5.5</v>
      </c>
      <c r="N25" s="19">
        <f>M25</f>
        <v>5.5</v>
      </c>
      <c r="O25" s="14"/>
    </row>
    <row r="26" spans="1:15" ht="13.5">
      <c r="A26" s="18">
        <v>23</v>
      </c>
      <c r="B26" s="18"/>
      <c r="C26" s="17">
        <v>6</v>
      </c>
      <c r="D26" s="19">
        <f>C26</f>
        <v>6</v>
      </c>
      <c r="E26" s="9"/>
      <c r="F26" s="18">
        <v>23</v>
      </c>
      <c r="G26" s="18"/>
      <c r="H26" s="17">
        <v>4.5</v>
      </c>
      <c r="I26" s="19">
        <f>H26</f>
        <v>4.5</v>
      </c>
      <c r="J26" s="14"/>
      <c r="K26" s="18">
        <v>23</v>
      </c>
      <c r="L26" s="18"/>
      <c r="M26" s="17">
        <v>5.5</v>
      </c>
      <c r="N26" s="19">
        <f>M26</f>
        <v>5.5</v>
      </c>
      <c r="O26" s="9"/>
    </row>
    <row r="27" spans="1:15" ht="13.5">
      <c r="A27" s="18">
        <v>24</v>
      </c>
      <c r="B27" s="18"/>
      <c r="C27" s="17">
        <v>6</v>
      </c>
      <c r="D27" s="19">
        <f>C27</f>
        <v>6</v>
      </c>
      <c r="E27" s="14"/>
      <c r="F27" s="18">
        <v>24</v>
      </c>
      <c r="G27" s="18"/>
      <c r="H27" s="17">
        <v>5.5</v>
      </c>
      <c r="I27" s="19">
        <f>H27</f>
        <v>5.5</v>
      </c>
      <c r="J27" s="14"/>
      <c r="K27" s="18">
        <v>24</v>
      </c>
      <c r="L27" s="18"/>
      <c r="M27" s="17">
        <v>6</v>
      </c>
      <c r="N27" s="19">
        <f>M27</f>
        <v>6</v>
      </c>
      <c r="O27" s="14"/>
    </row>
    <row r="28" spans="1:15" ht="13.5">
      <c r="A28" s="18">
        <v>25</v>
      </c>
      <c r="B28" s="18"/>
      <c r="C28" s="17">
        <v>5.5</v>
      </c>
      <c r="D28" s="19">
        <f>C28</f>
        <v>5.5</v>
      </c>
      <c r="E28" s="14"/>
      <c r="F28" s="18">
        <v>25</v>
      </c>
      <c r="G28" s="18"/>
      <c r="H28" s="17">
        <v>5.5</v>
      </c>
      <c r="I28" s="19">
        <f>H28</f>
        <v>5.5</v>
      </c>
      <c r="J28" s="9"/>
      <c r="K28" s="18">
        <v>25</v>
      </c>
      <c r="L28" s="18"/>
      <c r="M28" s="17">
        <v>5.5</v>
      </c>
      <c r="N28" s="19">
        <f>M28</f>
        <v>5.5</v>
      </c>
      <c r="O28" s="14"/>
    </row>
    <row r="29" spans="1:15" ht="13.5">
      <c r="A29" s="18">
        <v>26</v>
      </c>
      <c r="B29" s="18"/>
      <c r="C29" s="17">
        <v>6.5</v>
      </c>
      <c r="D29" s="19">
        <f>C29</f>
        <v>6.5</v>
      </c>
      <c r="E29" s="9"/>
      <c r="F29" s="18">
        <v>26</v>
      </c>
      <c r="G29" s="18"/>
      <c r="H29" s="17">
        <v>5.5</v>
      </c>
      <c r="I29" s="19">
        <f>H29</f>
        <v>5.5</v>
      </c>
      <c r="J29" s="14"/>
      <c r="K29" s="18">
        <v>26</v>
      </c>
      <c r="L29" s="18"/>
      <c r="M29" s="17">
        <v>6</v>
      </c>
      <c r="N29" s="19">
        <f>M29</f>
        <v>6</v>
      </c>
      <c r="O29" s="9"/>
    </row>
    <row r="30" spans="1:15" ht="13.5">
      <c r="A30" s="16">
        <v>27</v>
      </c>
      <c r="B30" s="16"/>
      <c r="C30" s="17">
        <v>6</v>
      </c>
      <c r="D30" s="13">
        <f t="shared" si="0"/>
        <v>6</v>
      </c>
      <c r="E30" s="14"/>
      <c r="F30" s="16">
        <v>27</v>
      </c>
      <c r="G30" s="16"/>
      <c r="H30" s="17">
        <v>5.5</v>
      </c>
      <c r="I30" s="13">
        <f t="shared" si="1"/>
        <v>5.5</v>
      </c>
      <c r="J30" s="14"/>
      <c r="K30" s="16">
        <v>27</v>
      </c>
      <c r="L30" s="16"/>
      <c r="M30" s="17">
        <v>6</v>
      </c>
      <c r="N30" s="13">
        <f t="shared" si="2"/>
        <v>6</v>
      </c>
      <c r="O30" s="14"/>
    </row>
    <row r="31" spans="1:15" ht="13.5">
      <c r="A31" s="16">
        <v>28</v>
      </c>
      <c r="B31" s="16"/>
      <c r="C31" s="17">
        <v>6</v>
      </c>
      <c r="D31" s="13">
        <f t="shared" si="0"/>
        <v>6</v>
      </c>
      <c r="E31" s="14"/>
      <c r="F31" s="16">
        <v>28</v>
      </c>
      <c r="G31" s="16"/>
      <c r="H31" s="17">
        <v>5.5</v>
      </c>
      <c r="I31" s="13">
        <f t="shared" si="1"/>
        <v>5.5</v>
      </c>
      <c r="J31" s="9"/>
      <c r="K31" s="16">
        <v>28</v>
      </c>
      <c r="L31" s="16"/>
      <c r="M31" s="17">
        <v>6</v>
      </c>
      <c r="N31" s="13">
        <f t="shared" si="2"/>
        <v>6</v>
      </c>
      <c r="O31" s="14"/>
    </row>
    <row r="32" spans="1:15" ht="15.75">
      <c r="A32" s="127"/>
      <c r="B32" s="128"/>
      <c r="C32" s="129"/>
      <c r="D32" s="22">
        <f>SUM(D4:D31)</f>
        <v>183.5</v>
      </c>
      <c r="E32" s="9"/>
      <c r="F32" s="127"/>
      <c r="G32" s="128"/>
      <c r="H32" s="129"/>
      <c r="I32" s="22">
        <f>SUM(I4:I31)</f>
        <v>174</v>
      </c>
      <c r="J32" s="14"/>
      <c r="K32" s="127"/>
      <c r="L32" s="128"/>
      <c r="M32" s="129"/>
      <c r="N32" s="22">
        <f>SUM(N4:N31)</f>
        <v>164.5</v>
      </c>
      <c r="O32" s="9"/>
    </row>
    <row r="33" spans="1:15" ht="12.75">
      <c r="A33" s="13"/>
      <c r="B33" s="13"/>
      <c r="C33" s="19"/>
      <c r="D33" s="13"/>
      <c r="E33" s="14"/>
      <c r="F33" s="13"/>
      <c r="G33" s="13"/>
      <c r="H33" s="19"/>
      <c r="I33" s="13"/>
      <c r="J33" s="14"/>
      <c r="K33" s="13"/>
      <c r="L33" s="13"/>
      <c r="M33" s="19"/>
      <c r="N33" s="13"/>
      <c r="O33" s="14"/>
    </row>
    <row r="34" spans="1:15" ht="15">
      <c r="A34" s="23">
        <v>1</v>
      </c>
      <c r="B34" s="23">
        <v>1</v>
      </c>
      <c r="C34" s="17">
        <v>6</v>
      </c>
      <c r="D34" s="13">
        <f>C34</f>
        <v>6</v>
      </c>
      <c r="E34" s="14"/>
      <c r="F34" s="23">
        <v>1</v>
      </c>
      <c r="G34" s="23">
        <v>1</v>
      </c>
      <c r="H34" s="17">
        <v>5.5</v>
      </c>
      <c r="I34" s="13">
        <f>H34</f>
        <v>5.5</v>
      </c>
      <c r="J34" s="9"/>
      <c r="K34" s="23">
        <v>1</v>
      </c>
      <c r="L34" s="23">
        <v>1</v>
      </c>
      <c r="M34" s="17">
        <v>5</v>
      </c>
      <c r="N34" s="13">
        <f>M34</f>
        <v>5</v>
      </c>
      <c r="O34" s="14"/>
    </row>
    <row r="35" spans="1:15" ht="15">
      <c r="A35" s="23">
        <v>2</v>
      </c>
      <c r="B35" s="23">
        <v>1</v>
      </c>
      <c r="C35" s="17">
        <v>6</v>
      </c>
      <c r="D35" s="13">
        <f>C35</f>
        <v>6</v>
      </c>
      <c r="E35" s="9"/>
      <c r="F35" s="23">
        <v>2</v>
      </c>
      <c r="G35" s="23">
        <v>1</v>
      </c>
      <c r="H35" s="17">
        <v>6</v>
      </c>
      <c r="I35" s="13">
        <f>H35</f>
        <v>6</v>
      </c>
      <c r="J35" s="14"/>
      <c r="K35" s="23">
        <v>2</v>
      </c>
      <c r="L35" s="23">
        <v>1</v>
      </c>
      <c r="M35" s="17">
        <v>6</v>
      </c>
      <c r="N35" s="13">
        <f>M35</f>
        <v>6</v>
      </c>
      <c r="O35" s="9"/>
    </row>
    <row r="36" spans="1:15" ht="15">
      <c r="A36" s="23">
        <v>3</v>
      </c>
      <c r="B36" s="23">
        <v>2</v>
      </c>
      <c r="C36" s="17">
        <v>5.5</v>
      </c>
      <c r="D36" s="13">
        <f>C36*2</f>
        <v>11</v>
      </c>
      <c r="E36" s="14"/>
      <c r="F36" s="23">
        <v>3</v>
      </c>
      <c r="G36" s="23">
        <v>2</v>
      </c>
      <c r="H36" s="17">
        <v>5.5</v>
      </c>
      <c r="I36" s="13">
        <f>H36*2</f>
        <v>11</v>
      </c>
      <c r="J36" s="14"/>
      <c r="K36" s="23">
        <v>3</v>
      </c>
      <c r="L36" s="23">
        <v>2</v>
      </c>
      <c r="M36" s="17">
        <v>5.5</v>
      </c>
      <c r="N36" s="13">
        <f>M36*2</f>
        <v>11</v>
      </c>
      <c r="O36" s="14"/>
    </row>
    <row r="37" spans="1:15" ht="15">
      <c r="A37" s="23">
        <v>4</v>
      </c>
      <c r="B37" s="23">
        <v>2</v>
      </c>
      <c r="C37" s="17">
        <v>6</v>
      </c>
      <c r="D37" s="13">
        <f>C37*2</f>
        <v>12</v>
      </c>
      <c r="E37" s="14"/>
      <c r="F37" s="23">
        <v>4</v>
      </c>
      <c r="G37" s="23">
        <v>2</v>
      </c>
      <c r="H37" s="17">
        <v>6</v>
      </c>
      <c r="I37" s="13">
        <f>H37*2</f>
        <v>12</v>
      </c>
      <c r="J37" s="9"/>
      <c r="K37" s="23">
        <v>4</v>
      </c>
      <c r="L37" s="23">
        <v>2</v>
      </c>
      <c r="M37" s="17">
        <v>5.5</v>
      </c>
      <c r="N37" s="13">
        <f>M37*2</f>
        <v>11</v>
      </c>
      <c r="O37" s="14"/>
    </row>
    <row r="38" spans="1:15" s="42" customFormat="1" ht="12.75">
      <c r="A38" s="138"/>
      <c r="B38" s="139"/>
      <c r="C38" s="140"/>
      <c r="D38" s="41">
        <f>SUM(D34:D37)</f>
        <v>35</v>
      </c>
      <c r="E38" s="9"/>
      <c r="F38" s="141"/>
      <c r="G38" s="142"/>
      <c r="H38" s="143"/>
      <c r="I38" s="41">
        <f>SUM(I34:I37)</f>
        <v>34.5</v>
      </c>
      <c r="J38" s="14"/>
      <c r="K38" s="138"/>
      <c r="L38" s="139"/>
      <c r="M38" s="140"/>
      <c r="N38" s="41">
        <f>SUM(N34:N37)</f>
        <v>33</v>
      </c>
      <c r="O38" s="9"/>
    </row>
    <row r="39" spans="1:15" ht="12.75">
      <c r="A39" s="132"/>
      <c r="B39" s="133"/>
      <c r="C39" s="133"/>
      <c r="D39" s="134"/>
      <c r="E39" s="14"/>
      <c r="F39" s="132"/>
      <c r="G39" s="133"/>
      <c r="H39" s="133"/>
      <c r="I39" s="134"/>
      <c r="J39" s="14"/>
      <c r="K39" s="132"/>
      <c r="L39" s="133"/>
      <c r="M39" s="133"/>
      <c r="N39" s="134"/>
      <c r="O39" s="9"/>
    </row>
    <row r="40" spans="1:15" s="27" customFormat="1" ht="12.75">
      <c r="A40" s="130"/>
      <c r="B40" s="131"/>
      <c r="C40" s="40">
        <f>SUM(D32+D38)-$D42-$D43</f>
        <v>218.5</v>
      </c>
      <c r="D40" s="24">
        <f>C40*100/370</f>
        <v>59.054054054054056</v>
      </c>
      <c r="E40" s="14"/>
      <c r="F40" s="130"/>
      <c r="G40" s="131"/>
      <c r="H40" s="40">
        <f>SUM(I32+I38)-$D42-$D43</f>
        <v>208.5</v>
      </c>
      <c r="I40" s="24">
        <f>H40*100/370</f>
        <v>56.351351351351354</v>
      </c>
      <c r="J40" s="9"/>
      <c r="K40" s="25"/>
      <c r="L40" s="26"/>
      <c r="M40" s="40">
        <f>SUM(N32+N38)-$D42-$D43</f>
        <v>197.5</v>
      </c>
      <c r="N40" s="24">
        <f>M40*100/370</f>
        <v>53.37837837837838</v>
      </c>
      <c r="O40" s="14"/>
    </row>
    <row r="42" spans="1:13" ht="18.75">
      <c r="A42" s="29" t="s">
        <v>13</v>
      </c>
      <c r="D42" s="30"/>
      <c r="F42" s="29"/>
      <c r="K42" s="51" t="str">
        <f>рез!E20</f>
        <v>Е:</v>
      </c>
      <c r="L42" s="52" t="str">
        <f>рез!F20</f>
        <v>Джумаджук Марія</v>
      </c>
      <c r="M42" s="52"/>
    </row>
    <row r="43" spans="1:13" ht="18.75">
      <c r="A43" s="29" t="s">
        <v>14</v>
      </c>
      <c r="D43" s="30"/>
      <c r="E43" s="31"/>
      <c r="F43" s="29"/>
      <c r="J43" s="32"/>
      <c r="K43" s="51" t="str">
        <f>рез!E21</f>
        <v>C:</v>
      </c>
      <c r="L43" s="52" t="str">
        <f>рез!F21</f>
        <v>Ковшова Ольга</v>
      </c>
      <c r="M43" s="52"/>
    </row>
    <row r="44" spans="1:15" ht="18.75">
      <c r="A44" s="145" t="s">
        <v>17</v>
      </c>
      <c r="B44" s="146"/>
      <c r="C44" s="147"/>
      <c r="D44" s="44">
        <f>C40+H40+M40</f>
        <v>624.5</v>
      </c>
      <c r="E44" s="33"/>
      <c r="F44" s="34"/>
      <c r="G44" s="34"/>
      <c r="H44" s="33"/>
      <c r="I44" s="35"/>
      <c r="J44" s="35"/>
      <c r="K44" s="51" t="str">
        <f>рез!E22</f>
        <v>М:</v>
      </c>
      <c r="L44" s="52" t="str">
        <f>рез!F22</f>
        <v>Кириченко Віра</v>
      </c>
      <c r="M44" s="52"/>
      <c r="N44" s="35"/>
      <c r="O44" s="34"/>
    </row>
    <row r="45" spans="1:15" ht="15.75">
      <c r="A45" s="36" t="s">
        <v>15</v>
      </c>
      <c r="B45" s="37"/>
      <c r="C45" s="37"/>
      <c r="D45" s="45">
        <f>(D40+I40+N40)/3</f>
        <v>56.26126126126127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ht="12.75">
      <c r="A46" s="39"/>
    </row>
    <row r="47" spans="1:15" ht="33" customHeight="1">
      <c r="A47" s="38" t="s">
        <v>6</v>
      </c>
      <c r="D47" s="125" t="str">
        <f>рез!F8</f>
        <v>Олімп, 2005, жер., гн., УВП, Парагвай-Одеса, 702217, СДЮШОР, м. Дніпропетровськ</v>
      </c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</row>
    <row r="48" spans="1:15" ht="18" customHeight="1">
      <c r="A48" s="38" t="s">
        <v>16</v>
      </c>
      <c r="D48" s="125" t="str">
        <f>рез!C8</f>
        <v>Букреєва Ксенія</v>
      </c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</row>
    <row r="49" spans="1:15" ht="18" customHeight="1">
      <c r="A49" s="38" t="s">
        <v>7</v>
      </c>
      <c r="D49" s="125" t="str">
        <f>рез!G8</f>
        <v>СДЮСШОР, м. Дніпропетровськ</v>
      </c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</row>
    <row r="50" spans="11:13" ht="12.75" customHeight="1">
      <c r="K50" s="144">
        <f>рез!C5</f>
        <v>41810</v>
      </c>
      <c r="L50" s="144"/>
      <c r="M50" s="144"/>
    </row>
    <row r="51" spans="1:15" ht="39" customHeight="1">
      <c r="A51" s="103" t="str">
        <f>рез!A1</f>
        <v>ВІДКРИТІ ВСЕУКРАЇНСЬКІ ЗМАГАННЯ З КІННОГО СПОРТУ (ВИЇЗДКА) ІІ етап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</sheetData>
  <sheetProtection/>
  <mergeCells count="21">
    <mergeCell ref="K50:M50"/>
    <mergeCell ref="A44:C44"/>
    <mergeCell ref="A40:B40"/>
    <mergeCell ref="F39:I39"/>
    <mergeCell ref="D48:O48"/>
    <mergeCell ref="K2:N2"/>
    <mergeCell ref="K39:N39"/>
    <mergeCell ref="F38:H38"/>
    <mergeCell ref="F2:I2"/>
    <mergeCell ref="D47:O47"/>
    <mergeCell ref="K38:M38"/>
    <mergeCell ref="A51:O51"/>
    <mergeCell ref="D49:O49"/>
    <mergeCell ref="A1:O1"/>
    <mergeCell ref="F32:H32"/>
    <mergeCell ref="K32:M32"/>
    <mergeCell ref="F40:G40"/>
    <mergeCell ref="A39:D39"/>
    <mergeCell ref="A2:D2"/>
    <mergeCell ref="A32:C32"/>
    <mergeCell ref="A38:C38"/>
  </mergeCells>
  <printOptions/>
  <pageMargins left="0.7874015748031497" right="0.1968503937007874" top="0.2362204724409449" bottom="0.1968503937007874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K51"/>
  <sheetViews>
    <sheetView zoomScalePageLayoutView="0" workbookViewId="0" topLeftCell="A25">
      <selection activeCell="H19" sqref="H19"/>
    </sheetView>
  </sheetViews>
  <sheetFormatPr defaultColWidth="3.8515625" defaultRowHeight="12.75"/>
  <cols>
    <col min="1" max="1" width="3.8515625" style="8" customWidth="1"/>
    <col min="2" max="2" width="2.8515625" style="8" customWidth="1"/>
    <col min="3" max="3" width="7.421875" style="8" customWidth="1"/>
    <col min="4" max="4" width="8.7109375" style="8" customWidth="1"/>
    <col min="5" max="5" width="2.00390625" style="28" customWidth="1"/>
    <col min="6" max="6" width="3.8515625" style="8" customWidth="1"/>
    <col min="7" max="7" width="2.8515625" style="8" customWidth="1"/>
    <col min="8" max="8" width="7.28125" style="8" customWidth="1"/>
    <col min="9" max="9" width="9.140625" style="8" customWidth="1"/>
    <col min="10" max="10" width="2.00390625" style="28" customWidth="1"/>
    <col min="11" max="11" width="3.8515625" style="8" customWidth="1"/>
    <col min="12" max="12" width="2.8515625" style="8" customWidth="1"/>
    <col min="13" max="13" width="6.421875" style="8" customWidth="1"/>
    <col min="14" max="14" width="7.8515625" style="8" customWidth="1"/>
    <col min="15" max="15" width="2.00390625" style="28" customWidth="1"/>
    <col min="16" max="16384" width="3.8515625" style="8" customWidth="1"/>
  </cols>
  <sheetData>
    <row r="1" spans="1:15" ht="12" customHeight="1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37" s="1" customFormat="1" ht="15.75" customHeight="1">
      <c r="A2" s="135" t="str">
        <f>рез!I7</f>
        <v>Е</v>
      </c>
      <c r="B2" s="136"/>
      <c r="C2" s="136"/>
      <c r="D2" s="137"/>
      <c r="E2" s="9"/>
      <c r="F2" s="135" t="str">
        <f>рез!K7</f>
        <v>С</v>
      </c>
      <c r="G2" s="136"/>
      <c r="H2" s="136"/>
      <c r="I2" s="137"/>
      <c r="J2" s="10"/>
      <c r="K2" s="135" t="str">
        <f>рез!M7</f>
        <v>М</v>
      </c>
      <c r="L2" s="136"/>
      <c r="M2" s="136"/>
      <c r="N2" s="137"/>
      <c r="O2" s="9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15" ht="12.75">
      <c r="A3" s="12" t="s">
        <v>0</v>
      </c>
      <c r="B3" s="12"/>
      <c r="C3" s="12"/>
      <c r="D3" s="13"/>
      <c r="E3" s="14"/>
      <c r="F3" s="12" t="s">
        <v>0</v>
      </c>
      <c r="G3" s="12"/>
      <c r="H3" s="12"/>
      <c r="I3" s="13"/>
      <c r="J3" s="15"/>
      <c r="K3" s="12" t="s">
        <v>0</v>
      </c>
      <c r="L3" s="12"/>
      <c r="M3" s="12"/>
      <c r="N3" s="13"/>
      <c r="O3" s="14"/>
    </row>
    <row r="4" spans="1:15" ht="13.5">
      <c r="A4" s="16">
        <v>1</v>
      </c>
      <c r="B4" s="16"/>
      <c r="C4" s="17">
        <v>6.5</v>
      </c>
      <c r="D4" s="13">
        <f>C4</f>
        <v>6.5</v>
      </c>
      <c r="E4" s="14"/>
      <c r="F4" s="16">
        <v>1</v>
      </c>
      <c r="G4" s="16"/>
      <c r="H4" s="17">
        <v>6</v>
      </c>
      <c r="I4" s="13">
        <f>H4</f>
        <v>6</v>
      </c>
      <c r="J4" s="9"/>
      <c r="K4" s="16">
        <v>1</v>
      </c>
      <c r="L4" s="16"/>
      <c r="M4" s="17">
        <v>6</v>
      </c>
      <c r="N4" s="13">
        <f>M4</f>
        <v>6</v>
      </c>
      <c r="O4" s="14"/>
    </row>
    <row r="5" spans="1:15" ht="13.5">
      <c r="A5" s="16">
        <v>2</v>
      </c>
      <c r="B5" s="16"/>
      <c r="C5" s="17">
        <v>6</v>
      </c>
      <c r="D5" s="13">
        <f aca="true" t="shared" si="0" ref="D5:D31">C5</f>
        <v>6</v>
      </c>
      <c r="E5" s="9"/>
      <c r="F5" s="16">
        <v>2</v>
      </c>
      <c r="G5" s="16"/>
      <c r="H5" s="17">
        <v>6</v>
      </c>
      <c r="I5" s="13">
        <f aca="true" t="shared" si="1" ref="I5:I31">H5</f>
        <v>6</v>
      </c>
      <c r="J5" s="14"/>
      <c r="K5" s="16">
        <v>2</v>
      </c>
      <c r="L5" s="16"/>
      <c r="M5" s="17">
        <v>6</v>
      </c>
      <c r="N5" s="13">
        <f aca="true" t="shared" si="2" ref="N5:N31">M5</f>
        <v>6</v>
      </c>
      <c r="O5" s="9"/>
    </row>
    <row r="6" spans="1:15" ht="13.5">
      <c r="A6" s="18">
        <v>3</v>
      </c>
      <c r="B6" s="18"/>
      <c r="C6" s="17">
        <v>6.5</v>
      </c>
      <c r="D6" s="19">
        <f>C6</f>
        <v>6.5</v>
      </c>
      <c r="E6" s="14"/>
      <c r="F6" s="18">
        <v>3</v>
      </c>
      <c r="G6" s="18"/>
      <c r="H6" s="17">
        <v>6</v>
      </c>
      <c r="I6" s="19">
        <f>H6</f>
        <v>6</v>
      </c>
      <c r="J6" s="14"/>
      <c r="K6" s="18">
        <v>3</v>
      </c>
      <c r="L6" s="18"/>
      <c r="M6" s="17">
        <v>6</v>
      </c>
      <c r="N6" s="19">
        <f>M6</f>
        <v>6</v>
      </c>
      <c r="O6" s="14"/>
    </row>
    <row r="7" spans="1:15" ht="13.5">
      <c r="A7" s="20">
        <v>4</v>
      </c>
      <c r="B7" s="20">
        <v>2</v>
      </c>
      <c r="C7" s="60">
        <v>7</v>
      </c>
      <c r="D7" s="21">
        <f>C7*B7</f>
        <v>14</v>
      </c>
      <c r="E7" s="14"/>
      <c r="F7" s="20">
        <v>4</v>
      </c>
      <c r="G7" s="20">
        <v>2</v>
      </c>
      <c r="H7" s="60">
        <v>6</v>
      </c>
      <c r="I7" s="21">
        <f>H7*G7</f>
        <v>12</v>
      </c>
      <c r="J7" s="9"/>
      <c r="K7" s="20">
        <v>4</v>
      </c>
      <c r="L7" s="20">
        <v>2</v>
      </c>
      <c r="M7" s="60">
        <v>6</v>
      </c>
      <c r="N7" s="21">
        <f>M7*L7</f>
        <v>12</v>
      </c>
      <c r="O7" s="14"/>
    </row>
    <row r="8" spans="1:15" ht="13.5">
      <c r="A8" s="16">
        <v>5</v>
      </c>
      <c r="B8" s="16"/>
      <c r="C8" s="17">
        <v>6</v>
      </c>
      <c r="D8" s="13">
        <f t="shared" si="0"/>
        <v>6</v>
      </c>
      <c r="E8" s="9"/>
      <c r="F8" s="16">
        <v>5</v>
      </c>
      <c r="G8" s="16"/>
      <c r="H8" s="17">
        <v>6</v>
      </c>
      <c r="I8" s="13">
        <f t="shared" si="1"/>
        <v>6</v>
      </c>
      <c r="J8" s="14"/>
      <c r="K8" s="16">
        <v>5</v>
      </c>
      <c r="L8" s="16"/>
      <c r="M8" s="17">
        <v>5.5</v>
      </c>
      <c r="N8" s="13">
        <f t="shared" si="2"/>
        <v>5.5</v>
      </c>
      <c r="O8" s="9"/>
    </row>
    <row r="9" spans="1:15" ht="13.5">
      <c r="A9" s="16">
        <v>6</v>
      </c>
      <c r="B9" s="16"/>
      <c r="C9" s="17">
        <v>6</v>
      </c>
      <c r="D9" s="13">
        <f t="shared" si="0"/>
        <v>6</v>
      </c>
      <c r="E9" s="14"/>
      <c r="F9" s="16">
        <v>6</v>
      </c>
      <c r="G9" s="16"/>
      <c r="H9" s="17">
        <v>6</v>
      </c>
      <c r="I9" s="13">
        <f t="shared" si="1"/>
        <v>6</v>
      </c>
      <c r="J9" s="14"/>
      <c r="K9" s="16">
        <v>6</v>
      </c>
      <c r="L9" s="16"/>
      <c r="M9" s="17">
        <v>6</v>
      </c>
      <c r="N9" s="13">
        <f t="shared" si="2"/>
        <v>6</v>
      </c>
      <c r="O9" s="14"/>
    </row>
    <row r="10" spans="1:15" ht="13.5">
      <c r="A10" s="16">
        <v>7</v>
      </c>
      <c r="B10" s="16"/>
      <c r="C10" s="17">
        <v>6</v>
      </c>
      <c r="D10" s="13">
        <f t="shared" si="0"/>
        <v>6</v>
      </c>
      <c r="E10" s="14"/>
      <c r="F10" s="16">
        <v>7</v>
      </c>
      <c r="G10" s="16"/>
      <c r="H10" s="17">
        <v>6.5</v>
      </c>
      <c r="I10" s="13">
        <f t="shared" si="1"/>
        <v>6.5</v>
      </c>
      <c r="J10" s="9"/>
      <c r="K10" s="16">
        <v>7</v>
      </c>
      <c r="L10" s="16"/>
      <c r="M10" s="17">
        <v>6</v>
      </c>
      <c r="N10" s="13">
        <f t="shared" si="2"/>
        <v>6</v>
      </c>
      <c r="O10" s="14"/>
    </row>
    <row r="11" spans="1:15" ht="13.5">
      <c r="A11" s="20">
        <v>8</v>
      </c>
      <c r="B11" s="43">
        <v>2</v>
      </c>
      <c r="C11" s="60">
        <v>6.5</v>
      </c>
      <c r="D11" s="21">
        <f>C11*2</f>
        <v>13</v>
      </c>
      <c r="E11" s="9"/>
      <c r="F11" s="20">
        <v>8</v>
      </c>
      <c r="G11" s="20">
        <v>2</v>
      </c>
      <c r="H11" s="60">
        <v>6</v>
      </c>
      <c r="I11" s="21">
        <f>H11*2</f>
        <v>12</v>
      </c>
      <c r="J11" s="14"/>
      <c r="K11" s="20">
        <v>8</v>
      </c>
      <c r="L11" s="20">
        <v>2</v>
      </c>
      <c r="M11" s="60">
        <v>6</v>
      </c>
      <c r="N11" s="21">
        <f>M11*2</f>
        <v>12</v>
      </c>
      <c r="O11" s="9"/>
    </row>
    <row r="12" spans="1:15" ht="13.5">
      <c r="A12" s="16">
        <v>9</v>
      </c>
      <c r="B12" s="16"/>
      <c r="C12" s="17">
        <v>6</v>
      </c>
      <c r="D12" s="13">
        <f t="shared" si="0"/>
        <v>6</v>
      </c>
      <c r="E12" s="14"/>
      <c r="F12" s="16">
        <v>9</v>
      </c>
      <c r="G12" s="16"/>
      <c r="H12" s="17">
        <v>5.5</v>
      </c>
      <c r="I12" s="13">
        <f t="shared" si="1"/>
        <v>5.5</v>
      </c>
      <c r="J12" s="14"/>
      <c r="K12" s="16">
        <v>9</v>
      </c>
      <c r="L12" s="16"/>
      <c r="M12" s="17">
        <v>5.5</v>
      </c>
      <c r="N12" s="13">
        <f t="shared" si="2"/>
        <v>5.5</v>
      </c>
      <c r="O12" s="14"/>
    </row>
    <row r="13" spans="1:15" ht="13.5">
      <c r="A13" s="16">
        <v>10</v>
      </c>
      <c r="B13" s="16"/>
      <c r="C13" s="17">
        <v>5</v>
      </c>
      <c r="D13" s="13">
        <f>C13</f>
        <v>5</v>
      </c>
      <c r="E13" s="14"/>
      <c r="F13" s="16">
        <v>10</v>
      </c>
      <c r="G13" s="16"/>
      <c r="H13" s="17">
        <v>4.5</v>
      </c>
      <c r="I13" s="13">
        <f>H13</f>
        <v>4.5</v>
      </c>
      <c r="J13" s="9"/>
      <c r="K13" s="16">
        <v>10</v>
      </c>
      <c r="L13" s="16"/>
      <c r="M13" s="17">
        <v>5</v>
      </c>
      <c r="N13" s="13">
        <f>M13</f>
        <v>5</v>
      </c>
      <c r="O13" s="14"/>
    </row>
    <row r="14" spans="1:15" ht="13.5">
      <c r="A14" s="18">
        <v>11</v>
      </c>
      <c r="B14" s="18"/>
      <c r="C14" s="17">
        <v>6.5</v>
      </c>
      <c r="D14" s="19">
        <f>C14</f>
        <v>6.5</v>
      </c>
      <c r="E14" s="9"/>
      <c r="F14" s="18">
        <v>11</v>
      </c>
      <c r="G14" s="18"/>
      <c r="H14" s="17">
        <v>5.5</v>
      </c>
      <c r="I14" s="19">
        <f>H14</f>
        <v>5.5</v>
      </c>
      <c r="J14" s="14"/>
      <c r="K14" s="18">
        <v>11</v>
      </c>
      <c r="L14" s="18"/>
      <c r="M14" s="17">
        <v>5.5</v>
      </c>
      <c r="N14" s="19">
        <f>M14</f>
        <v>5.5</v>
      </c>
      <c r="O14" s="9"/>
    </row>
    <row r="15" spans="1:15" ht="13.5">
      <c r="A15" s="18">
        <v>12</v>
      </c>
      <c r="B15" s="18"/>
      <c r="C15" s="17">
        <v>6</v>
      </c>
      <c r="D15" s="19">
        <f>C15</f>
        <v>6</v>
      </c>
      <c r="E15" s="14"/>
      <c r="F15" s="18">
        <v>12</v>
      </c>
      <c r="G15" s="18"/>
      <c r="H15" s="17">
        <v>5.5</v>
      </c>
      <c r="I15" s="19">
        <f>H15</f>
        <v>5.5</v>
      </c>
      <c r="J15" s="14"/>
      <c r="K15" s="18">
        <v>12</v>
      </c>
      <c r="L15" s="18"/>
      <c r="M15" s="17">
        <v>6</v>
      </c>
      <c r="N15" s="19">
        <f>M15</f>
        <v>6</v>
      </c>
      <c r="O15" s="14"/>
    </row>
    <row r="16" spans="1:15" ht="13.5">
      <c r="A16" s="16">
        <v>13</v>
      </c>
      <c r="B16" s="16"/>
      <c r="C16" s="17">
        <v>6.5</v>
      </c>
      <c r="D16" s="13">
        <f t="shared" si="0"/>
        <v>6.5</v>
      </c>
      <c r="E16" s="14"/>
      <c r="F16" s="16">
        <v>13</v>
      </c>
      <c r="G16" s="16"/>
      <c r="H16" s="17">
        <v>6</v>
      </c>
      <c r="I16" s="13">
        <f t="shared" si="1"/>
        <v>6</v>
      </c>
      <c r="J16" s="9"/>
      <c r="K16" s="16">
        <v>13</v>
      </c>
      <c r="L16" s="16"/>
      <c r="M16" s="17">
        <v>6.5</v>
      </c>
      <c r="N16" s="19">
        <f t="shared" si="2"/>
        <v>6.5</v>
      </c>
      <c r="O16" s="14"/>
    </row>
    <row r="17" spans="1:15" ht="13.5">
      <c r="A17" s="20">
        <v>14</v>
      </c>
      <c r="B17" s="20">
        <v>2</v>
      </c>
      <c r="C17" s="60">
        <v>7</v>
      </c>
      <c r="D17" s="21">
        <f>C17*2</f>
        <v>14</v>
      </c>
      <c r="E17" s="9"/>
      <c r="F17" s="20">
        <v>14</v>
      </c>
      <c r="G17" s="20">
        <v>2</v>
      </c>
      <c r="H17" s="17">
        <v>6</v>
      </c>
      <c r="I17" s="21">
        <f>H17*2</f>
        <v>12</v>
      </c>
      <c r="J17" s="14"/>
      <c r="K17" s="20">
        <v>14</v>
      </c>
      <c r="L17" s="20">
        <v>2</v>
      </c>
      <c r="M17" s="60">
        <v>6.5</v>
      </c>
      <c r="N17" s="21">
        <f>M17*2</f>
        <v>13</v>
      </c>
      <c r="O17" s="9"/>
    </row>
    <row r="18" spans="1:15" ht="13.5">
      <c r="A18" s="16">
        <v>15</v>
      </c>
      <c r="B18" s="16"/>
      <c r="C18" s="17">
        <v>6</v>
      </c>
      <c r="D18" s="13">
        <f t="shared" si="0"/>
        <v>6</v>
      </c>
      <c r="E18" s="14"/>
      <c r="F18" s="16">
        <v>15</v>
      </c>
      <c r="G18" s="16"/>
      <c r="H18" s="17">
        <v>6</v>
      </c>
      <c r="I18" s="13">
        <f t="shared" si="1"/>
        <v>6</v>
      </c>
      <c r="J18" s="14"/>
      <c r="K18" s="16">
        <v>15</v>
      </c>
      <c r="L18" s="16"/>
      <c r="M18" s="17">
        <v>6</v>
      </c>
      <c r="N18" s="13">
        <f t="shared" si="2"/>
        <v>6</v>
      </c>
      <c r="O18" s="14"/>
    </row>
    <row r="19" spans="1:15" ht="13.5">
      <c r="A19" s="16">
        <v>16</v>
      </c>
      <c r="B19" s="16"/>
      <c r="C19" s="17">
        <v>7</v>
      </c>
      <c r="D19" s="13">
        <f t="shared" si="0"/>
        <v>7</v>
      </c>
      <c r="E19" s="14"/>
      <c r="F19" s="16">
        <v>16</v>
      </c>
      <c r="G19" s="16"/>
      <c r="H19" s="17">
        <v>6</v>
      </c>
      <c r="I19" s="13">
        <f t="shared" si="1"/>
        <v>6</v>
      </c>
      <c r="J19" s="9"/>
      <c r="K19" s="16">
        <v>16</v>
      </c>
      <c r="L19" s="16"/>
      <c r="M19" s="17">
        <v>6</v>
      </c>
      <c r="N19" s="13">
        <f t="shared" si="2"/>
        <v>6</v>
      </c>
      <c r="O19" s="14"/>
    </row>
    <row r="20" spans="1:15" ht="13.5">
      <c r="A20" s="16">
        <v>17</v>
      </c>
      <c r="B20" s="16"/>
      <c r="C20" s="17">
        <v>7</v>
      </c>
      <c r="D20" s="13">
        <f t="shared" si="0"/>
        <v>7</v>
      </c>
      <c r="E20" s="9"/>
      <c r="F20" s="16">
        <v>17</v>
      </c>
      <c r="G20" s="16"/>
      <c r="H20" s="17">
        <v>6.5</v>
      </c>
      <c r="I20" s="13">
        <f t="shared" si="1"/>
        <v>6.5</v>
      </c>
      <c r="J20" s="14"/>
      <c r="K20" s="16">
        <v>17</v>
      </c>
      <c r="L20" s="16"/>
      <c r="M20" s="17">
        <v>6</v>
      </c>
      <c r="N20" s="13">
        <f t="shared" si="2"/>
        <v>6</v>
      </c>
      <c r="O20" s="9"/>
    </row>
    <row r="21" spans="1:15" ht="13.5">
      <c r="A21" s="16">
        <v>18</v>
      </c>
      <c r="B21" s="16"/>
      <c r="C21" s="17">
        <v>7</v>
      </c>
      <c r="D21" s="13">
        <f t="shared" si="0"/>
        <v>7</v>
      </c>
      <c r="E21" s="14"/>
      <c r="F21" s="16">
        <v>18</v>
      </c>
      <c r="G21" s="16"/>
      <c r="H21" s="17">
        <v>6</v>
      </c>
      <c r="I21" s="13">
        <f>H21</f>
        <v>6</v>
      </c>
      <c r="J21" s="14"/>
      <c r="K21" s="16">
        <v>18</v>
      </c>
      <c r="L21" s="16"/>
      <c r="M21" s="17">
        <v>6.5</v>
      </c>
      <c r="N21" s="13">
        <f>M21</f>
        <v>6.5</v>
      </c>
      <c r="O21" s="14"/>
    </row>
    <row r="22" spans="1:15" ht="13.5">
      <c r="A22" s="16">
        <v>19</v>
      </c>
      <c r="B22" s="16"/>
      <c r="C22" s="17">
        <v>6.5</v>
      </c>
      <c r="D22" s="13">
        <f t="shared" si="0"/>
        <v>6.5</v>
      </c>
      <c r="E22" s="14"/>
      <c r="F22" s="16">
        <v>19</v>
      </c>
      <c r="G22" s="16"/>
      <c r="H22" s="17">
        <v>6.5</v>
      </c>
      <c r="I22" s="13">
        <f t="shared" si="1"/>
        <v>6.5</v>
      </c>
      <c r="J22" s="9"/>
      <c r="K22" s="16">
        <v>19</v>
      </c>
      <c r="L22" s="16"/>
      <c r="M22" s="17">
        <v>6.5</v>
      </c>
      <c r="N22" s="13">
        <f t="shared" si="2"/>
        <v>6.5</v>
      </c>
      <c r="O22" s="14"/>
    </row>
    <row r="23" spans="1:15" ht="13.5">
      <c r="A23" s="16">
        <v>20</v>
      </c>
      <c r="B23" s="16"/>
      <c r="C23" s="17">
        <v>6.5</v>
      </c>
      <c r="D23" s="13">
        <f t="shared" si="0"/>
        <v>6.5</v>
      </c>
      <c r="E23" s="9"/>
      <c r="F23" s="16">
        <v>20</v>
      </c>
      <c r="G23" s="16"/>
      <c r="H23" s="17">
        <v>5.5</v>
      </c>
      <c r="I23" s="13">
        <f t="shared" si="1"/>
        <v>5.5</v>
      </c>
      <c r="J23" s="14"/>
      <c r="K23" s="16">
        <v>20</v>
      </c>
      <c r="L23" s="16"/>
      <c r="M23" s="17">
        <v>6</v>
      </c>
      <c r="N23" s="13">
        <f t="shared" si="2"/>
        <v>6</v>
      </c>
      <c r="O23" s="9"/>
    </row>
    <row r="24" spans="1:15" ht="13.5">
      <c r="A24" s="16">
        <v>21</v>
      </c>
      <c r="B24" s="16"/>
      <c r="C24" s="17">
        <v>6.5</v>
      </c>
      <c r="D24" s="13">
        <f t="shared" si="0"/>
        <v>6.5</v>
      </c>
      <c r="E24" s="14"/>
      <c r="F24" s="16">
        <v>21</v>
      </c>
      <c r="G24" s="16"/>
      <c r="H24" s="17">
        <v>7</v>
      </c>
      <c r="I24" s="13">
        <f t="shared" si="1"/>
        <v>7</v>
      </c>
      <c r="J24" s="14"/>
      <c r="K24" s="16">
        <v>21</v>
      </c>
      <c r="L24" s="16"/>
      <c r="M24" s="17">
        <v>6.5</v>
      </c>
      <c r="N24" s="13">
        <f t="shared" si="2"/>
        <v>6.5</v>
      </c>
      <c r="O24" s="14"/>
    </row>
    <row r="25" spans="1:15" ht="13.5">
      <c r="A25" s="18">
        <v>22</v>
      </c>
      <c r="B25" s="18"/>
      <c r="C25" s="17">
        <v>5</v>
      </c>
      <c r="D25" s="19">
        <f>C25</f>
        <v>5</v>
      </c>
      <c r="E25" s="14"/>
      <c r="F25" s="18">
        <v>22</v>
      </c>
      <c r="G25" s="18"/>
      <c r="H25" s="17">
        <v>5</v>
      </c>
      <c r="I25" s="19">
        <f>H25</f>
        <v>5</v>
      </c>
      <c r="J25" s="9"/>
      <c r="K25" s="18">
        <v>22</v>
      </c>
      <c r="L25" s="18"/>
      <c r="M25" s="17">
        <v>5</v>
      </c>
      <c r="N25" s="19">
        <f>M25</f>
        <v>5</v>
      </c>
      <c r="O25" s="14"/>
    </row>
    <row r="26" spans="1:15" ht="13.5">
      <c r="A26" s="18">
        <v>23</v>
      </c>
      <c r="B26" s="18"/>
      <c r="C26" s="17">
        <v>7</v>
      </c>
      <c r="D26" s="19">
        <f>C26</f>
        <v>7</v>
      </c>
      <c r="E26" s="9"/>
      <c r="F26" s="18">
        <v>23</v>
      </c>
      <c r="G26" s="18"/>
      <c r="H26" s="17">
        <v>6.5</v>
      </c>
      <c r="I26" s="19">
        <f>H26</f>
        <v>6.5</v>
      </c>
      <c r="J26" s="14"/>
      <c r="K26" s="18">
        <v>23</v>
      </c>
      <c r="L26" s="18"/>
      <c r="M26" s="17">
        <v>7</v>
      </c>
      <c r="N26" s="19">
        <f>M26</f>
        <v>7</v>
      </c>
      <c r="O26" s="9"/>
    </row>
    <row r="27" spans="1:15" ht="13.5">
      <c r="A27" s="18">
        <v>24</v>
      </c>
      <c r="B27" s="18"/>
      <c r="C27" s="17">
        <v>7</v>
      </c>
      <c r="D27" s="19">
        <f>C27</f>
        <v>7</v>
      </c>
      <c r="E27" s="14"/>
      <c r="F27" s="18">
        <v>24</v>
      </c>
      <c r="G27" s="18"/>
      <c r="H27" s="17">
        <v>5</v>
      </c>
      <c r="I27" s="19">
        <f>H27</f>
        <v>5</v>
      </c>
      <c r="J27" s="14"/>
      <c r="K27" s="18">
        <v>24</v>
      </c>
      <c r="L27" s="18"/>
      <c r="M27" s="17">
        <v>6.5</v>
      </c>
      <c r="N27" s="19">
        <f>M27</f>
        <v>6.5</v>
      </c>
      <c r="O27" s="14"/>
    </row>
    <row r="28" spans="1:15" ht="13.5">
      <c r="A28" s="18">
        <v>25</v>
      </c>
      <c r="B28" s="18"/>
      <c r="C28" s="17">
        <v>7</v>
      </c>
      <c r="D28" s="19">
        <f>C28</f>
        <v>7</v>
      </c>
      <c r="E28" s="14"/>
      <c r="F28" s="18">
        <v>25</v>
      </c>
      <c r="G28" s="18"/>
      <c r="H28" s="17">
        <v>5</v>
      </c>
      <c r="I28" s="19">
        <f>H28</f>
        <v>5</v>
      </c>
      <c r="J28" s="9"/>
      <c r="K28" s="18">
        <v>25</v>
      </c>
      <c r="L28" s="18"/>
      <c r="M28" s="17">
        <v>6</v>
      </c>
      <c r="N28" s="19">
        <f>M28</f>
        <v>6</v>
      </c>
      <c r="O28" s="14"/>
    </row>
    <row r="29" spans="1:15" ht="13.5">
      <c r="A29" s="18">
        <v>26</v>
      </c>
      <c r="B29" s="18"/>
      <c r="C29" s="17">
        <v>6.5</v>
      </c>
      <c r="D29" s="19">
        <f>C29</f>
        <v>6.5</v>
      </c>
      <c r="E29" s="9"/>
      <c r="F29" s="18">
        <v>26</v>
      </c>
      <c r="G29" s="18"/>
      <c r="H29" s="17">
        <v>6</v>
      </c>
      <c r="I29" s="19">
        <f>H29</f>
        <v>6</v>
      </c>
      <c r="J29" s="14"/>
      <c r="K29" s="18">
        <v>26</v>
      </c>
      <c r="L29" s="18"/>
      <c r="M29" s="17">
        <v>6</v>
      </c>
      <c r="N29" s="19">
        <f>M29</f>
        <v>6</v>
      </c>
      <c r="O29" s="9"/>
    </row>
    <row r="30" spans="1:15" ht="13.5">
      <c r="A30" s="16">
        <v>27</v>
      </c>
      <c r="B30" s="16"/>
      <c r="C30" s="17">
        <v>6</v>
      </c>
      <c r="D30" s="13">
        <f t="shared" si="0"/>
        <v>6</v>
      </c>
      <c r="E30" s="14"/>
      <c r="F30" s="16">
        <v>27</v>
      </c>
      <c r="G30" s="16"/>
      <c r="H30" s="17">
        <v>6.5</v>
      </c>
      <c r="I30" s="13">
        <f t="shared" si="1"/>
        <v>6.5</v>
      </c>
      <c r="J30" s="14"/>
      <c r="K30" s="16">
        <v>27</v>
      </c>
      <c r="L30" s="16"/>
      <c r="M30" s="17">
        <v>6</v>
      </c>
      <c r="N30" s="13">
        <f t="shared" si="2"/>
        <v>6</v>
      </c>
      <c r="O30" s="14"/>
    </row>
    <row r="31" spans="1:15" ht="13.5">
      <c r="A31" s="16">
        <v>28</v>
      </c>
      <c r="B31" s="16"/>
      <c r="C31" s="17">
        <v>7</v>
      </c>
      <c r="D31" s="13">
        <f t="shared" si="0"/>
        <v>7</v>
      </c>
      <c r="E31" s="14"/>
      <c r="F31" s="16">
        <v>28</v>
      </c>
      <c r="G31" s="16"/>
      <c r="H31" s="17">
        <v>6.5</v>
      </c>
      <c r="I31" s="13">
        <f t="shared" si="1"/>
        <v>6.5</v>
      </c>
      <c r="J31" s="9"/>
      <c r="K31" s="16">
        <v>28</v>
      </c>
      <c r="L31" s="16"/>
      <c r="M31" s="17">
        <v>6.5</v>
      </c>
      <c r="N31" s="13">
        <f t="shared" si="2"/>
        <v>6.5</v>
      </c>
      <c r="O31" s="14"/>
    </row>
    <row r="32" spans="1:15" ht="15.75">
      <c r="A32" s="127"/>
      <c r="B32" s="128"/>
      <c r="C32" s="129"/>
      <c r="D32" s="22">
        <f>SUM(D4:D31)</f>
        <v>200</v>
      </c>
      <c r="E32" s="9"/>
      <c r="F32" s="127"/>
      <c r="G32" s="128"/>
      <c r="H32" s="129"/>
      <c r="I32" s="22">
        <f>SUM(I4:I31)</f>
        <v>183.5</v>
      </c>
      <c r="J32" s="14"/>
      <c r="K32" s="127"/>
      <c r="L32" s="128"/>
      <c r="M32" s="129"/>
      <c r="N32" s="22">
        <f>SUM(N4:N31)</f>
        <v>187.5</v>
      </c>
      <c r="O32" s="9"/>
    </row>
    <row r="33" spans="1:15" ht="12.75">
      <c r="A33" s="13"/>
      <c r="B33" s="13"/>
      <c r="C33" s="19"/>
      <c r="D33" s="13"/>
      <c r="E33" s="14"/>
      <c r="F33" s="13"/>
      <c r="G33" s="13"/>
      <c r="H33" s="19"/>
      <c r="I33" s="13"/>
      <c r="J33" s="14"/>
      <c r="K33" s="13"/>
      <c r="L33" s="13"/>
      <c r="M33" s="19"/>
      <c r="N33" s="13"/>
      <c r="O33" s="14"/>
    </row>
    <row r="34" spans="1:15" ht="15">
      <c r="A34" s="23">
        <v>1</v>
      </c>
      <c r="B34" s="23">
        <v>1</v>
      </c>
      <c r="C34" s="17">
        <v>7</v>
      </c>
      <c r="D34" s="13">
        <f>C34</f>
        <v>7</v>
      </c>
      <c r="E34" s="14"/>
      <c r="F34" s="23">
        <v>1</v>
      </c>
      <c r="G34" s="23">
        <v>1</v>
      </c>
      <c r="H34" s="17">
        <v>6</v>
      </c>
      <c r="I34" s="13">
        <f>H34</f>
        <v>6</v>
      </c>
      <c r="J34" s="9"/>
      <c r="K34" s="23">
        <v>1</v>
      </c>
      <c r="L34" s="23">
        <v>1</v>
      </c>
      <c r="M34" s="17">
        <v>6</v>
      </c>
      <c r="N34" s="13">
        <f>M34</f>
        <v>6</v>
      </c>
      <c r="O34" s="14"/>
    </row>
    <row r="35" spans="1:15" ht="15">
      <c r="A35" s="23">
        <v>2</v>
      </c>
      <c r="B35" s="23">
        <v>1</v>
      </c>
      <c r="C35" s="17">
        <v>6.5</v>
      </c>
      <c r="D35" s="13">
        <f>C35</f>
        <v>6.5</v>
      </c>
      <c r="E35" s="9"/>
      <c r="F35" s="23">
        <v>2</v>
      </c>
      <c r="G35" s="23">
        <v>1</v>
      </c>
      <c r="H35" s="17">
        <v>6</v>
      </c>
      <c r="I35" s="13">
        <f>H35</f>
        <v>6</v>
      </c>
      <c r="J35" s="14"/>
      <c r="K35" s="23">
        <v>2</v>
      </c>
      <c r="L35" s="23">
        <v>1</v>
      </c>
      <c r="M35" s="17">
        <v>6</v>
      </c>
      <c r="N35" s="13">
        <f>M35</f>
        <v>6</v>
      </c>
      <c r="O35" s="9"/>
    </row>
    <row r="36" spans="1:15" ht="15">
      <c r="A36" s="23">
        <v>3</v>
      </c>
      <c r="B36" s="23">
        <v>2</v>
      </c>
      <c r="C36" s="17">
        <v>6</v>
      </c>
      <c r="D36" s="13">
        <f>C36*2</f>
        <v>12</v>
      </c>
      <c r="E36" s="14"/>
      <c r="F36" s="23">
        <v>3</v>
      </c>
      <c r="G36" s="23">
        <v>2</v>
      </c>
      <c r="H36" s="17">
        <v>6</v>
      </c>
      <c r="I36" s="13">
        <f>H36*2</f>
        <v>12</v>
      </c>
      <c r="J36" s="14"/>
      <c r="K36" s="23">
        <v>3</v>
      </c>
      <c r="L36" s="23">
        <v>2</v>
      </c>
      <c r="M36" s="17">
        <v>6</v>
      </c>
      <c r="N36" s="13">
        <f>M36*2</f>
        <v>12</v>
      </c>
      <c r="O36" s="14"/>
    </row>
    <row r="37" spans="1:15" ht="15">
      <c r="A37" s="23">
        <v>4</v>
      </c>
      <c r="B37" s="23">
        <v>2</v>
      </c>
      <c r="C37" s="17">
        <v>6</v>
      </c>
      <c r="D37" s="13">
        <f>C37*2</f>
        <v>12</v>
      </c>
      <c r="E37" s="14"/>
      <c r="F37" s="23">
        <v>4</v>
      </c>
      <c r="G37" s="23">
        <v>2</v>
      </c>
      <c r="H37" s="17">
        <v>6</v>
      </c>
      <c r="I37" s="13">
        <f>H37*2</f>
        <v>12</v>
      </c>
      <c r="J37" s="9"/>
      <c r="K37" s="23">
        <v>4</v>
      </c>
      <c r="L37" s="23">
        <v>2</v>
      </c>
      <c r="M37" s="17">
        <v>6</v>
      </c>
      <c r="N37" s="13">
        <f>M37*2</f>
        <v>12</v>
      </c>
      <c r="O37" s="14"/>
    </row>
    <row r="38" spans="1:15" s="42" customFormat="1" ht="12.75">
      <c r="A38" s="138"/>
      <c r="B38" s="139"/>
      <c r="C38" s="140"/>
      <c r="D38" s="41">
        <f>SUM(D34:D37)</f>
        <v>37.5</v>
      </c>
      <c r="E38" s="9"/>
      <c r="F38" s="141"/>
      <c r="G38" s="142"/>
      <c r="H38" s="143"/>
      <c r="I38" s="41">
        <f>SUM(I34:I37)</f>
        <v>36</v>
      </c>
      <c r="J38" s="14"/>
      <c r="K38" s="138"/>
      <c r="L38" s="139"/>
      <c r="M38" s="140"/>
      <c r="N38" s="41">
        <f>SUM(N34:N37)</f>
        <v>36</v>
      </c>
      <c r="O38" s="9"/>
    </row>
    <row r="39" spans="1:15" ht="12.75">
      <c r="A39" s="132"/>
      <c r="B39" s="133"/>
      <c r="C39" s="133"/>
      <c r="D39" s="134"/>
      <c r="E39" s="14"/>
      <c r="F39" s="132"/>
      <c r="G39" s="133"/>
      <c r="H39" s="133"/>
      <c r="I39" s="134"/>
      <c r="J39" s="14"/>
      <c r="K39" s="132"/>
      <c r="L39" s="133"/>
      <c r="M39" s="133"/>
      <c r="N39" s="134"/>
      <c r="O39" s="9"/>
    </row>
    <row r="40" spans="1:15" s="27" customFormat="1" ht="12.75">
      <c r="A40" s="130"/>
      <c r="B40" s="131"/>
      <c r="C40" s="40">
        <f>SUM(D32+D38)-$D42-$D43</f>
        <v>237.5</v>
      </c>
      <c r="D40" s="24">
        <f>C40*100/370</f>
        <v>64.1891891891892</v>
      </c>
      <c r="E40" s="14"/>
      <c r="F40" s="130"/>
      <c r="G40" s="131"/>
      <c r="H40" s="40">
        <f>SUM(I32+I38)-$D42-$D43</f>
        <v>219.5</v>
      </c>
      <c r="I40" s="24">
        <f>H40*100/370</f>
        <v>59.32432432432432</v>
      </c>
      <c r="J40" s="9"/>
      <c r="K40" s="25"/>
      <c r="L40" s="26"/>
      <c r="M40" s="40">
        <f>SUM(N32+N38)-$D42-$D43</f>
        <v>223.5</v>
      </c>
      <c r="N40" s="24">
        <f>M40*100/370</f>
        <v>60.4054054054054</v>
      </c>
      <c r="O40" s="14"/>
    </row>
    <row r="42" spans="1:13" ht="18.75">
      <c r="A42" s="29" t="s">
        <v>13</v>
      </c>
      <c r="D42" s="30"/>
      <c r="F42" s="29"/>
      <c r="K42" s="51" t="str">
        <f>рез!E20</f>
        <v>Е:</v>
      </c>
      <c r="L42" s="52" t="str">
        <f>рез!F20</f>
        <v>Джумаджук Марія</v>
      </c>
      <c r="M42" s="52"/>
    </row>
    <row r="43" spans="1:13" ht="18.75">
      <c r="A43" s="29" t="s">
        <v>14</v>
      </c>
      <c r="D43" s="30"/>
      <c r="E43" s="31"/>
      <c r="F43" s="29"/>
      <c r="J43" s="32"/>
      <c r="K43" s="51" t="str">
        <f>рез!E21</f>
        <v>C:</v>
      </c>
      <c r="L43" s="52" t="str">
        <f>рез!F21</f>
        <v>Ковшова Ольга</v>
      </c>
      <c r="M43" s="52"/>
    </row>
    <row r="44" spans="1:15" ht="18.75">
      <c r="A44" s="145" t="s">
        <v>17</v>
      </c>
      <c r="B44" s="146"/>
      <c r="C44" s="147"/>
      <c r="D44" s="44">
        <f>C40+H40+M40</f>
        <v>680.5</v>
      </c>
      <c r="E44" s="33"/>
      <c r="F44" s="34"/>
      <c r="G44" s="34"/>
      <c r="H44" s="33"/>
      <c r="I44" s="35"/>
      <c r="J44" s="35"/>
      <c r="K44" s="51" t="str">
        <f>рез!E22</f>
        <v>М:</v>
      </c>
      <c r="L44" s="52" t="str">
        <f>рез!F22</f>
        <v>Кириченко Віра</v>
      </c>
      <c r="M44" s="52"/>
      <c r="N44" s="35"/>
      <c r="O44" s="34"/>
    </row>
    <row r="45" spans="1:15" ht="15.75">
      <c r="A45" s="36" t="s">
        <v>15</v>
      </c>
      <c r="B45" s="37"/>
      <c r="C45" s="37"/>
      <c r="D45" s="45">
        <f>(D40+I40+N40)/3</f>
        <v>61.306306306306304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ht="12.75">
      <c r="A46" s="39"/>
    </row>
    <row r="47" spans="1:15" ht="36" customHeight="1">
      <c r="A47" s="38" t="s">
        <v>6</v>
      </c>
      <c r="D47" s="125" t="str">
        <f>рез!F9</f>
        <v>Златогор, 2005, мер., гн., УВП, Азов-Зеркальна, 702652, Тетяна Ковшова</v>
      </c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</row>
    <row r="48" spans="1:15" ht="18" customHeight="1">
      <c r="A48" s="38" t="s">
        <v>16</v>
      </c>
      <c r="D48" s="125" t="str">
        <f>рез!C9</f>
        <v>Кампі Володимир</v>
      </c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</row>
    <row r="49" spans="1:15" ht="18" customHeight="1">
      <c r="A49" s="38" t="s">
        <v>7</v>
      </c>
      <c r="D49" s="125" t="str">
        <f>рез!G9</f>
        <v>КСК "Міраж", м. Київ</v>
      </c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</row>
    <row r="50" spans="11:13" ht="12.75" customHeight="1">
      <c r="K50" s="144">
        <f>рез!C5</f>
        <v>41810</v>
      </c>
      <c r="L50" s="144"/>
      <c r="M50" s="144"/>
    </row>
    <row r="51" spans="1:15" ht="39" customHeight="1">
      <c r="A51" s="103" t="str">
        <f>рез!A1</f>
        <v>ВІДКРИТІ ВСЕУКРАЇНСЬКІ ЗМАГАННЯ З КІННОГО СПОРТУ (ВИЇЗДКА) ІІ етап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</sheetData>
  <sheetProtection/>
  <mergeCells count="21">
    <mergeCell ref="D49:O49"/>
    <mergeCell ref="K50:M50"/>
    <mergeCell ref="A51:O51"/>
    <mergeCell ref="A40:B40"/>
    <mergeCell ref="F40:G40"/>
    <mergeCell ref="A44:C44"/>
    <mergeCell ref="D47:O47"/>
    <mergeCell ref="D48:O48"/>
    <mergeCell ref="A38:C38"/>
    <mergeCell ref="F38:H38"/>
    <mergeCell ref="K38:M38"/>
    <mergeCell ref="A39:D39"/>
    <mergeCell ref="F39:I39"/>
    <mergeCell ref="K39:N39"/>
    <mergeCell ref="A1:O1"/>
    <mergeCell ref="A2:D2"/>
    <mergeCell ref="F2:I2"/>
    <mergeCell ref="K2:N2"/>
    <mergeCell ref="A32:C32"/>
    <mergeCell ref="F32:H32"/>
    <mergeCell ref="K32:M32"/>
  </mergeCells>
  <printOptions/>
  <pageMargins left="0.7874015748031497" right="0.1968503937007874" top="0.2362204724409449" bottom="0.1968503937007874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K51"/>
  <sheetViews>
    <sheetView zoomScalePageLayoutView="0" workbookViewId="0" topLeftCell="A31">
      <selection activeCell="F46" sqref="F46"/>
    </sheetView>
  </sheetViews>
  <sheetFormatPr defaultColWidth="3.8515625" defaultRowHeight="12.75"/>
  <cols>
    <col min="1" max="1" width="3.8515625" style="8" customWidth="1"/>
    <col min="2" max="2" width="2.8515625" style="8" customWidth="1"/>
    <col min="3" max="3" width="7.421875" style="8" customWidth="1"/>
    <col min="4" max="4" width="8.7109375" style="8" customWidth="1"/>
    <col min="5" max="5" width="2.00390625" style="28" customWidth="1"/>
    <col min="6" max="6" width="3.8515625" style="8" customWidth="1"/>
    <col min="7" max="7" width="2.8515625" style="8" customWidth="1"/>
    <col min="8" max="8" width="7.28125" style="8" customWidth="1"/>
    <col min="9" max="9" width="9.140625" style="8" customWidth="1"/>
    <col min="10" max="10" width="2.00390625" style="28" customWidth="1"/>
    <col min="11" max="11" width="3.8515625" style="8" customWidth="1"/>
    <col min="12" max="12" width="2.8515625" style="8" customWidth="1"/>
    <col min="13" max="13" width="6.421875" style="8" customWidth="1"/>
    <col min="14" max="14" width="7.8515625" style="8" customWidth="1"/>
    <col min="15" max="15" width="2.00390625" style="28" customWidth="1"/>
    <col min="16" max="16384" width="3.8515625" style="8" customWidth="1"/>
  </cols>
  <sheetData>
    <row r="1" spans="1:15" ht="12" customHeight="1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37" s="1" customFormat="1" ht="15.75" customHeight="1">
      <c r="A2" s="135" t="str">
        <f>рез!I7</f>
        <v>Е</v>
      </c>
      <c r="B2" s="136"/>
      <c r="C2" s="136"/>
      <c r="D2" s="137"/>
      <c r="E2" s="9"/>
      <c r="F2" s="135" t="str">
        <f>рез!K7</f>
        <v>С</v>
      </c>
      <c r="G2" s="136"/>
      <c r="H2" s="136"/>
      <c r="I2" s="137"/>
      <c r="J2" s="10"/>
      <c r="K2" s="135" t="str">
        <f>рез!M7</f>
        <v>М</v>
      </c>
      <c r="L2" s="136"/>
      <c r="M2" s="136"/>
      <c r="N2" s="137"/>
      <c r="O2" s="9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15" ht="12.75">
      <c r="A3" s="12" t="s">
        <v>0</v>
      </c>
      <c r="B3" s="12"/>
      <c r="C3" s="12"/>
      <c r="D3" s="13"/>
      <c r="E3" s="14"/>
      <c r="F3" s="12" t="s">
        <v>0</v>
      </c>
      <c r="G3" s="12"/>
      <c r="H3" s="12"/>
      <c r="I3" s="13"/>
      <c r="J3" s="15"/>
      <c r="K3" s="12" t="s">
        <v>0</v>
      </c>
      <c r="L3" s="12"/>
      <c r="M3" s="12"/>
      <c r="N3" s="13"/>
      <c r="O3" s="14"/>
    </row>
    <row r="4" spans="1:15" ht="13.5">
      <c r="A4" s="16">
        <v>1</v>
      </c>
      <c r="B4" s="16"/>
      <c r="C4" s="17">
        <v>7</v>
      </c>
      <c r="D4" s="13">
        <f>C4</f>
        <v>7</v>
      </c>
      <c r="E4" s="14"/>
      <c r="F4" s="16">
        <v>1</v>
      </c>
      <c r="G4" s="16"/>
      <c r="H4" s="17">
        <v>5.5</v>
      </c>
      <c r="I4" s="13">
        <f>H4</f>
        <v>5.5</v>
      </c>
      <c r="J4" s="9"/>
      <c r="K4" s="16">
        <v>1</v>
      </c>
      <c r="L4" s="16"/>
      <c r="M4" s="17">
        <v>5</v>
      </c>
      <c r="N4" s="13">
        <f>M4</f>
        <v>5</v>
      </c>
      <c r="O4" s="14"/>
    </row>
    <row r="5" spans="1:15" ht="13.5">
      <c r="A5" s="16">
        <v>2</v>
      </c>
      <c r="B5" s="16"/>
      <c r="C5" s="17">
        <v>6</v>
      </c>
      <c r="D5" s="13">
        <f aca="true" t="shared" si="0" ref="D5:D31">C5</f>
        <v>6</v>
      </c>
      <c r="E5" s="9"/>
      <c r="F5" s="16">
        <v>2</v>
      </c>
      <c r="G5" s="16"/>
      <c r="H5" s="17">
        <v>5</v>
      </c>
      <c r="I5" s="13">
        <f aca="true" t="shared" si="1" ref="I5:I31">H5</f>
        <v>5</v>
      </c>
      <c r="J5" s="14"/>
      <c r="K5" s="16">
        <v>2</v>
      </c>
      <c r="L5" s="16"/>
      <c r="M5" s="17">
        <v>5.5</v>
      </c>
      <c r="N5" s="13">
        <f aca="true" t="shared" si="2" ref="N5:N31">M5</f>
        <v>5.5</v>
      </c>
      <c r="O5" s="9"/>
    </row>
    <row r="6" spans="1:15" ht="13.5">
      <c r="A6" s="18">
        <v>3</v>
      </c>
      <c r="B6" s="18"/>
      <c r="C6" s="17">
        <v>6</v>
      </c>
      <c r="D6" s="19">
        <f>C6</f>
        <v>6</v>
      </c>
      <c r="E6" s="14"/>
      <c r="F6" s="18">
        <v>3</v>
      </c>
      <c r="G6" s="18"/>
      <c r="H6" s="17">
        <v>5</v>
      </c>
      <c r="I6" s="19">
        <f>H6</f>
        <v>5</v>
      </c>
      <c r="J6" s="14"/>
      <c r="K6" s="18">
        <v>3</v>
      </c>
      <c r="L6" s="18"/>
      <c r="M6" s="17">
        <v>5.5</v>
      </c>
      <c r="N6" s="19">
        <f>M6</f>
        <v>5.5</v>
      </c>
      <c r="O6" s="14"/>
    </row>
    <row r="7" spans="1:15" ht="13.5">
      <c r="A7" s="20">
        <v>4</v>
      </c>
      <c r="B7" s="20">
        <v>2</v>
      </c>
      <c r="C7" s="60">
        <v>5</v>
      </c>
      <c r="D7" s="21">
        <f>C7*B7</f>
        <v>10</v>
      </c>
      <c r="E7" s="14"/>
      <c r="F7" s="20">
        <v>4</v>
      </c>
      <c r="G7" s="20">
        <v>2</v>
      </c>
      <c r="H7" s="60">
        <v>5</v>
      </c>
      <c r="I7" s="21">
        <f>H7*G7</f>
        <v>10</v>
      </c>
      <c r="J7" s="9"/>
      <c r="K7" s="20">
        <v>4</v>
      </c>
      <c r="L7" s="20">
        <v>2</v>
      </c>
      <c r="M7" s="60">
        <v>4.5</v>
      </c>
      <c r="N7" s="21">
        <f>M7*L7</f>
        <v>9</v>
      </c>
      <c r="O7" s="14"/>
    </row>
    <row r="8" spans="1:15" ht="13.5">
      <c r="A8" s="16">
        <v>5</v>
      </c>
      <c r="B8" s="16"/>
      <c r="C8" s="17">
        <v>6</v>
      </c>
      <c r="D8" s="13">
        <f t="shared" si="0"/>
        <v>6</v>
      </c>
      <c r="E8" s="9"/>
      <c r="F8" s="16">
        <v>5</v>
      </c>
      <c r="G8" s="16"/>
      <c r="H8" s="17">
        <v>5.5</v>
      </c>
      <c r="I8" s="13">
        <f t="shared" si="1"/>
        <v>5.5</v>
      </c>
      <c r="J8" s="14"/>
      <c r="K8" s="16">
        <v>5</v>
      </c>
      <c r="L8" s="16"/>
      <c r="M8" s="17">
        <v>4.5</v>
      </c>
      <c r="N8" s="13">
        <f t="shared" si="2"/>
        <v>4.5</v>
      </c>
      <c r="O8" s="9"/>
    </row>
    <row r="9" spans="1:15" ht="13.5">
      <c r="A9" s="16">
        <v>6</v>
      </c>
      <c r="B9" s="16"/>
      <c r="C9" s="17">
        <v>5</v>
      </c>
      <c r="D9" s="13">
        <f t="shared" si="0"/>
        <v>5</v>
      </c>
      <c r="E9" s="14"/>
      <c r="F9" s="16">
        <v>6</v>
      </c>
      <c r="G9" s="16"/>
      <c r="H9" s="17">
        <v>5.5</v>
      </c>
      <c r="I9" s="13">
        <f t="shared" si="1"/>
        <v>5.5</v>
      </c>
      <c r="J9" s="14"/>
      <c r="K9" s="16">
        <v>6</v>
      </c>
      <c r="L9" s="16"/>
      <c r="M9" s="17">
        <v>4.5</v>
      </c>
      <c r="N9" s="13">
        <f t="shared" si="2"/>
        <v>4.5</v>
      </c>
      <c r="O9" s="14"/>
    </row>
    <row r="10" spans="1:15" ht="13.5">
      <c r="A10" s="16">
        <v>7</v>
      </c>
      <c r="B10" s="16"/>
      <c r="C10" s="17">
        <v>5.5</v>
      </c>
      <c r="D10" s="13">
        <f t="shared" si="0"/>
        <v>5.5</v>
      </c>
      <c r="E10" s="14"/>
      <c r="F10" s="16">
        <v>7</v>
      </c>
      <c r="G10" s="16"/>
      <c r="H10" s="17">
        <v>5</v>
      </c>
      <c r="I10" s="13">
        <f t="shared" si="1"/>
        <v>5</v>
      </c>
      <c r="J10" s="9"/>
      <c r="K10" s="16">
        <v>7</v>
      </c>
      <c r="L10" s="16"/>
      <c r="M10" s="17">
        <v>5</v>
      </c>
      <c r="N10" s="13">
        <f t="shared" si="2"/>
        <v>5</v>
      </c>
      <c r="O10" s="14"/>
    </row>
    <row r="11" spans="1:15" ht="13.5">
      <c r="A11" s="20">
        <v>8</v>
      </c>
      <c r="B11" s="43">
        <v>2</v>
      </c>
      <c r="C11" s="60">
        <v>4.5</v>
      </c>
      <c r="D11" s="21">
        <f>C11*2</f>
        <v>9</v>
      </c>
      <c r="E11" s="9"/>
      <c r="F11" s="20">
        <v>8</v>
      </c>
      <c r="G11" s="20">
        <v>2</v>
      </c>
      <c r="H11" s="60">
        <v>4</v>
      </c>
      <c r="I11" s="21">
        <f>H11*2</f>
        <v>8</v>
      </c>
      <c r="J11" s="14"/>
      <c r="K11" s="20">
        <v>8</v>
      </c>
      <c r="L11" s="20">
        <v>2</v>
      </c>
      <c r="M11" s="60">
        <v>4.5</v>
      </c>
      <c r="N11" s="21">
        <f>M11*2</f>
        <v>9</v>
      </c>
      <c r="O11" s="9"/>
    </row>
    <row r="12" spans="1:15" ht="13.5">
      <c r="A12" s="16">
        <v>9</v>
      </c>
      <c r="B12" s="16"/>
      <c r="C12" s="17">
        <v>4</v>
      </c>
      <c r="D12" s="13">
        <f t="shared" si="0"/>
        <v>4</v>
      </c>
      <c r="E12" s="14"/>
      <c r="F12" s="16">
        <v>9</v>
      </c>
      <c r="G12" s="16"/>
      <c r="H12" s="17">
        <v>4.5</v>
      </c>
      <c r="I12" s="13">
        <f t="shared" si="1"/>
        <v>4.5</v>
      </c>
      <c r="J12" s="14"/>
      <c r="K12" s="16">
        <v>9</v>
      </c>
      <c r="L12" s="16"/>
      <c r="M12" s="17">
        <v>4.5</v>
      </c>
      <c r="N12" s="13">
        <f t="shared" si="2"/>
        <v>4.5</v>
      </c>
      <c r="O12" s="14"/>
    </row>
    <row r="13" spans="1:15" ht="13.5">
      <c r="A13" s="16">
        <v>10</v>
      </c>
      <c r="B13" s="16"/>
      <c r="C13" s="17">
        <v>7</v>
      </c>
      <c r="D13" s="13">
        <f>C13</f>
        <v>7</v>
      </c>
      <c r="E13" s="14"/>
      <c r="F13" s="16">
        <v>10</v>
      </c>
      <c r="G13" s="16"/>
      <c r="H13" s="17">
        <v>5</v>
      </c>
      <c r="I13" s="13">
        <f>H13</f>
        <v>5</v>
      </c>
      <c r="J13" s="9"/>
      <c r="K13" s="16">
        <v>10</v>
      </c>
      <c r="L13" s="16"/>
      <c r="M13" s="17">
        <v>5.5</v>
      </c>
      <c r="N13" s="13">
        <f>M13</f>
        <v>5.5</v>
      </c>
      <c r="O13" s="14"/>
    </row>
    <row r="14" spans="1:15" ht="13.5">
      <c r="A14" s="18">
        <v>11</v>
      </c>
      <c r="B14" s="18"/>
      <c r="C14" s="17">
        <v>6</v>
      </c>
      <c r="D14" s="19">
        <f>C14</f>
        <v>6</v>
      </c>
      <c r="E14" s="9"/>
      <c r="F14" s="18">
        <v>11</v>
      </c>
      <c r="G14" s="18"/>
      <c r="H14" s="17">
        <v>6</v>
      </c>
      <c r="I14" s="19">
        <f>H14</f>
        <v>6</v>
      </c>
      <c r="J14" s="14"/>
      <c r="K14" s="18">
        <v>11</v>
      </c>
      <c r="L14" s="18"/>
      <c r="M14" s="17">
        <v>5.5</v>
      </c>
      <c r="N14" s="19">
        <f>M14</f>
        <v>5.5</v>
      </c>
      <c r="O14" s="9"/>
    </row>
    <row r="15" spans="1:15" ht="13.5">
      <c r="A15" s="18">
        <v>12</v>
      </c>
      <c r="B15" s="18"/>
      <c r="C15" s="17">
        <v>6.5</v>
      </c>
      <c r="D15" s="19">
        <f>C15</f>
        <v>6.5</v>
      </c>
      <c r="E15" s="14"/>
      <c r="F15" s="18">
        <v>12</v>
      </c>
      <c r="G15" s="18"/>
      <c r="H15" s="17">
        <v>5</v>
      </c>
      <c r="I15" s="19">
        <f>H15</f>
        <v>5</v>
      </c>
      <c r="J15" s="14"/>
      <c r="K15" s="18">
        <v>12</v>
      </c>
      <c r="L15" s="18"/>
      <c r="M15" s="17">
        <v>5.5</v>
      </c>
      <c r="N15" s="19">
        <f>M15</f>
        <v>5.5</v>
      </c>
      <c r="O15" s="14"/>
    </row>
    <row r="16" spans="1:15" ht="13.5">
      <c r="A16" s="16">
        <v>13</v>
      </c>
      <c r="B16" s="16"/>
      <c r="C16" s="17">
        <v>6</v>
      </c>
      <c r="D16" s="13">
        <f t="shared" si="0"/>
        <v>6</v>
      </c>
      <c r="E16" s="14"/>
      <c r="F16" s="16">
        <v>13</v>
      </c>
      <c r="G16" s="16"/>
      <c r="H16" s="17">
        <v>6</v>
      </c>
      <c r="I16" s="13">
        <f t="shared" si="1"/>
        <v>6</v>
      </c>
      <c r="J16" s="9"/>
      <c r="K16" s="16">
        <v>13</v>
      </c>
      <c r="L16" s="16"/>
      <c r="M16" s="17">
        <v>5.5</v>
      </c>
      <c r="N16" s="19">
        <f t="shared" si="2"/>
        <v>5.5</v>
      </c>
      <c r="O16" s="14"/>
    </row>
    <row r="17" spans="1:15" ht="13.5">
      <c r="A17" s="20">
        <v>14</v>
      </c>
      <c r="B17" s="20">
        <v>2</v>
      </c>
      <c r="C17" s="60">
        <v>5.5</v>
      </c>
      <c r="D17" s="21">
        <f>C17*2</f>
        <v>11</v>
      </c>
      <c r="E17" s="9"/>
      <c r="F17" s="20">
        <v>14</v>
      </c>
      <c r="G17" s="20">
        <v>2</v>
      </c>
      <c r="H17" s="17">
        <v>5</v>
      </c>
      <c r="I17" s="21">
        <f>H17*2</f>
        <v>10</v>
      </c>
      <c r="J17" s="14"/>
      <c r="K17" s="20">
        <v>14</v>
      </c>
      <c r="L17" s="20">
        <v>2</v>
      </c>
      <c r="M17" s="60">
        <v>5.5</v>
      </c>
      <c r="N17" s="21">
        <f>M17*2</f>
        <v>11</v>
      </c>
      <c r="O17" s="9"/>
    </row>
    <row r="18" spans="1:15" ht="13.5">
      <c r="A18" s="16">
        <v>15</v>
      </c>
      <c r="B18" s="16"/>
      <c r="C18" s="17">
        <v>6</v>
      </c>
      <c r="D18" s="13">
        <f t="shared" si="0"/>
        <v>6</v>
      </c>
      <c r="E18" s="14"/>
      <c r="F18" s="16">
        <v>15</v>
      </c>
      <c r="G18" s="16"/>
      <c r="H18" s="17">
        <v>5.5</v>
      </c>
      <c r="I18" s="13">
        <f t="shared" si="1"/>
        <v>5.5</v>
      </c>
      <c r="J18" s="14"/>
      <c r="K18" s="16">
        <v>15</v>
      </c>
      <c r="L18" s="16"/>
      <c r="M18" s="17">
        <v>5</v>
      </c>
      <c r="N18" s="13">
        <f t="shared" si="2"/>
        <v>5</v>
      </c>
      <c r="O18" s="14"/>
    </row>
    <row r="19" spans="1:15" ht="13.5">
      <c r="A19" s="16">
        <v>16</v>
      </c>
      <c r="B19" s="16"/>
      <c r="C19" s="17">
        <v>6</v>
      </c>
      <c r="D19" s="13">
        <f t="shared" si="0"/>
        <v>6</v>
      </c>
      <c r="E19" s="14"/>
      <c r="F19" s="16">
        <v>16</v>
      </c>
      <c r="G19" s="16"/>
      <c r="H19" s="17">
        <v>5.5</v>
      </c>
      <c r="I19" s="13">
        <f t="shared" si="1"/>
        <v>5.5</v>
      </c>
      <c r="J19" s="9"/>
      <c r="K19" s="16">
        <v>16</v>
      </c>
      <c r="L19" s="16"/>
      <c r="M19" s="17">
        <v>5</v>
      </c>
      <c r="N19" s="13">
        <f t="shared" si="2"/>
        <v>5</v>
      </c>
      <c r="O19" s="14"/>
    </row>
    <row r="20" spans="1:15" ht="13.5">
      <c r="A20" s="16">
        <v>17</v>
      </c>
      <c r="B20" s="16"/>
      <c r="C20" s="17">
        <v>6.5</v>
      </c>
      <c r="D20" s="13">
        <f t="shared" si="0"/>
        <v>6.5</v>
      </c>
      <c r="E20" s="9"/>
      <c r="F20" s="16">
        <v>17</v>
      </c>
      <c r="G20" s="16"/>
      <c r="H20" s="17">
        <v>7</v>
      </c>
      <c r="I20" s="13">
        <f t="shared" si="1"/>
        <v>7</v>
      </c>
      <c r="J20" s="14"/>
      <c r="K20" s="16">
        <v>17</v>
      </c>
      <c r="L20" s="16"/>
      <c r="M20" s="17">
        <v>6</v>
      </c>
      <c r="N20" s="13">
        <f t="shared" si="2"/>
        <v>6</v>
      </c>
      <c r="O20" s="9"/>
    </row>
    <row r="21" spans="1:15" ht="13.5">
      <c r="A21" s="16">
        <v>18</v>
      </c>
      <c r="B21" s="16"/>
      <c r="C21" s="17">
        <v>6</v>
      </c>
      <c r="D21" s="13">
        <f t="shared" si="0"/>
        <v>6</v>
      </c>
      <c r="E21" s="14"/>
      <c r="F21" s="16">
        <v>18</v>
      </c>
      <c r="G21" s="16"/>
      <c r="H21" s="17">
        <v>5</v>
      </c>
      <c r="I21" s="13">
        <f>H21</f>
        <v>5</v>
      </c>
      <c r="J21" s="14"/>
      <c r="K21" s="16">
        <v>18</v>
      </c>
      <c r="L21" s="16"/>
      <c r="M21" s="17">
        <v>5</v>
      </c>
      <c r="N21" s="13">
        <f>M21</f>
        <v>5</v>
      </c>
      <c r="O21" s="14"/>
    </row>
    <row r="22" spans="1:15" ht="13.5">
      <c r="A22" s="16">
        <v>19</v>
      </c>
      <c r="B22" s="16"/>
      <c r="C22" s="17">
        <v>6.5</v>
      </c>
      <c r="D22" s="13">
        <f t="shared" si="0"/>
        <v>6.5</v>
      </c>
      <c r="E22" s="14"/>
      <c r="F22" s="16">
        <v>19</v>
      </c>
      <c r="G22" s="16"/>
      <c r="H22" s="17">
        <v>6</v>
      </c>
      <c r="I22" s="13">
        <f t="shared" si="1"/>
        <v>6</v>
      </c>
      <c r="J22" s="9"/>
      <c r="K22" s="16">
        <v>19</v>
      </c>
      <c r="L22" s="16"/>
      <c r="M22" s="17">
        <v>5.5</v>
      </c>
      <c r="N22" s="13">
        <f t="shared" si="2"/>
        <v>5.5</v>
      </c>
      <c r="O22" s="14"/>
    </row>
    <row r="23" spans="1:15" ht="13.5">
      <c r="A23" s="16">
        <v>20</v>
      </c>
      <c r="B23" s="16"/>
      <c r="C23" s="17">
        <v>7</v>
      </c>
      <c r="D23" s="13">
        <f t="shared" si="0"/>
        <v>7</v>
      </c>
      <c r="E23" s="9"/>
      <c r="F23" s="16">
        <v>20</v>
      </c>
      <c r="G23" s="16"/>
      <c r="H23" s="17">
        <v>6</v>
      </c>
      <c r="I23" s="13">
        <f t="shared" si="1"/>
        <v>6</v>
      </c>
      <c r="J23" s="14"/>
      <c r="K23" s="16">
        <v>20</v>
      </c>
      <c r="L23" s="16"/>
      <c r="M23" s="17">
        <v>5</v>
      </c>
      <c r="N23" s="13">
        <f t="shared" si="2"/>
        <v>5</v>
      </c>
      <c r="O23" s="9"/>
    </row>
    <row r="24" spans="1:15" ht="13.5">
      <c r="A24" s="16">
        <v>21</v>
      </c>
      <c r="B24" s="16"/>
      <c r="C24" s="17">
        <v>5</v>
      </c>
      <c r="D24" s="13">
        <f t="shared" si="0"/>
        <v>5</v>
      </c>
      <c r="E24" s="14"/>
      <c r="F24" s="16">
        <v>21</v>
      </c>
      <c r="G24" s="16"/>
      <c r="H24" s="17">
        <v>4.5</v>
      </c>
      <c r="I24" s="13">
        <f t="shared" si="1"/>
        <v>4.5</v>
      </c>
      <c r="J24" s="14"/>
      <c r="K24" s="16">
        <v>21</v>
      </c>
      <c r="L24" s="16"/>
      <c r="M24" s="17">
        <v>5</v>
      </c>
      <c r="N24" s="13">
        <f t="shared" si="2"/>
        <v>5</v>
      </c>
      <c r="O24" s="14"/>
    </row>
    <row r="25" spans="1:15" ht="13.5">
      <c r="A25" s="18">
        <v>22</v>
      </c>
      <c r="B25" s="18"/>
      <c r="C25" s="17">
        <v>4</v>
      </c>
      <c r="D25" s="19">
        <f>C25</f>
        <v>4</v>
      </c>
      <c r="E25" s="14"/>
      <c r="F25" s="18">
        <v>22</v>
      </c>
      <c r="G25" s="18"/>
      <c r="H25" s="17">
        <v>6.5</v>
      </c>
      <c r="I25" s="19">
        <f>H25</f>
        <v>6.5</v>
      </c>
      <c r="J25" s="9"/>
      <c r="K25" s="18">
        <v>22</v>
      </c>
      <c r="L25" s="18"/>
      <c r="M25" s="17">
        <v>2</v>
      </c>
      <c r="N25" s="19">
        <f>M25</f>
        <v>2</v>
      </c>
      <c r="O25" s="14"/>
    </row>
    <row r="26" spans="1:15" ht="13.5">
      <c r="A26" s="18">
        <v>23</v>
      </c>
      <c r="B26" s="18"/>
      <c r="C26" s="17">
        <v>7</v>
      </c>
      <c r="D26" s="19">
        <f>C26</f>
        <v>7</v>
      </c>
      <c r="E26" s="9"/>
      <c r="F26" s="18">
        <v>23</v>
      </c>
      <c r="G26" s="18"/>
      <c r="H26" s="17">
        <v>6</v>
      </c>
      <c r="I26" s="19">
        <f>H26</f>
        <v>6</v>
      </c>
      <c r="J26" s="14"/>
      <c r="K26" s="18">
        <v>23</v>
      </c>
      <c r="L26" s="18"/>
      <c r="M26" s="17">
        <v>5.5</v>
      </c>
      <c r="N26" s="19">
        <f>M26</f>
        <v>5.5</v>
      </c>
      <c r="O26" s="9"/>
    </row>
    <row r="27" spans="1:15" ht="13.5">
      <c r="A27" s="18">
        <v>24</v>
      </c>
      <c r="B27" s="18"/>
      <c r="C27" s="17">
        <v>7</v>
      </c>
      <c r="D27" s="19">
        <f>C27</f>
        <v>7</v>
      </c>
      <c r="E27" s="14"/>
      <c r="F27" s="18">
        <v>24</v>
      </c>
      <c r="G27" s="18"/>
      <c r="H27" s="17">
        <v>6</v>
      </c>
      <c r="I27" s="19">
        <f>H27</f>
        <v>6</v>
      </c>
      <c r="J27" s="14"/>
      <c r="K27" s="18">
        <v>24</v>
      </c>
      <c r="L27" s="18"/>
      <c r="M27" s="17">
        <v>6</v>
      </c>
      <c r="N27" s="19">
        <f>M27</f>
        <v>6</v>
      </c>
      <c r="O27" s="14"/>
    </row>
    <row r="28" spans="1:15" ht="13.5">
      <c r="A28" s="18">
        <v>25</v>
      </c>
      <c r="B28" s="18"/>
      <c r="C28" s="17">
        <v>7</v>
      </c>
      <c r="D28" s="19">
        <f>C28</f>
        <v>7</v>
      </c>
      <c r="E28" s="14"/>
      <c r="F28" s="18">
        <v>25</v>
      </c>
      <c r="G28" s="18"/>
      <c r="H28" s="17">
        <v>6.5</v>
      </c>
      <c r="I28" s="19">
        <f>H28</f>
        <v>6.5</v>
      </c>
      <c r="J28" s="9"/>
      <c r="K28" s="18">
        <v>25</v>
      </c>
      <c r="L28" s="18"/>
      <c r="M28" s="17">
        <v>6</v>
      </c>
      <c r="N28" s="19">
        <f>M28</f>
        <v>6</v>
      </c>
      <c r="O28" s="14"/>
    </row>
    <row r="29" spans="1:15" ht="13.5">
      <c r="A29" s="18">
        <v>26</v>
      </c>
      <c r="B29" s="18"/>
      <c r="C29" s="17">
        <v>5</v>
      </c>
      <c r="D29" s="19">
        <f>C29</f>
        <v>5</v>
      </c>
      <c r="E29" s="9"/>
      <c r="F29" s="18">
        <v>26</v>
      </c>
      <c r="G29" s="18"/>
      <c r="H29" s="17">
        <v>5</v>
      </c>
      <c r="I29" s="19">
        <f>H29</f>
        <v>5</v>
      </c>
      <c r="J29" s="14"/>
      <c r="K29" s="18">
        <v>26</v>
      </c>
      <c r="L29" s="18"/>
      <c r="M29" s="17">
        <v>5</v>
      </c>
      <c r="N29" s="19">
        <f>M29</f>
        <v>5</v>
      </c>
      <c r="O29" s="9"/>
    </row>
    <row r="30" spans="1:15" ht="13.5">
      <c r="A30" s="16">
        <v>27</v>
      </c>
      <c r="B30" s="16"/>
      <c r="C30" s="17">
        <v>6</v>
      </c>
      <c r="D30" s="13">
        <f t="shared" si="0"/>
        <v>6</v>
      </c>
      <c r="E30" s="14"/>
      <c r="F30" s="16">
        <v>27</v>
      </c>
      <c r="G30" s="16"/>
      <c r="H30" s="17">
        <v>6</v>
      </c>
      <c r="I30" s="13">
        <f t="shared" si="1"/>
        <v>6</v>
      </c>
      <c r="J30" s="14"/>
      <c r="K30" s="16">
        <v>27</v>
      </c>
      <c r="L30" s="16"/>
      <c r="M30" s="17">
        <v>5</v>
      </c>
      <c r="N30" s="13">
        <f t="shared" si="2"/>
        <v>5</v>
      </c>
      <c r="O30" s="14"/>
    </row>
    <row r="31" spans="1:15" ht="13.5">
      <c r="A31" s="16">
        <v>28</v>
      </c>
      <c r="B31" s="16"/>
      <c r="C31" s="17">
        <v>5</v>
      </c>
      <c r="D31" s="13">
        <f t="shared" si="0"/>
        <v>5</v>
      </c>
      <c r="E31" s="14"/>
      <c r="F31" s="16">
        <v>28</v>
      </c>
      <c r="G31" s="16"/>
      <c r="H31" s="17">
        <v>5</v>
      </c>
      <c r="I31" s="13">
        <f t="shared" si="1"/>
        <v>5</v>
      </c>
      <c r="J31" s="9"/>
      <c r="K31" s="16">
        <v>28</v>
      </c>
      <c r="L31" s="16"/>
      <c r="M31" s="17">
        <v>4.5</v>
      </c>
      <c r="N31" s="13">
        <f t="shared" si="2"/>
        <v>4.5</v>
      </c>
      <c r="O31" s="14"/>
    </row>
    <row r="32" spans="1:15" ht="15.75">
      <c r="A32" s="127"/>
      <c r="B32" s="128"/>
      <c r="C32" s="129"/>
      <c r="D32" s="22">
        <f>SUM(D4:D31)</f>
        <v>179</v>
      </c>
      <c r="E32" s="9"/>
      <c r="F32" s="127"/>
      <c r="G32" s="128"/>
      <c r="H32" s="129"/>
      <c r="I32" s="22">
        <f>SUM(I4:I31)</f>
        <v>166.5</v>
      </c>
      <c r="J32" s="14"/>
      <c r="K32" s="127"/>
      <c r="L32" s="128"/>
      <c r="M32" s="129"/>
      <c r="N32" s="22">
        <f>SUM(N4:N31)</f>
        <v>156</v>
      </c>
      <c r="O32" s="9"/>
    </row>
    <row r="33" spans="1:15" ht="12.75">
      <c r="A33" s="13"/>
      <c r="B33" s="13"/>
      <c r="C33" s="19"/>
      <c r="D33" s="13"/>
      <c r="E33" s="14"/>
      <c r="F33" s="13"/>
      <c r="G33" s="13"/>
      <c r="H33" s="19"/>
      <c r="I33" s="13"/>
      <c r="J33" s="14"/>
      <c r="K33" s="13"/>
      <c r="L33" s="13"/>
      <c r="M33" s="19"/>
      <c r="N33" s="13"/>
      <c r="O33" s="14"/>
    </row>
    <row r="34" spans="1:15" ht="15">
      <c r="A34" s="23">
        <v>1</v>
      </c>
      <c r="B34" s="23">
        <v>1</v>
      </c>
      <c r="C34" s="17">
        <v>6</v>
      </c>
      <c r="D34" s="13">
        <f>C34</f>
        <v>6</v>
      </c>
      <c r="E34" s="14"/>
      <c r="F34" s="23">
        <v>1</v>
      </c>
      <c r="G34" s="23">
        <v>1</v>
      </c>
      <c r="H34" s="17">
        <v>5.5</v>
      </c>
      <c r="I34" s="13">
        <f>H34</f>
        <v>5.5</v>
      </c>
      <c r="J34" s="9"/>
      <c r="K34" s="23">
        <v>1</v>
      </c>
      <c r="L34" s="23">
        <v>1</v>
      </c>
      <c r="M34" s="17">
        <v>5</v>
      </c>
      <c r="N34" s="13">
        <f>M34</f>
        <v>5</v>
      </c>
      <c r="O34" s="14"/>
    </row>
    <row r="35" spans="1:15" ht="15">
      <c r="A35" s="23">
        <v>2</v>
      </c>
      <c r="B35" s="23">
        <v>1</v>
      </c>
      <c r="C35" s="17">
        <v>6</v>
      </c>
      <c r="D35" s="13">
        <f>C35</f>
        <v>6</v>
      </c>
      <c r="E35" s="9"/>
      <c r="F35" s="23">
        <v>2</v>
      </c>
      <c r="G35" s="23">
        <v>1</v>
      </c>
      <c r="H35" s="17">
        <v>5</v>
      </c>
      <c r="I35" s="13">
        <f>H35</f>
        <v>5</v>
      </c>
      <c r="J35" s="14"/>
      <c r="K35" s="23">
        <v>2</v>
      </c>
      <c r="L35" s="23">
        <v>1</v>
      </c>
      <c r="M35" s="17">
        <v>5</v>
      </c>
      <c r="N35" s="13">
        <f>M35</f>
        <v>5</v>
      </c>
      <c r="O35" s="9"/>
    </row>
    <row r="36" spans="1:15" ht="15">
      <c r="A36" s="23">
        <v>3</v>
      </c>
      <c r="B36" s="23">
        <v>2</v>
      </c>
      <c r="C36" s="17">
        <v>4.5</v>
      </c>
      <c r="D36" s="13">
        <f>C36*2</f>
        <v>9</v>
      </c>
      <c r="E36" s="14"/>
      <c r="F36" s="23">
        <v>3</v>
      </c>
      <c r="G36" s="23">
        <v>2</v>
      </c>
      <c r="H36" s="17">
        <v>5</v>
      </c>
      <c r="I36" s="13">
        <f>H36*2</f>
        <v>10</v>
      </c>
      <c r="J36" s="14"/>
      <c r="K36" s="23">
        <v>3</v>
      </c>
      <c r="L36" s="23">
        <v>2</v>
      </c>
      <c r="M36" s="17">
        <v>4</v>
      </c>
      <c r="N36" s="13">
        <f>M36*2</f>
        <v>8</v>
      </c>
      <c r="O36" s="14"/>
    </row>
    <row r="37" spans="1:15" ht="15">
      <c r="A37" s="23">
        <v>4</v>
      </c>
      <c r="B37" s="23">
        <v>2</v>
      </c>
      <c r="C37" s="17">
        <v>5.5</v>
      </c>
      <c r="D37" s="13">
        <f>C37*2</f>
        <v>11</v>
      </c>
      <c r="E37" s="14"/>
      <c r="F37" s="23">
        <v>4</v>
      </c>
      <c r="G37" s="23">
        <v>2</v>
      </c>
      <c r="H37" s="17">
        <v>5.5</v>
      </c>
      <c r="I37" s="13">
        <f>H37*2</f>
        <v>11</v>
      </c>
      <c r="J37" s="9"/>
      <c r="K37" s="23">
        <v>4</v>
      </c>
      <c r="L37" s="23">
        <v>2</v>
      </c>
      <c r="M37" s="17">
        <v>4.5</v>
      </c>
      <c r="N37" s="13">
        <f>M37*2</f>
        <v>9</v>
      </c>
      <c r="O37" s="14"/>
    </row>
    <row r="38" spans="1:15" s="42" customFormat="1" ht="12.75">
      <c r="A38" s="138"/>
      <c r="B38" s="139"/>
      <c r="C38" s="140"/>
      <c r="D38" s="41">
        <f>SUM(D34:D37)</f>
        <v>32</v>
      </c>
      <c r="E38" s="9"/>
      <c r="F38" s="141"/>
      <c r="G38" s="142"/>
      <c r="H38" s="143"/>
      <c r="I38" s="41">
        <f>SUM(I34:I37)</f>
        <v>31.5</v>
      </c>
      <c r="J38" s="14"/>
      <c r="K38" s="138"/>
      <c r="L38" s="139"/>
      <c r="M38" s="140"/>
      <c r="N38" s="41">
        <f>SUM(N34:N37)</f>
        <v>27</v>
      </c>
      <c r="O38" s="9"/>
    </row>
    <row r="39" spans="1:15" ht="12.75">
      <c r="A39" s="132"/>
      <c r="B39" s="133"/>
      <c r="C39" s="133"/>
      <c r="D39" s="134"/>
      <c r="E39" s="14"/>
      <c r="F39" s="132"/>
      <c r="G39" s="133"/>
      <c r="H39" s="133"/>
      <c r="I39" s="134"/>
      <c r="J39" s="14"/>
      <c r="K39" s="132"/>
      <c r="L39" s="133"/>
      <c r="M39" s="133"/>
      <c r="N39" s="134"/>
      <c r="O39" s="9"/>
    </row>
    <row r="40" spans="1:15" s="27" customFormat="1" ht="12.75">
      <c r="A40" s="130"/>
      <c r="B40" s="131"/>
      <c r="C40" s="40">
        <f>SUM(D32+D38)-$D42-$D43</f>
        <v>209</v>
      </c>
      <c r="D40" s="24">
        <f>C40*100/370</f>
        <v>56.486486486486484</v>
      </c>
      <c r="E40" s="14"/>
      <c r="F40" s="130"/>
      <c r="G40" s="131"/>
      <c r="H40" s="40">
        <f>SUM(I32+I38)-$D42-$D43</f>
        <v>196</v>
      </c>
      <c r="I40" s="24">
        <f>H40*100/370</f>
        <v>52.972972972972975</v>
      </c>
      <c r="J40" s="9"/>
      <c r="K40" s="25"/>
      <c r="L40" s="26"/>
      <c r="M40" s="40">
        <f>SUM(N32+N38)-$D42-$D43</f>
        <v>181</v>
      </c>
      <c r="N40" s="24">
        <f>M40*100/370</f>
        <v>48.91891891891892</v>
      </c>
      <c r="O40" s="14"/>
    </row>
    <row r="42" spans="1:13" ht="18.75">
      <c r="A42" s="29" t="s">
        <v>13</v>
      </c>
      <c r="D42" s="30">
        <v>2</v>
      </c>
      <c r="F42" s="29"/>
      <c r="K42" s="51" t="str">
        <f>рез!E20</f>
        <v>Е:</v>
      </c>
      <c r="L42" s="52" t="str">
        <f>рез!F20</f>
        <v>Джумаджук Марія</v>
      </c>
      <c r="M42" s="52"/>
    </row>
    <row r="43" spans="1:13" ht="18.75">
      <c r="A43" s="29" t="s">
        <v>14</v>
      </c>
      <c r="D43" s="30"/>
      <c r="E43" s="31"/>
      <c r="F43" s="29"/>
      <c r="J43" s="32"/>
      <c r="K43" s="51" t="str">
        <f>рез!E21</f>
        <v>C:</v>
      </c>
      <c r="L43" s="52" t="str">
        <f>рез!F21</f>
        <v>Ковшова Ольга</v>
      </c>
      <c r="M43" s="52"/>
    </row>
    <row r="44" spans="1:15" ht="18.75">
      <c r="A44" s="145" t="s">
        <v>17</v>
      </c>
      <c r="B44" s="146"/>
      <c r="C44" s="147"/>
      <c r="D44" s="44">
        <f>C40+H40+M40</f>
        <v>586</v>
      </c>
      <c r="E44" s="33"/>
      <c r="F44" s="34"/>
      <c r="G44" s="34"/>
      <c r="H44" s="33"/>
      <c r="I44" s="35"/>
      <c r="J44" s="35"/>
      <c r="K44" s="51" t="str">
        <f>рез!E22</f>
        <v>М:</v>
      </c>
      <c r="L44" s="52" t="str">
        <f>рез!F22</f>
        <v>Кириченко Віра</v>
      </c>
      <c r="M44" s="52"/>
      <c r="N44" s="35"/>
      <c r="O44" s="34"/>
    </row>
    <row r="45" spans="1:15" ht="15.75">
      <c r="A45" s="36" t="s">
        <v>15</v>
      </c>
      <c r="B45" s="37"/>
      <c r="C45" s="37"/>
      <c r="D45" s="45">
        <f>(D40+I40+N40)/3</f>
        <v>52.792792792792795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ht="12.75">
      <c r="A46" s="39"/>
    </row>
    <row r="47" spans="1:15" ht="34.5" customHeight="1">
      <c r="A47" s="38" t="s">
        <v>6</v>
      </c>
      <c r="D47" s="125" t="str">
        <f>рез!F10</f>
        <v>Гранат, 1997, жер., гн., ЧКВ, Гороскоп-Ангола, 702092, Шевченко О.В.</v>
      </c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</row>
    <row r="48" spans="1:15" ht="18" customHeight="1">
      <c r="A48" s="38" t="s">
        <v>16</v>
      </c>
      <c r="D48" s="125" t="str">
        <f>рез!C10</f>
        <v>Василейко Яна</v>
      </c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</row>
    <row r="49" spans="1:15" ht="18" customHeight="1">
      <c r="A49" s="38" t="s">
        <v>7</v>
      </c>
      <c r="D49" s="125" t="str">
        <f>рез!G10</f>
        <v>КДЮСШ "Колос", Миколаївська обл.</v>
      </c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</row>
    <row r="50" spans="11:13" ht="12.75" customHeight="1">
      <c r="K50" s="144">
        <f>рез!C5</f>
        <v>41810</v>
      </c>
      <c r="L50" s="144"/>
      <c r="M50" s="144"/>
    </row>
    <row r="51" spans="1:15" ht="39" customHeight="1">
      <c r="A51" s="103" t="str">
        <f>рез!A1</f>
        <v>ВІДКРИТІ ВСЕУКРАЇНСЬКІ ЗМАГАННЯ З КІННОГО СПОРТУ (ВИЇЗДКА) ІІ етап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</sheetData>
  <sheetProtection/>
  <mergeCells count="21">
    <mergeCell ref="D49:O49"/>
    <mergeCell ref="K50:M50"/>
    <mergeCell ref="A51:O51"/>
    <mergeCell ref="A40:B40"/>
    <mergeCell ref="F40:G40"/>
    <mergeCell ref="A44:C44"/>
    <mergeCell ref="D47:O47"/>
    <mergeCell ref="D48:O48"/>
    <mergeCell ref="A38:C38"/>
    <mergeCell ref="F38:H38"/>
    <mergeCell ref="K38:M38"/>
    <mergeCell ref="A39:D39"/>
    <mergeCell ref="F39:I39"/>
    <mergeCell ref="K39:N39"/>
    <mergeCell ref="A1:O1"/>
    <mergeCell ref="A2:D2"/>
    <mergeCell ref="F2:I2"/>
    <mergeCell ref="K2:N2"/>
    <mergeCell ref="A32:C32"/>
    <mergeCell ref="F32:H32"/>
    <mergeCell ref="K32:M32"/>
  </mergeCells>
  <printOptions/>
  <pageMargins left="0.7874015748031497" right="0.1968503937007874" top="0.2362204724409449" bottom="0.1968503937007874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K51"/>
  <sheetViews>
    <sheetView zoomScalePageLayoutView="0" workbookViewId="0" topLeftCell="A34">
      <selection activeCell="H45" sqref="H45"/>
    </sheetView>
  </sheetViews>
  <sheetFormatPr defaultColWidth="3.8515625" defaultRowHeight="12.75"/>
  <cols>
    <col min="1" max="1" width="3.8515625" style="8" customWidth="1"/>
    <col min="2" max="2" width="2.8515625" style="8" customWidth="1"/>
    <col min="3" max="3" width="7.421875" style="8" customWidth="1"/>
    <col min="4" max="4" width="8.7109375" style="8" customWidth="1"/>
    <col min="5" max="5" width="2.00390625" style="28" customWidth="1"/>
    <col min="6" max="6" width="3.8515625" style="8" customWidth="1"/>
    <col min="7" max="7" width="2.8515625" style="8" customWidth="1"/>
    <col min="8" max="8" width="7.28125" style="8" customWidth="1"/>
    <col min="9" max="9" width="9.140625" style="8" customWidth="1"/>
    <col min="10" max="10" width="2.00390625" style="28" customWidth="1"/>
    <col min="11" max="11" width="3.8515625" style="8" customWidth="1"/>
    <col min="12" max="12" width="2.8515625" style="8" customWidth="1"/>
    <col min="13" max="13" width="6.421875" style="8" customWidth="1"/>
    <col min="14" max="14" width="7.8515625" style="8" customWidth="1"/>
    <col min="15" max="15" width="2.00390625" style="28" customWidth="1"/>
    <col min="16" max="16384" width="3.8515625" style="8" customWidth="1"/>
  </cols>
  <sheetData>
    <row r="1" spans="1:15" ht="12" customHeight="1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37" s="1" customFormat="1" ht="15.75" customHeight="1">
      <c r="A2" s="135" t="str">
        <f>рез!I7</f>
        <v>Е</v>
      </c>
      <c r="B2" s="136"/>
      <c r="C2" s="136"/>
      <c r="D2" s="137"/>
      <c r="E2" s="9"/>
      <c r="F2" s="135" t="str">
        <f>рез!K7</f>
        <v>С</v>
      </c>
      <c r="G2" s="136"/>
      <c r="H2" s="136"/>
      <c r="I2" s="137"/>
      <c r="J2" s="10"/>
      <c r="K2" s="135" t="str">
        <f>рез!M7</f>
        <v>М</v>
      </c>
      <c r="L2" s="136"/>
      <c r="M2" s="136"/>
      <c r="N2" s="137"/>
      <c r="O2" s="9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15" ht="12.75">
      <c r="A3" s="12" t="s">
        <v>0</v>
      </c>
      <c r="B3" s="12"/>
      <c r="C3" s="12"/>
      <c r="D3" s="13"/>
      <c r="E3" s="14"/>
      <c r="F3" s="12" t="s">
        <v>0</v>
      </c>
      <c r="G3" s="12"/>
      <c r="H3" s="12"/>
      <c r="I3" s="13"/>
      <c r="J3" s="15"/>
      <c r="K3" s="12" t="s">
        <v>0</v>
      </c>
      <c r="L3" s="12"/>
      <c r="M3" s="12"/>
      <c r="N3" s="13"/>
      <c r="O3" s="14"/>
    </row>
    <row r="4" spans="1:15" ht="13.5">
      <c r="A4" s="16">
        <v>1</v>
      </c>
      <c r="B4" s="16"/>
      <c r="C4" s="17">
        <v>6</v>
      </c>
      <c r="D4" s="13">
        <f>C4</f>
        <v>6</v>
      </c>
      <c r="E4" s="14"/>
      <c r="F4" s="16">
        <v>1</v>
      </c>
      <c r="G4" s="16"/>
      <c r="H4" s="17">
        <v>6</v>
      </c>
      <c r="I4" s="13">
        <f>H4</f>
        <v>6</v>
      </c>
      <c r="J4" s="9"/>
      <c r="K4" s="16">
        <v>1</v>
      </c>
      <c r="L4" s="16"/>
      <c r="M4" s="17">
        <v>6</v>
      </c>
      <c r="N4" s="13">
        <f>M4</f>
        <v>6</v>
      </c>
      <c r="O4" s="14"/>
    </row>
    <row r="5" spans="1:15" ht="13.5">
      <c r="A5" s="16">
        <v>2</v>
      </c>
      <c r="B5" s="16"/>
      <c r="C5" s="17">
        <v>7</v>
      </c>
      <c r="D5" s="13">
        <f aca="true" t="shared" si="0" ref="D5:D31">C5</f>
        <v>7</v>
      </c>
      <c r="E5" s="9"/>
      <c r="F5" s="16">
        <v>2</v>
      </c>
      <c r="G5" s="16"/>
      <c r="H5" s="17">
        <v>5</v>
      </c>
      <c r="I5" s="13">
        <f aca="true" t="shared" si="1" ref="I5:I31">H5</f>
        <v>5</v>
      </c>
      <c r="J5" s="14"/>
      <c r="K5" s="16">
        <v>2</v>
      </c>
      <c r="L5" s="16"/>
      <c r="M5" s="17">
        <v>6</v>
      </c>
      <c r="N5" s="13">
        <f aca="true" t="shared" si="2" ref="N5:N31">M5</f>
        <v>6</v>
      </c>
      <c r="O5" s="9"/>
    </row>
    <row r="6" spans="1:15" ht="13.5">
      <c r="A6" s="18">
        <v>3</v>
      </c>
      <c r="B6" s="18"/>
      <c r="C6" s="17">
        <v>7</v>
      </c>
      <c r="D6" s="19">
        <f>C6</f>
        <v>7</v>
      </c>
      <c r="E6" s="14"/>
      <c r="F6" s="18">
        <v>3</v>
      </c>
      <c r="G6" s="18"/>
      <c r="H6" s="17">
        <v>6</v>
      </c>
      <c r="I6" s="19">
        <f>H6</f>
        <v>6</v>
      </c>
      <c r="J6" s="14"/>
      <c r="K6" s="18">
        <v>3</v>
      </c>
      <c r="L6" s="18"/>
      <c r="M6" s="17">
        <v>6</v>
      </c>
      <c r="N6" s="19">
        <f>M6</f>
        <v>6</v>
      </c>
      <c r="O6" s="14"/>
    </row>
    <row r="7" spans="1:15" ht="13.5">
      <c r="A7" s="20">
        <v>4</v>
      </c>
      <c r="B7" s="20">
        <v>2</v>
      </c>
      <c r="C7" s="60">
        <v>6.5</v>
      </c>
      <c r="D7" s="21">
        <f>C7*B7</f>
        <v>13</v>
      </c>
      <c r="E7" s="14"/>
      <c r="F7" s="20">
        <v>4</v>
      </c>
      <c r="G7" s="20">
        <v>2</v>
      </c>
      <c r="H7" s="60">
        <v>6.5</v>
      </c>
      <c r="I7" s="21">
        <f>H7*G7</f>
        <v>13</v>
      </c>
      <c r="J7" s="9"/>
      <c r="K7" s="20">
        <v>4</v>
      </c>
      <c r="L7" s="20">
        <v>2</v>
      </c>
      <c r="M7" s="60">
        <v>6</v>
      </c>
      <c r="N7" s="21">
        <f>M7*L7</f>
        <v>12</v>
      </c>
      <c r="O7" s="14"/>
    </row>
    <row r="8" spans="1:15" ht="13.5">
      <c r="A8" s="16">
        <v>5</v>
      </c>
      <c r="B8" s="16"/>
      <c r="C8" s="17">
        <v>5.5</v>
      </c>
      <c r="D8" s="13">
        <f t="shared" si="0"/>
        <v>5.5</v>
      </c>
      <c r="E8" s="9"/>
      <c r="F8" s="16">
        <v>5</v>
      </c>
      <c r="G8" s="16"/>
      <c r="H8" s="17">
        <v>5.5</v>
      </c>
      <c r="I8" s="13">
        <f t="shared" si="1"/>
        <v>5.5</v>
      </c>
      <c r="J8" s="14"/>
      <c r="K8" s="16">
        <v>5</v>
      </c>
      <c r="L8" s="16"/>
      <c r="M8" s="17">
        <v>4</v>
      </c>
      <c r="N8" s="13">
        <f t="shared" si="2"/>
        <v>4</v>
      </c>
      <c r="O8" s="9"/>
    </row>
    <row r="9" spans="1:15" ht="13.5">
      <c r="A9" s="16">
        <v>6</v>
      </c>
      <c r="B9" s="16"/>
      <c r="C9" s="17">
        <v>6</v>
      </c>
      <c r="D9" s="13">
        <f t="shared" si="0"/>
        <v>6</v>
      </c>
      <c r="E9" s="14"/>
      <c r="F9" s="16">
        <v>6</v>
      </c>
      <c r="G9" s="16"/>
      <c r="H9" s="17">
        <v>6</v>
      </c>
      <c r="I9" s="13">
        <f t="shared" si="1"/>
        <v>6</v>
      </c>
      <c r="J9" s="14"/>
      <c r="K9" s="16">
        <v>6</v>
      </c>
      <c r="L9" s="16"/>
      <c r="M9" s="17">
        <v>5</v>
      </c>
      <c r="N9" s="13">
        <f t="shared" si="2"/>
        <v>5</v>
      </c>
      <c r="O9" s="14"/>
    </row>
    <row r="10" spans="1:15" ht="13.5">
      <c r="A10" s="16">
        <v>7</v>
      </c>
      <c r="B10" s="16"/>
      <c r="C10" s="17">
        <v>6</v>
      </c>
      <c r="D10" s="13">
        <f t="shared" si="0"/>
        <v>6</v>
      </c>
      <c r="E10" s="14"/>
      <c r="F10" s="16">
        <v>7</v>
      </c>
      <c r="G10" s="16"/>
      <c r="H10" s="17">
        <v>5</v>
      </c>
      <c r="I10" s="13">
        <f t="shared" si="1"/>
        <v>5</v>
      </c>
      <c r="J10" s="9"/>
      <c r="K10" s="16">
        <v>7</v>
      </c>
      <c r="L10" s="16"/>
      <c r="M10" s="17">
        <v>5</v>
      </c>
      <c r="N10" s="13">
        <f t="shared" si="2"/>
        <v>5</v>
      </c>
      <c r="O10" s="14"/>
    </row>
    <row r="11" spans="1:15" ht="13.5">
      <c r="A11" s="20">
        <v>8</v>
      </c>
      <c r="B11" s="43">
        <v>2</v>
      </c>
      <c r="C11" s="60">
        <v>6</v>
      </c>
      <c r="D11" s="21">
        <f>C11*2</f>
        <v>12</v>
      </c>
      <c r="E11" s="9"/>
      <c r="F11" s="20">
        <v>8</v>
      </c>
      <c r="G11" s="20">
        <v>2</v>
      </c>
      <c r="H11" s="60">
        <v>5.5</v>
      </c>
      <c r="I11" s="21">
        <f>H11*2</f>
        <v>11</v>
      </c>
      <c r="J11" s="14"/>
      <c r="K11" s="20">
        <v>8</v>
      </c>
      <c r="L11" s="20">
        <v>2</v>
      </c>
      <c r="M11" s="60">
        <v>5.5</v>
      </c>
      <c r="N11" s="21">
        <f>M11*2</f>
        <v>11</v>
      </c>
      <c r="O11" s="9"/>
    </row>
    <row r="12" spans="1:15" ht="13.5">
      <c r="A12" s="16">
        <v>9</v>
      </c>
      <c r="B12" s="16"/>
      <c r="C12" s="17">
        <v>5.5</v>
      </c>
      <c r="D12" s="13">
        <f t="shared" si="0"/>
        <v>5.5</v>
      </c>
      <c r="E12" s="14"/>
      <c r="F12" s="16">
        <v>9</v>
      </c>
      <c r="G12" s="16"/>
      <c r="H12" s="17">
        <v>5</v>
      </c>
      <c r="I12" s="13">
        <f t="shared" si="1"/>
        <v>5</v>
      </c>
      <c r="J12" s="14"/>
      <c r="K12" s="16">
        <v>9</v>
      </c>
      <c r="L12" s="16"/>
      <c r="M12" s="17">
        <v>5.5</v>
      </c>
      <c r="N12" s="13">
        <f t="shared" si="2"/>
        <v>5.5</v>
      </c>
      <c r="O12" s="14"/>
    </row>
    <row r="13" spans="1:15" ht="13.5">
      <c r="A13" s="16">
        <v>10</v>
      </c>
      <c r="B13" s="16"/>
      <c r="C13" s="17">
        <v>7</v>
      </c>
      <c r="D13" s="13">
        <f>C13</f>
        <v>7</v>
      </c>
      <c r="E13" s="14"/>
      <c r="F13" s="16">
        <v>10</v>
      </c>
      <c r="G13" s="16"/>
      <c r="H13" s="17">
        <v>6.5</v>
      </c>
      <c r="I13" s="13">
        <f>H13</f>
        <v>6.5</v>
      </c>
      <c r="J13" s="9"/>
      <c r="K13" s="16">
        <v>10</v>
      </c>
      <c r="L13" s="16"/>
      <c r="M13" s="17">
        <v>5.5</v>
      </c>
      <c r="N13" s="13">
        <f>M13</f>
        <v>5.5</v>
      </c>
      <c r="O13" s="14"/>
    </row>
    <row r="14" spans="1:15" ht="13.5">
      <c r="A14" s="18">
        <v>11</v>
      </c>
      <c r="B14" s="18"/>
      <c r="C14" s="17">
        <v>5.5</v>
      </c>
      <c r="D14" s="19">
        <f>C14</f>
        <v>5.5</v>
      </c>
      <c r="E14" s="9"/>
      <c r="F14" s="18">
        <v>11</v>
      </c>
      <c r="G14" s="18"/>
      <c r="H14" s="17">
        <v>5</v>
      </c>
      <c r="I14" s="19">
        <f>H14</f>
        <v>5</v>
      </c>
      <c r="J14" s="14"/>
      <c r="K14" s="18">
        <v>11</v>
      </c>
      <c r="L14" s="18"/>
      <c r="M14" s="17">
        <v>6</v>
      </c>
      <c r="N14" s="19">
        <f>M14</f>
        <v>6</v>
      </c>
      <c r="O14" s="9"/>
    </row>
    <row r="15" spans="1:15" ht="13.5">
      <c r="A15" s="18">
        <v>12</v>
      </c>
      <c r="B15" s="18"/>
      <c r="C15" s="17">
        <v>4.5</v>
      </c>
      <c r="D15" s="19">
        <f>C15</f>
        <v>4.5</v>
      </c>
      <c r="E15" s="14"/>
      <c r="F15" s="18">
        <v>12</v>
      </c>
      <c r="G15" s="18"/>
      <c r="H15" s="17">
        <v>4.5</v>
      </c>
      <c r="I15" s="19">
        <f>H15</f>
        <v>4.5</v>
      </c>
      <c r="J15" s="14"/>
      <c r="K15" s="18">
        <v>12</v>
      </c>
      <c r="L15" s="18"/>
      <c r="M15" s="17">
        <v>5</v>
      </c>
      <c r="N15" s="19">
        <f>M15</f>
        <v>5</v>
      </c>
      <c r="O15" s="14"/>
    </row>
    <row r="16" spans="1:15" ht="13.5">
      <c r="A16" s="16">
        <v>13</v>
      </c>
      <c r="B16" s="16"/>
      <c r="C16" s="17">
        <v>6</v>
      </c>
      <c r="D16" s="13">
        <f t="shared" si="0"/>
        <v>6</v>
      </c>
      <c r="E16" s="14"/>
      <c r="F16" s="16">
        <v>13</v>
      </c>
      <c r="G16" s="16"/>
      <c r="H16" s="17">
        <v>6</v>
      </c>
      <c r="I16" s="13">
        <f t="shared" si="1"/>
        <v>6</v>
      </c>
      <c r="J16" s="9"/>
      <c r="K16" s="16">
        <v>13</v>
      </c>
      <c r="L16" s="16"/>
      <c r="M16" s="17">
        <v>5.5</v>
      </c>
      <c r="N16" s="19">
        <f t="shared" si="2"/>
        <v>5.5</v>
      </c>
      <c r="O16" s="14"/>
    </row>
    <row r="17" spans="1:15" ht="13.5">
      <c r="A17" s="20">
        <v>14</v>
      </c>
      <c r="B17" s="20">
        <v>2</v>
      </c>
      <c r="C17" s="60">
        <v>6.5</v>
      </c>
      <c r="D17" s="21">
        <f>C17*2</f>
        <v>13</v>
      </c>
      <c r="E17" s="9"/>
      <c r="F17" s="20">
        <v>14</v>
      </c>
      <c r="G17" s="20">
        <v>2</v>
      </c>
      <c r="H17" s="17">
        <v>5</v>
      </c>
      <c r="I17" s="21">
        <f>H17*2</f>
        <v>10</v>
      </c>
      <c r="J17" s="14"/>
      <c r="K17" s="20">
        <v>14</v>
      </c>
      <c r="L17" s="20">
        <v>2</v>
      </c>
      <c r="M17" s="60">
        <v>6</v>
      </c>
      <c r="N17" s="21">
        <f>M17*2</f>
        <v>12</v>
      </c>
      <c r="O17" s="9"/>
    </row>
    <row r="18" spans="1:15" ht="13.5">
      <c r="A18" s="16">
        <v>15</v>
      </c>
      <c r="B18" s="16"/>
      <c r="C18" s="17">
        <v>3</v>
      </c>
      <c r="D18" s="13">
        <f t="shared" si="0"/>
        <v>3</v>
      </c>
      <c r="E18" s="14"/>
      <c r="F18" s="16">
        <v>15</v>
      </c>
      <c r="G18" s="16"/>
      <c r="H18" s="17">
        <v>4</v>
      </c>
      <c r="I18" s="13">
        <f t="shared" si="1"/>
        <v>4</v>
      </c>
      <c r="J18" s="14"/>
      <c r="K18" s="16">
        <v>15</v>
      </c>
      <c r="L18" s="16"/>
      <c r="M18" s="17">
        <v>4.5</v>
      </c>
      <c r="N18" s="13">
        <f t="shared" si="2"/>
        <v>4.5</v>
      </c>
      <c r="O18" s="14"/>
    </row>
    <row r="19" spans="1:15" ht="13.5">
      <c r="A19" s="16">
        <v>16</v>
      </c>
      <c r="B19" s="16"/>
      <c r="C19" s="17">
        <v>5</v>
      </c>
      <c r="D19" s="13">
        <f t="shared" si="0"/>
        <v>5</v>
      </c>
      <c r="E19" s="14"/>
      <c r="F19" s="16">
        <v>16</v>
      </c>
      <c r="G19" s="16"/>
      <c r="H19" s="17">
        <v>4.5</v>
      </c>
      <c r="I19" s="13">
        <f t="shared" si="1"/>
        <v>4.5</v>
      </c>
      <c r="J19" s="9"/>
      <c r="K19" s="16">
        <v>16</v>
      </c>
      <c r="L19" s="16"/>
      <c r="M19" s="17">
        <v>5</v>
      </c>
      <c r="N19" s="13">
        <f t="shared" si="2"/>
        <v>5</v>
      </c>
      <c r="O19" s="14"/>
    </row>
    <row r="20" spans="1:15" ht="13.5">
      <c r="A20" s="16">
        <v>17</v>
      </c>
      <c r="B20" s="16"/>
      <c r="C20" s="17">
        <v>6</v>
      </c>
      <c r="D20" s="13">
        <f t="shared" si="0"/>
        <v>6</v>
      </c>
      <c r="E20" s="9"/>
      <c r="F20" s="16">
        <v>17</v>
      </c>
      <c r="G20" s="16"/>
      <c r="H20" s="17">
        <v>6</v>
      </c>
      <c r="I20" s="13">
        <f t="shared" si="1"/>
        <v>6</v>
      </c>
      <c r="J20" s="14"/>
      <c r="K20" s="16">
        <v>17</v>
      </c>
      <c r="L20" s="16"/>
      <c r="M20" s="17">
        <v>5.5</v>
      </c>
      <c r="N20" s="13">
        <f t="shared" si="2"/>
        <v>5.5</v>
      </c>
      <c r="O20" s="9"/>
    </row>
    <row r="21" spans="1:15" ht="13.5">
      <c r="A21" s="16">
        <v>18</v>
      </c>
      <c r="B21" s="16"/>
      <c r="C21" s="17">
        <v>7</v>
      </c>
      <c r="D21" s="13">
        <f t="shared" si="0"/>
        <v>7</v>
      </c>
      <c r="E21" s="14"/>
      <c r="F21" s="16">
        <v>18</v>
      </c>
      <c r="G21" s="16"/>
      <c r="H21" s="17">
        <v>6</v>
      </c>
      <c r="I21" s="13">
        <f>H21</f>
        <v>6</v>
      </c>
      <c r="J21" s="14"/>
      <c r="K21" s="16">
        <v>18</v>
      </c>
      <c r="L21" s="16"/>
      <c r="M21" s="17">
        <v>6</v>
      </c>
      <c r="N21" s="13">
        <f>M21</f>
        <v>6</v>
      </c>
      <c r="O21" s="14"/>
    </row>
    <row r="22" spans="1:15" ht="13.5">
      <c r="A22" s="16">
        <v>19</v>
      </c>
      <c r="B22" s="16"/>
      <c r="C22" s="17">
        <v>6.5</v>
      </c>
      <c r="D22" s="13">
        <f t="shared" si="0"/>
        <v>6.5</v>
      </c>
      <c r="E22" s="14"/>
      <c r="F22" s="16">
        <v>19</v>
      </c>
      <c r="G22" s="16"/>
      <c r="H22" s="17">
        <v>6</v>
      </c>
      <c r="I22" s="13">
        <f t="shared" si="1"/>
        <v>6</v>
      </c>
      <c r="J22" s="9"/>
      <c r="K22" s="16">
        <v>19</v>
      </c>
      <c r="L22" s="16"/>
      <c r="M22" s="17">
        <v>6</v>
      </c>
      <c r="N22" s="13">
        <f t="shared" si="2"/>
        <v>6</v>
      </c>
      <c r="O22" s="14"/>
    </row>
    <row r="23" spans="1:15" ht="13.5">
      <c r="A23" s="16">
        <v>20</v>
      </c>
      <c r="B23" s="16"/>
      <c r="C23" s="17">
        <v>6.5</v>
      </c>
      <c r="D23" s="13">
        <f t="shared" si="0"/>
        <v>6.5</v>
      </c>
      <c r="E23" s="9"/>
      <c r="F23" s="16">
        <v>20</v>
      </c>
      <c r="G23" s="16"/>
      <c r="H23" s="17">
        <v>5.5</v>
      </c>
      <c r="I23" s="13">
        <f t="shared" si="1"/>
        <v>5.5</v>
      </c>
      <c r="J23" s="14"/>
      <c r="K23" s="16">
        <v>20</v>
      </c>
      <c r="L23" s="16"/>
      <c r="M23" s="17">
        <v>5</v>
      </c>
      <c r="N23" s="13">
        <f t="shared" si="2"/>
        <v>5</v>
      </c>
      <c r="O23" s="9"/>
    </row>
    <row r="24" spans="1:15" ht="13.5">
      <c r="A24" s="16">
        <v>21</v>
      </c>
      <c r="B24" s="16"/>
      <c r="C24" s="17">
        <v>7</v>
      </c>
      <c r="D24" s="13">
        <f t="shared" si="0"/>
        <v>7</v>
      </c>
      <c r="E24" s="14"/>
      <c r="F24" s="16">
        <v>21</v>
      </c>
      <c r="G24" s="16"/>
      <c r="H24" s="17">
        <v>6.5</v>
      </c>
      <c r="I24" s="13">
        <f t="shared" si="1"/>
        <v>6.5</v>
      </c>
      <c r="J24" s="14"/>
      <c r="K24" s="16">
        <v>21</v>
      </c>
      <c r="L24" s="16"/>
      <c r="M24" s="17">
        <v>6</v>
      </c>
      <c r="N24" s="13">
        <f t="shared" si="2"/>
        <v>6</v>
      </c>
      <c r="O24" s="14"/>
    </row>
    <row r="25" spans="1:15" ht="13.5">
      <c r="A25" s="18">
        <v>22</v>
      </c>
      <c r="B25" s="18"/>
      <c r="C25" s="17">
        <v>5</v>
      </c>
      <c r="D25" s="19">
        <f>C25</f>
        <v>5</v>
      </c>
      <c r="E25" s="14"/>
      <c r="F25" s="18">
        <v>22</v>
      </c>
      <c r="G25" s="18"/>
      <c r="H25" s="17">
        <v>5</v>
      </c>
      <c r="I25" s="19">
        <f>H25</f>
        <v>5</v>
      </c>
      <c r="J25" s="9"/>
      <c r="K25" s="18">
        <v>22</v>
      </c>
      <c r="L25" s="18"/>
      <c r="M25" s="17">
        <v>4</v>
      </c>
      <c r="N25" s="19">
        <f>M25</f>
        <v>4</v>
      </c>
      <c r="O25" s="14"/>
    </row>
    <row r="26" spans="1:15" ht="13.5">
      <c r="A26" s="18">
        <v>23</v>
      </c>
      <c r="B26" s="18"/>
      <c r="C26" s="17">
        <v>5</v>
      </c>
      <c r="D26" s="19">
        <f>C26</f>
        <v>5</v>
      </c>
      <c r="E26" s="9"/>
      <c r="F26" s="18">
        <v>23</v>
      </c>
      <c r="G26" s="18"/>
      <c r="H26" s="17">
        <v>5</v>
      </c>
      <c r="I26" s="19">
        <f>H26</f>
        <v>5</v>
      </c>
      <c r="J26" s="14"/>
      <c r="K26" s="18">
        <v>23</v>
      </c>
      <c r="L26" s="18"/>
      <c r="M26" s="17">
        <v>5</v>
      </c>
      <c r="N26" s="19">
        <f>M26</f>
        <v>5</v>
      </c>
      <c r="O26" s="9"/>
    </row>
    <row r="27" spans="1:15" ht="13.5">
      <c r="A27" s="18">
        <v>24</v>
      </c>
      <c r="B27" s="18"/>
      <c r="C27" s="17">
        <v>6</v>
      </c>
      <c r="D27" s="19">
        <f>C27</f>
        <v>6</v>
      </c>
      <c r="E27" s="14"/>
      <c r="F27" s="18">
        <v>24</v>
      </c>
      <c r="G27" s="18"/>
      <c r="H27" s="17">
        <v>6</v>
      </c>
      <c r="I27" s="19">
        <f>H27</f>
        <v>6</v>
      </c>
      <c r="J27" s="14"/>
      <c r="K27" s="18">
        <v>24</v>
      </c>
      <c r="L27" s="18"/>
      <c r="M27" s="17">
        <v>6</v>
      </c>
      <c r="N27" s="19">
        <f>M27</f>
        <v>6</v>
      </c>
      <c r="O27" s="14"/>
    </row>
    <row r="28" spans="1:15" ht="13.5">
      <c r="A28" s="18">
        <v>25</v>
      </c>
      <c r="B28" s="18"/>
      <c r="C28" s="17">
        <v>5</v>
      </c>
      <c r="D28" s="19">
        <f>C28</f>
        <v>5</v>
      </c>
      <c r="E28" s="14"/>
      <c r="F28" s="18">
        <v>25</v>
      </c>
      <c r="G28" s="18"/>
      <c r="H28" s="17">
        <v>5.5</v>
      </c>
      <c r="I28" s="19">
        <f>H28</f>
        <v>5.5</v>
      </c>
      <c r="J28" s="9"/>
      <c r="K28" s="18">
        <v>25</v>
      </c>
      <c r="L28" s="18"/>
      <c r="M28" s="17">
        <v>5.5</v>
      </c>
      <c r="N28" s="19">
        <f>M28</f>
        <v>5.5</v>
      </c>
      <c r="O28" s="14"/>
    </row>
    <row r="29" spans="1:15" ht="13.5">
      <c r="A29" s="18">
        <v>26</v>
      </c>
      <c r="B29" s="18"/>
      <c r="C29" s="17">
        <v>5.5</v>
      </c>
      <c r="D29" s="19">
        <f>C29</f>
        <v>5.5</v>
      </c>
      <c r="E29" s="9"/>
      <c r="F29" s="18">
        <v>26</v>
      </c>
      <c r="G29" s="18"/>
      <c r="H29" s="17">
        <v>6</v>
      </c>
      <c r="I29" s="19">
        <f>H29</f>
        <v>6</v>
      </c>
      <c r="J29" s="14"/>
      <c r="K29" s="18">
        <v>26</v>
      </c>
      <c r="L29" s="18"/>
      <c r="M29" s="17">
        <v>6</v>
      </c>
      <c r="N29" s="19">
        <f>M29</f>
        <v>6</v>
      </c>
      <c r="O29" s="9"/>
    </row>
    <row r="30" spans="1:15" ht="13.5">
      <c r="A30" s="16">
        <v>27</v>
      </c>
      <c r="B30" s="16"/>
      <c r="C30" s="17">
        <v>6</v>
      </c>
      <c r="D30" s="13">
        <f t="shared" si="0"/>
        <v>6</v>
      </c>
      <c r="E30" s="14"/>
      <c r="F30" s="16">
        <v>27</v>
      </c>
      <c r="G30" s="16"/>
      <c r="H30" s="17">
        <v>6</v>
      </c>
      <c r="I30" s="13">
        <f t="shared" si="1"/>
        <v>6</v>
      </c>
      <c r="J30" s="14"/>
      <c r="K30" s="16">
        <v>27</v>
      </c>
      <c r="L30" s="16"/>
      <c r="M30" s="17">
        <v>6</v>
      </c>
      <c r="N30" s="13">
        <f t="shared" si="2"/>
        <v>6</v>
      </c>
      <c r="O30" s="14"/>
    </row>
    <row r="31" spans="1:15" ht="13.5">
      <c r="A31" s="16">
        <v>28</v>
      </c>
      <c r="B31" s="16"/>
      <c r="C31" s="17">
        <v>6</v>
      </c>
      <c r="D31" s="13">
        <f t="shared" si="0"/>
        <v>6</v>
      </c>
      <c r="E31" s="14"/>
      <c r="F31" s="16">
        <v>28</v>
      </c>
      <c r="G31" s="16"/>
      <c r="H31" s="17">
        <v>5.5</v>
      </c>
      <c r="I31" s="13">
        <f t="shared" si="1"/>
        <v>5.5</v>
      </c>
      <c r="J31" s="9"/>
      <c r="K31" s="16">
        <v>28</v>
      </c>
      <c r="L31" s="16"/>
      <c r="M31" s="17">
        <v>5.5</v>
      </c>
      <c r="N31" s="13">
        <f t="shared" si="2"/>
        <v>5.5</v>
      </c>
      <c r="O31" s="14"/>
    </row>
    <row r="32" spans="1:15" ht="15.75">
      <c r="A32" s="127"/>
      <c r="B32" s="128"/>
      <c r="C32" s="129"/>
      <c r="D32" s="22">
        <f>SUM(D4:D31)</f>
        <v>183.5</v>
      </c>
      <c r="E32" s="9"/>
      <c r="F32" s="127"/>
      <c r="G32" s="128"/>
      <c r="H32" s="129"/>
      <c r="I32" s="22">
        <f>SUM(I4:I31)</f>
        <v>172</v>
      </c>
      <c r="J32" s="14"/>
      <c r="K32" s="127"/>
      <c r="L32" s="128"/>
      <c r="M32" s="129"/>
      <c r="N32" s="22">
        <f>SUM(N4:N31)</f>
        <v>170.5</v>
      </c>
      <c r="O32" s="9"/>
    </row>
    <row r="33" spans="1:15" ht="12.75">
      <c r="A33" s="13"/>
      <c r="B33" s="13"/>
      <c r="C33" s="19"/>
      <c r="D33" s="13"/>
      <c r="E33" s="14"/>
      <c r="F33" s="13"/>
      <c r="G33" s="13"/>
      <c r="H33" s="19"/>
      <c r="I33" s="13"/>
      <c r="J33" s="14"/>
      <c r="K33" s="13"/>
      <c r="L33" s="13"/>
      <c r="M33" s="19"/>
      <c r="N33" s="13"/>
      <c r="O33" s="14"/>
    </row>
    <row r="34" spans="1:15" ht="15">
      <c r="A34" s="23">
        <v>1</v>
      </c>
      <c r="B34" s="23">
        <v>1</v>
      </c>
      <c r="C34" s="17">
        <v>6</v>
      </c>
      <c r="D34" s="13">
        <f>C34</f>
        <v>6</v>
      </c>
      <c r="E34" s="14"/>
      <c r="F34" s="23">
        <v>1</v>
      </c>
      <c r="G34" s="23">
        <v>1</v>
      </c>
      <c r="H34" s="17">
        <v>6</v>
      </c>
      <c r="I34" s="13">
        <f>H34</f>
        <v>6</v>
      </c>
      <c r="J34" s="9"/>
      <c r="K34" s="23">
        <v>1</v>
      </c>
      <c r="L34" s="23">
        <v>1</v>
      </c>
      <c r="M34" s="17">
        <v>6</v>
      </c>
      <c r="N34" s="13">
        <f>M34</f>
        <v>6</v>
      </c>
      <c r="O34" s="14"/>
    </row>
    <row r="35" spans="1:15" ht="15">
      <c r="A35" s="23">
        <v>2</v>
      </c>
      <c r="B35" s="23">
        <v>1</v>
      </c>
      <c r="C35" s="17">
        <v>6</v>
      </c>
      <c r="D35" s="13">
        <f>C35</f>
        <v>6</v>
      </c>
      <c r="E35" s="9"/>
      <c r="F35" s="23">
        <v>2</v>
      </c>
      <c r="G35" s="23">
        <v>1</v>
      </c>
      <c r="H35" s="17">
        <v>5.5</v>
      </c>
      <c r="I35" s="13">
        <f>H35</f>
        <v>5.5</v>
      </c>
      <c r="J35" s="14"/>
      <c r="K35" s="23">
        <v>2</v>
      </c>
      <c r="L35" s="23">
        <v>1</v>
      </c>
      <c r="M35" s="17">
        <v>5.5</v>
      </c>
      <c r="N35" s="13">
        <f>M35</f>
        <v>5.5</v>
      </c>
      <c r="O35" s="9"/>
    </row>
    <row r="36" spans="1:15" ht="15">
      <c r="A36" s="23">
        <v>3</v>
      </c>
      <c r="B36" s="23">
        <v>2</v>
      </c>
      <c r="C36" s="17">
        <v>6</v>
      </c>
      <c r="D36" s="13">
        <f>C36*2</f>
        <v>12</v>
      </c>
      <c r="E36" s="14"/>
      <c r="F36" s="23">
        <v>3</v>
      </c>
      <c r="G36" s="23">
        <v>2</v>
      </c>
      <c r="H36" s="17">
        <v>5.5</v>
      </c>
      <c r="I36" s="13">
        <f>H36*2</f>
        <v>11</v>
      </c>
      <c r="J36" s="14"/>
      <c r="K36" s="23">
        <v>3</v>
      </c>
      <c r="L36" s="23">
        <v>2</v>
      </c>
      <c r="M36" s="17">
        <v>6</v>
      </c>
      <c r="N36" s="13">
        <f>M36*2</f>
        <v>12</v>
      </c>
      <c r="O36" s="14"/>
    </row>
    <row r="37" spans="1:15" ht="15">
      <c r="A37" s="23">
        <v>4</v>
      </c>
      <c r="B37" s="23">
        <v>2</v>
      </c>
      <c r="C37" s="17">
        <v>6</v>
      </c>
      <c r="D37" s="13">
        <f>C37*2</f>
        <v>12</v>
      </c>
      <c r="E37" s="14"/>
      <c r="F37" s="23">
        <v>4</v>
      </c>
      <c r="G37" s="23">
        <v>2</v>
      </c>
      <c r="H37" s="17">
        <v>6</v>
      </c>
      <c r="I37" s="13">
        <f>H37*2</f>
        <v>12</v>
      </c>
      <c r="J37" s="9"/>
      <c r="K37" s="23">
        <v>4</v>
      </c>
      <c r="L37" s="23">
        <v>2</v>
      </c>
      <c r="M37" s="17">
        <v>5.5</v>
      </c>
      <c r="N37" s="13">
        <f>M37*2</f>
        <v>11</v>
      </c>
      <c r="O37" s="14"/>
    </row>
    <row r="38" spans="1:15" s="42" customFormat="1" ht="12.75">
      <c r="A38" s="138"/>
      <c r="B38" s="139"/>
      <c r="C38" s="140"/>
      <c r="D38" s="41">
        <f>SUM(D34:D37)</f>
        <v>36</v>
      </c>
      <c r="E38" s="9"/>
      <c r="F38" s="141"/>
      <c r="G38" s="142"/>
      <c r="H38" s="143"/>
      <c r="I38" s="41">
        <f>SUM(I34:I37)</f>
        <v>34.5</v>
      </c>
      <c r="J38" s="14"/>
      <c r="K38" s="138"/>
      <c r="L38" s="139"/>
      <c r="M38" s="140"/>
      <c r="N38" s="41">
        <f>SUM(N34:N37)</f>
        <v>34.5</v>
      </c>
      <c r="O38" s="9"/>
    </row>
    <row r="39" spans="1:15" ht="12.75">
      <c r="A39" s="132"/>
      <c r="B39" s="133"/>
      <c r="C39" s="133"/>
      <c r="D39" s="134"/>
      <c r="E39" s="14"/>
      <c r="F39" s="132"/>
      <c r="G39" s="133"/>
      <c r="H39" s="133"/>
      <c r="I39" s="134"/>
      <c r="J39" s="14"/>
      <c r="K39" s="132"/>
      <c r="L39" s="133"/>
      <c r="M39" s="133"/>
      <c r="N39" s="134"/>
      <c r="O39" s="9"/>
    </row>
    <row r="40" spans="1:15" s="27" customFormat="1" ht="12.75">
      <c r="A40" s="130"/>
      <c r="B40" s="131"/>
      <c r="C40" s="40">
        <f>SUM(D32+D38)-$D42-$D43</f>
        <v>217.5</v>
      </c>
      <c r="D40" s="24">
        <f>C40*100/370</f>
        <v>58.78378378378378</v>
      </c>
      <c r="E40" s="14"/>
      <c r="F40" s="130"/>
      <c r="G40" s="131"/>
      <c r="H40" s="40">
        <f>SUM(I32+I38)-$D42-$D43</f>
        <v>204.5</v>
      </c>
      <c r="I40" s="24">
        <f>H40*100/370</f>
        <v>55.270270270270274</v>
      </c>
      <c r="J40" s="9"/>
      <c r="K40" s="25"/>
      <c r="L40" s="26"/>
      <c r="M40" s="40">
        <f>SUM(N32+N38)-$D42-$D43</f>
        <v>203</v>
      </c>
      <c r="N40" s="24">
        <f>M40*100/370</f>
        <v>54.86486486486486</v>
      </c>
      <c r="O40" s="14"/>
    </row>
    <row r="42" spans="1:13" ht="18.75">
      <c r="A42" s="29" t="s">
        <v>13</v>
      </c>
      <c r="D42" s="30">
        <v>2</v>
      </c>
      <c r="F42" s="29"/>
      <c r="K42" s="51" t="str">
        <f>рез!E20</f>
        <v>Е:</v>
      </c>
      <c r="L42" s="52" t="str">
        <f>рез!F20</f>
        <v>Джумаджук Марія</v>
      </c>
      <c r="M42" s="52"/>
    </row>
    <row r="43" spans="1:13" ht="18.75">
      <c r="A43" s="29" t="s">
        <v>14</v>
      </c>
      <c r="D43" s="30"/>
      <c r="E43" s="31"/>
      <c r="F43" s="29"/>
      <c r="J43" s="32"/>
      <c r="K43" s="51" t="str">
        <f>рез!E21</f>
        <v>C:</v>
      </c>
      <c r="L43" s="52" t="str">
        <f>рез!F21</f>
        <v>Ковшова Ольга</v>
      </c>
      <c r="M43" s="52"/>
    </row>
    <row r="44" spans="1:15" ht="18.75">
      <c r="A44" s="145" t="s">
        <v>17</v>
      </c>
      <c r="B44" s="146"/>
      <c r="C44" s="147"/>
      <c r="D44" s="44">
        <f>C40+H40+M40</f>
        <v>625</v>
      </c>
      <c r="E44" s="33"/>
      <c r="F44" s="34"/>
      <c r="G44" s="34"/>
      <c r="H44" s="33"/>
      <c r="I44" s="35"/>
      <c r="J44" s="35"/>
      <c r="K44" s="51" t="str">
        <f>рез!E22</f>
        <v>М:</v>
      </c>
      <c r="L44" s="52" t="str">
        <f>рез!F22</f>
        <v>Кириченко Віра</v>
      </c>
      <c r="M44" s="52"/>
      <c r="N44" s="35"/>
      <c r="O44" s="34"/>
    </row>
    <row r="45" spans="1:15" ht="15.75">
      <c r="A45" s="36" t="s">
        <v>15</v>
      </c>
      <c r="B45" s="37"/>
      <c r="C45" s="37"/>
      <c r="D45" s="45">
        <f>(D40+I40+N40)/3</f>
        <v>56.30630630630631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ht="12.75">
      <c r="A46" s="39"/>
    </row>
    <row r="47" spans="1:15" ht="45" customHeight="1">
      <c r="A47" s="38" t="s">
        <v>6</v>
      </c>
      <c r="D47" s="125" t="str">
        <f>рез!F11</f>
        <v>Карфаген, 2004, мер., сір., УВП, Fogot-Kleo, 702733, КСК "Динамо"</v>
      </c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</row>
    <row r="48" spans="1:15" ht="18" customHeight="1">
      <c r="A48" s="38" t="s">
        <v>16</v>
      </c>
      <c r="D48" s="125" t="str">
        <f>рез!C11</f>
        <v>Шовтенко Олександра </v>
      </c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</row>
    <row r="49" spans="1:15" ht="18" customHeight="1">
      <c r="A49" s="38" t="s">
        <v>7</v>
      </c>
      <c r="D49" s="125" t="str">
        <f>рез!G11</f>
        <v>КДЮСШ "Д", м. Київ</v>
      </c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</row>
    <row r="50" spans="11:13" ht="12.75" customHeight="1">
      <c r="K50" s="144">
        <f>рез!C5</f>
        <v>41810</v>
      </c>
      <c r="L50" s="144"/>
      <c r="M50" s="144"/>
    </row>
    <row r="51" spans="1:15" ht="39" customHeight="1">
      <c r="A51" s="103" t="str">
        <f>рез!A1</f>
        <v>ВІДКРИТІ ВСЕУКРАЇНСЬКІ ЗМАГАННЯ З КІННОГО СПОРТУ (ВИЇЗДКА) ІІ етап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</sheetData>
  <sheetProtection/>
  <mergeCells count="21">
    <mergeCell ref="D49:O49"/>
    <mergeCell ref="K50:M50"/>
    <mergeCell ref="A51:O51"/>
    <mergeCell ref="A40:B40"/>
    <mergeCell ref="F40:G40"/>
    <mergeCell ref="A44:C44"/>
    <mergeCell ref="D47:O47"/>
    <mergeCell ref="D48:O48"/>
    <mergeCell ref="A38:C38"/>
    <mergeCell ref="F38:H38"/>
    <mergeCell ref="K38:M38"/>
    <mergeCell ref="A39:D39"/>
    <mergeCell ref="F39:I39"/>
    <mergeCell ref="K39:N39"/>
    <mergeCell ref="A1:O1"/>
    <mergeCell ref="A2:D2"/>
    <mergeCell ref="F2:I2"/>
    <mergeCell ref="K2:N2"/>
    <mergeCell ref="A32:C32"/>
    <mergeCell ref="F32:H32"/>
    <mergeCell ref="K32:M32"/>
  </mergeCells>
  <printOptions/>
  <pageMargins left="0.7874015748031497" right="0.1968503937007874" top="0.2362204724409449" bottom="0.1968503937007874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K51"/>
  <sheetViews>
    <sheetView zoomScalePageLayoutView="0" workbookViewId="0" topLeftCell="A31">
      <selection activeCell="I45" sqref="I45"/>
    </sheetView>
  </sheetViews>
  <sheetFormatPr defaultColWidth="3.8515625" defaultRowHeight="12.75"/>
  <cols>
    <col min="1" max="1" width="3.8515625" style="8" customWidth="1"/>
    <col min="2" max="2" width="2.8515625" style="8" customWidth="1"/>
    <col min="3" max="3" width="7.421875" style="8" customWidth="1"/>
    <col min="4" max="4" width="8.7109375" style="8" customWidth="1"/>
    <col min="5" max="5" width="2.00390625" style="28" customWidth="1"/>
    <col min="6" max="6" width="3.8515625" style="8" customWidth="1"/>
    <col min="7" max="7" width="2.8515625" style="8" customWidth="1"/>
    <col min="8" max="8" width="7.28125" style="8" customWidth="1"/>
    <col min="9" max="9" width="9.140625" style="8" customWidth="1"/>
    <col min="10" max="10" width="2.00390625" style="28" customWidth="1"/>
    <col min="11" max="11" width="3.8515625" style="8" customWidth="1"/>
    <col min="12" max="12" width="2.8515625" style="8" customWidth="1"/>
    <col min="13" max="13" width="6.421875" style="8" customWidth="1"/>
    <col min="14" max="14" width="7.8515625" style="8" customWidth="1"/>
    <col min="15" max="15" width="2.00390625" style="28" customWidth="1"/>
    <col min="16" max="16384" width="3.8515625" style="8" customWidth="1"/>
  </cols>
  <sheetData>
    <row r="1" spans="1:15" ht="12" customHeight="1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37" s="1" customFormat="1" ht="15.75" customHeight="1">
      <c r="A2" s="135" t="str">
        <f>рез!I7</f>
        <v>Е</v>
      </c>
      <c r="B2" s="136"/>
      <c r="C2" s="136"/>
      <c r="D2" s="137"/>
      <c r="E2" s="9"/>
      <c r="F2" s="135" t="str">
        <f>рез!K7</f>
        <v>С</v>
      </c>
      <c r="G2" s="136"/>
      <c r="H2" s="136"/>
      <c r="I2" s="137"/>
      <c r="J2" s="10"/>
      <c r="K2" s="135" t="str">
        <f>рез!M7</f>
        <v>М</v>
      </c>
      <c r="L2" s="136"/>
      <c r="M2" s="136"/>
      <c r="N2" s="137"/>
      <c r="O2" s="9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15" ht="12.75">
      <c r="A3" s="12" t="s">
        <v>0</v>
      </c>
      <c r="B3" s="12"/>
      <c r="C3" s="12"/>
      <c r="D3" s="13"/>
      <c r="E3" s="14"/>
      <c r="F3" s="12" t="s">
        <v>0</v>
      </c>
      <c r="G3" s="12"/>
      <c r="H3" s="12"/>
      <c r="I3" s="13"/>
      <c r="J3" s="15"/>
      <c r="K3" s="12" t="s">
        <v>0</v>
      </c>
      <c r="L3" s="12"/>
      <c r="M3" s="12"/>
      <c r="N3" s="13"/>
      <c r="O3" s="14"/>
    </row>
    <row r="4" spans="1:15" ht="13.5">
      <c r="A4" s="16">
        <v>1</v>
      </c>
      <c r="B4" s="16"/>
      <c r="C4" s="17">
        <v>5.5</v>
      </c>
      <c r="D4" s="13">
        <f>C4</f>
        <v>5.5</v>
      </c>
      <c r="E4" s="14"/>
      <c r="F4" s="16">
        <v>1</v>
      </c>
      <c r="G4" s="16"/>
      <c r="H4" s="17">
        <v>6</v>
      </c>
      <c r="I4" s="13">
        <f>H4</f>
        <v>6</v>
      </c>
      <c r="J4" s="9"/>
      <c r="K4" s="16">
        <v>1</v>
      </c>
      <c r="L4" s="16"/>
      <c r="M4" s="17">
        <v>4.5</v>
      </c>
      <c r="N4" s="13">
        <f>M4</f>
        <v>4.5</v>
      </c>
      <c r="O4" s="14"/>
    </row>
    <row r="5" spans="1:15" ht="13.5">
      <c r="A5" s="16">
        <v>2</v>
      </c>
      <c r="B5" s="16"/>
      <c r="C5" s="17">
        <v>6</v>
      </c>
      <c r="D5" s="13">
        <f aca="true" t="shared" si="0" ref="D5:D31">C5</f>
        <v>6</v>
      </c>
      <c r="E5" s="9"/>
      <c r="F5" s="16">
        <v>2</v>
      </c>
      <c r="G5" s="16"/>
      <c r="H5" s="17">
        <v>5.5</v>
      </c>
      <c r="I5" s="13">
        <f aca="true" t="shared" si="1" ref="I5:I31">H5</f>
        <v>5.5</v>
      </c>
      <c r="J5" s="14"/>
      <c r="K5" s="16">
        <v>2</v>
      </c>
      <c r="L5" s="16"/>
      <c r="M5" s="17">
        <v>6</v>
      </c>
      <c r="N5" s="13">
        <f aca="true" t="shared" si="2" ref="N5:N31">M5</f>
        <v>6</v>
      </c>
      <c r="O5" s="9"/>
    </row>
    <row r="6" spans="1:15" ht="13.5">
      <c r="A6" s="18">
        <v>3</v>
      </c>
      <c r="B6" s="18"/>
      <c r="C6" s="17">
        <v>6</v>
      </c>
      <c r="D6" s="19">
        <f>C6</f>
        <v>6</v>
      </c>
      <c r="E6" s="14"/>
      <c r="F6" s="18">
        <v>3</v>
      </c>
      <c r="G6" s="18"/>
      <c r="H6" s="17">
        <v>6</v>
      </c>
      <c r="I6" s="19">
        <f>H6</f>
        <v>6</v>
      </c>
      <c r="J6" s="14"/>
      <c r="K6" s="18">
        <v>3</v>
      </c>
      <c r="L6" s="18"/>
      <c r="M6" s="17">
        <v>4.5</v>
      </c>
      <c r="N6" s="19">
        <f>M6</f>
        <v>4.5</v>
      </c>
      <c r="O6" s="14"/>
    </row>
    <row r="7" spans="1:15" ht="13.5">
      <c r="A7" s="20">
        <v>4</v>
      </c>
      <c r="B7" s="20">
        <v>2</v>
      </c>
      <c r="C7" s="60">
        <v>6</v>
      </c>
      <c r="D7" s="21">
        <f>C7*B7</f>
        <v>12</v>
      </c>
      <c r="E7" s="14"/>
      <c r="F7" s="20">
        <v>4</v>
      </c>
      <c r="G7" s="20">
        <v>2</v>
      </c>
      <c r="H7" s="60">
        <v>5</v>
      </c>
      <c r="I7" s="21">
        <f>H7*G7</f>
        <v>10</v>
      </c>
      <c r="J7" s="9"/>
      <c r="K7" s="20">
        <v>4</v>
      </c>
      <c r="L7" s="20">
        <v>2</v>
      </c>
      <c r="M7" s="60">
        <v>3</v>
      </c>
      <c r="N7" s="21">
        <f>M7*L7</f>
        <v>6</v>
      </c>
      <c r="O7" s="14"/>
    </row>
    <row r="8" spans="1:15" ht="13.5">
      <c r="A8" s="16">
        <v>5</v>
      </c>
      <c r="B8" s="16"/>
      <c r="C8" s="17">
        <v>6.5</v>
      </c>
      <c r="D8" s="13">
        <f t="shared" si="0"/>
        <v>6.5</v>
      </c>
      <c r="E8" s="9"/>
      <c r="F8" s="16">
        <v>5</v>
      </c>
      <c r="G8" s="16"/>
      <c r="H8" s="17">
        <v>6</v>
      </c>
      <c r="I8" s="13">
        <f t="shared" si="1"/>
        <v>6</v>
      </c>
      <c r="J8" s="14"/>
      <c r="K8" s="16">
        <v>5</v>
      </c>
      <c r="L8" s="16"/>
      <c r="M8" s="17">
        <v>5</v>
      </c>
      <c r="N8" s="13">
        <f t="shared" si="2"/>
        <v>5</v>
      </c>
      <c r="O8" s="9"/>
    </row>
    <row r="9" spans="1:15" ht="13.5">
      <c r="A9" s="16">
        <v>6</v>
      </c>
      <c r="B9" s="16"/>
      <c r="C9" s="17">
        <v>6</v>
      </c>
      <c r="D9" s="13">
        <f t="shared" si="0"/>
        <v>6</v>
      </c>
      <c r="E9" s="14"/>
      <c r="F9" s="16">
        <v>6</v>
      </c>
      <c r="G9" s="16"/>
      <c r="H9" s="17">
        <v>6</v>
      </c>
      <c r="I9" s="13">
        <f t="shared" si="1"/>
        <v>6</v>
      </c>
      <c r="J9" s="14"/>
      <c r="K9" s="16">
        <v>6</v>
      </c>
      <c r="L9" s="16"/>
      <c r="M9" s="17">
        <v>6</v>
      </c>
      <c r="N9" s="13">
        <f t="shared" si="2"/>
        <v>6</v>
      </c>
      <c r="O9" s="14"/>
    </row>
    <row r="10" spans="1:15" ht="13.5">
      <c r="A10" s="16">
        <v>7</v>
      </c>
      <c r="B10" s="16"/>
      <c r="C10" s="17">
        <v>6</v>
      </c>
      <c r="D10" s="13">
        <f t="shared" si="0"/>
        <v>6</v>
      </c>
      <c r="E10" s="14"/>
      <c r="F10" s="16">
        <v>7</v>
      </c>
      <c r="G10" s="16"/>
      <c r="H10" s="17">
        <v>6</v>
      </c>
      <c r="I10" s="13">
        <f t="shared" si="1"/>
        <v>6</v>
      </c>
      <c r="J10" s="9"/>
      <c r="K10" s="16">
        <v>7</v>
      </c>
      <c r="L10" s="16"/>
      <c r="M10" s="17">
        <v>6</v>
      </c>
      <c r="N10" s="13">
        <f t="shared" si="2"/>
        <v>6</v>
      </c>
      <c r="O10" s="14"/>
    </row>
    <row r="11" spans="1:15" ht="13.5">
      <c r="A11" s="20">
        <v>8</v>
      </c>
      <c r="B11" s="43">
        <v>2</v>
      </c>
      <c r="C11" s="60">
        <v>6</v>
      </c>
      <c r="D11" s="21">
        <f>C11*2</f>
        <v>12</v>
      </c>
      <c r="E11" s="9"/>
      <c r="F11" s="20">
        <v>8</v>
      </c>
      <c r="G11" s="20">
        <v>2</v>
      </c>
      <c r="H11" s="60">
        <v>5.5</v>
      </c>
      <c r="I11" s="21">
        <f>H11*2</f>
        <v>11</v>
      </c>
      <c r="J11" s="14"/>
      <c r="K11" s="20">
        <v>8</v>
      </c>
      <c r="L11" s="20">
        <v>2</v>
      </c>
      <c r="M11" s="60">
        <v>5.5</v>
      </c>
      <c r="N11" s="21">
        <f>M11*2</f>
        <v>11</v>
      </c>
      <c r="O11" s="9"/>
    </row>
    <row r="12" spans="1:15" ht="13.5">
      <c r="A12" s="16">
        <v>9</v>
      </c>
      <c r="B12" s="16"/>
      <c r="C12" s="17">
        <v>7</v>
      </c>
      <c r="D12" s="13">
        <f t="shared" si="0"/>
        <v>7</v>
      </c>
      <c r="E12" s="14"/>
      <c r="F12" s="16">
        <v>9</v>
      </c>
      <c r="G12" s="16"/>
      <c r="H12" s="17">
        <v>5.5</v>
      </c>
      <c r="I12" s="13">
        <f t="shared" si="1"/>
        <v>5.5</v>
      </c>
      <c r="J12" s="14"/>
      <c r="K12" s="16">
        <v>9</v>
      </c>
      <c r="L12" s="16"/>
      <c r="M12" s="17">
        <v>4.5</v>
      </c>
      <c r="N12" s="13">
        <f t="shared" si="2"/>
        <v>4.5</v>
      </c>
      <c r="O12" s="14"/>
    </row>
    <row r="13" spans="1:15" ht="13.5">
      <c r="A13" s="16">
        <v>10</v>
      </c>
      <c r="B13" s="16"/>
      <c r="C13" s="17">
        <v>6</v>
      </c>
      <c r="D13" s="13">
        <f>C13</f>
        <v>6</v>
      </c>
      <c r="E13" s="14"/>
      <c r="F13" s="16">
        <v>10</v>
      </c>
      <c r="G13" s="16"/>
      <c r="H13" s="17">
        <v>5.5</v>
      </c>
      <c r="I13" s="13">
        <f>H13</f>
        <v>5.5</v>
      </c>
      <c r="J13" s="9"/>
      <c r="K13" s="16">
        <v>10</v>
      </c>
      <c r="L13" s="16"/>
      <c r="M13" s="17">
        <v>5.5</v>
      </c>
      <c r="N13" s="13">
        <f>M13</f>
        <v>5.5</v>
      </c>
      <c r="O13" s="14"/>
    </row>
    <row r="14" spans="1:15" ht="13.5">
      <c r="A14" s="18">
        <v>11</v>
      </c>
      <c r="B14" s="18"/>
      <c r="C14" s="17">
        <v>5</v>
      </c>
      <c r="D14" s="19">
        <f>C14</f>
        <v>5</v>
      </c>
      <c r="E14" s="9"/>
      <c r="F14" s="18">
        <v>11</v>
      </c>
      <c r="G14" s="18"/>
      <c r="H14" s="17">
        <v>6</v>
      </c>
      <c r="I14" s="19">
        <f>H14</f>
        <v>6</v>
      </c>
      <c r="J14" s="14"/>
      <c r="K14" s="18">
        <v>11</v>
      </c>
      <c r="L14" s="18"/>
      <c r="M14" s="17">
        <v>5.5</v>
      </c>
      <c r="N14" s="19">
        <f>M14</f>
        <v>5.5</v>
      </c>
      <c r="O14" s="9"/>
    </row>
    <row r="15" spans="1:15" ht="13.5">
      <c r="A15" s="18">
        <v>12</v>
      </c>
      <c r="B15" s="18"/>
      <c r="C15" s="17">
        <v>6</v>
      </c>
      <c r="D15" s="19">
        <f>C15</f>
        <v>6</v>
      </c>
      <c r="E15" s="14"/>
      <c r="F15" s="18">
        <v>12</v>
      </c>
      <c r="G15" s="18"/>
      <c r="H15" s="17">
        <v>5.5</v>
      </c>
      <c r="I15" s="19">
        <f>H15</f>
        <v>5.5</v>
      </c>
      <c r="J15" s="14"/>
      <c r="K15" s="18">
        <v>12</v>
      </c>
      <c r="L15" s="18"/>
      <c r="M15" s="17">
        <v>6</v>
      </c>
      <c r="N15" s="19">
        <f>M15</f>
        <v>6</v>
      </c>
      <c r="O15" s="14"/>
    </row>
    <row r="16" spans="1:15" ht="13.5">
      <c r="A16" s="16">
        <v>13</v>
      </c>
      <c r="B16" s="16"/>
      <c r="C16" s="17">
        <v>6</v>
      </c>
      <c r="D16" s="13">
        <f t="shared" si="0"/>
        <v>6</v>
      </c>
      <c r="E16" s="14"/>
      <c r="F16" s="16">
        <v>13</v>
      </c>
      <c r="G16" s="16"/>
      <c r="H16" s="17">
        <v>5</v>
      </c>
      <c r="I16" s="13">
        <f t="shared" si="1"/>
        <v>5</v>
      </c>
      <c r="J16" s="9"/>
      <c r="K16" s="16">
        <v>13</v>
      </c>
      <c r="L16" s="16"/>
      <c r="M16" s="17">
        <v>5</v>
      </c>
      <c r="N16" s="19">
        <f t="shared" si="2"/>
        <v>5</v>
      </c>
      <c r="O16" s="14"/>
    </row>
    <row r="17" spans="1:15" ht="13.5">
      <c r="A17" s="20">
        <v>14</v>
      </c>
      <c r="B17" s="20">
        <v>2</v>
      </c>
      <c r="C17" s="60">
        <v>6</v>
      </c>
      <c r="D17" s="21">
        <f>C17*2</f>
        <v>12</v>
      </c>
      <c r="E17" s="9"/>
      <c r="F17" s="20">
        <v>14</v>
      </c>
      <c r="G17" s="20">
        <v>2</v>
      </c>
      <c r="H17" s="17">
        <v>6</v>
      </c>
      <c r="I17" s="21">
        <f>H17*2</f>
        <v>12</v>
      </c>
      <c r="J17" s="14"/>
      <c r="K17" s="20">
        <v>14</v>
      </c>
      <c r="L17" s="20">
        <v>2</v>
      </c>
      <c r="M17" s="60">
        <v>6</v>
      </c>
      <c r="N17" s="21">
        <f>M17*2</f>
        <v>12</v>
      </c>
      <c r="O17" s="9"/>
    </row>
    <row r="18" spans="1:15" ht="13.5">
      <c r="A18" s="16">
        <v>15</v>
      </c>
      <c r="B18" s="16"/>
      <c r="C18" s="17">
        <v>5.5</v>
      </c>
      <c r="D18" s="13">
        <f t="shared" si="0"/>
        <v>5.5</v>
      </c>
      <c r="E18" s="14"/>
      <c r="F18" s="16">
        <v>15</v>
      </c>
      <c r="G18" s="16"/>
      <c r="H18" s="17">
        <v>5.5</v>
      </c>
      <c r="I18" s="13">
        <f t="shared" si="1"/>
        <v>5.5</v>
      </c>
      <c r="J18" s="14"/>
      <c r="K18" s="16">
        <v>15</v>
      </c>
      <c r="L18" s="16"/>
      <c r="M18" s="17">
        <v>6</v>
      </c>
      <c r="N18" s="13">
        <f t="shared" si="2"/>
        <v>6</v>
      </c>
      <c r="O18" s="14"/>
    </row>
    <row r="19" spans="1:15" ht="13.5">
      <c r="A19" s="16">
        <v>16</v>
      </c>
      <c r="B19" s="16"/>
      <c r="C19" s="17">
        <v>6</v>
      </c>
      <c r="D19" s="13">
        <f t="shared" si="0"/>
        <v>6</v>
      </c>
      <c r="E19" s="14"/>
      <c r="F19" s="16">
        <v>16</v>
      </c>
      <c r="G19" s="16"/>
      <c r="H19" s="17">
        <v>6</v>
      </c>
      <c r="I19" s="13">
        <f t="shared" si="1"/>
        <v>6</v>
      </c>
      <c r="J19" s="9"/>
      <c r="K19" s="16">
        <v>16</v>
      </c>
      <c r="L19" s="16"/>
      <c r="M19" s="17">
        <v>6</v>
      </c>
      <c r="N19" s="13">
        <f t="shared" si="2"/>
        <v>6</v>
      </c>
      <c r="O19" s="14"/>
    </row>
    <row r="20" spans="1:15" ht="13.5">
      <c r="A20" s="16">
        <v>17</v>
      </c>
      <c r="B20" s="16"/>
      <c r="C20" s="17">
        <v>6.5</v>
      </c>
      <c r="D20" s="13">
        <f t="shared" si="0"/>
        <v>6.5</v>
      </c>
      <c r="E20" s="9"/>
      <c r="F20" s="16">
        <v>17</v>
      </c>
      <c r="G20" s="16"/>
      <c r="H20" s="17">
        <v>6</v>
      </c>
      <c r="I20" s="13">
        <f t="shared" si="1"/>
        <v>6</v>
      </c>
      <c r="J20" s="14"/>
      <c r="K20" s="16">
        <v>17</v>
      </c>
      <c r="L20" s="16"/>
      <c r="M20" s="17">
        <v>6.5</v>
      </c>
      <c r="N20" s="13">
        <f t="shared" si="2"/>
        <v>6.5</v>
      </c>
      <c r="O20" s="9"/>
    </row>
    <row r="21" spans="1:15" ht="13.5">
      <c r="A21" s="16">
        <v>18</v>
      </c>
      <c r="B21" s="16"/>
      <c r="C21" s="17">
        <v>7</v>
      </c>
      <c r="D21" s="13">
        <f t="shared" si="0"/>
        <v>7</v>
      </c>
      <c r="E21" s="14"/>
      <c r="F21" s="16">
        <v>18</v>
      </c>
      <c r="G21" s="16"/>
      <c r="H21" s="17">
        <v>6.5</v>
      </c>
      <c r="I21" s="13">
        <f>H21</f>
        <v>6.5</v>
      </c>
      <c r="J21" s="14"/>
      <c r="K21" s="16">
        <v>18</v>
      </c>
      <c r="L21" s="16"/>
      <c r="M21" s="17">
        <v>6</v>
      </c>
      <c r="N21" s="13">
        <f>M21</f>
        <v>6</v>
      </c>
      <c r="O21" s="14"/>
    </row>
    <row r="22" spans="1:15" ht="13.5">
      <c r="A22" s="16">
        <v>19</v>
      </c>
      <c r="B22" s="16"/>
      <c r="C22" s="17">
        <v>6.5</v>
      </c>
      <c r="D22" s="13">
        <f t="shared" si="0"/>
        <v>6.5</v>
      </c>
      <c r="E22" s="14"/>
      <c r="F22" s="16">
        <v>19</v>
      </c>
      <c r="G22" s="16"/>
      <c r="H22" s="17">
        <v>6</v>
      </c>
      <c r="I22" s="13">
        <f t="shared" si="1"/>
        <v>6</v>
      </c>
      <c r="J22" s="9"/>
      <c r="K22" s="16">
        <v>19</v>
      </c>
      <c r="L22" s="16"/>
      <c r="M22" s="17">
        <v>6</v>
      </c>
      <c r="N22" s="13">
        <f t="shared" si="2"/>
        <v>6</v>
      </c>
      <c r="O22" s="14"/>
    </row>
    <row r="23" spans="1:15" ht="13.5">
      <c r="A23" s="16">
        <v>20</v>
      </c>
      <c r="B23" s="16"/>
      <c r="C23" s="17">
        <v>6.5</v>
      </c>
      <c r="D23" s="13">
        <f t="shared" si="0"/>
        <v>6.5</v>
      </c>
      <c r="E23" s="9"/>
      <c r="F23" s="16">
        <v>20</v>
      </c>
      <c r="G23" s="16"/>
      <c r="H23" s="17">
        <v>6</v>
      </c>
      <c r="I23" s="13">
        <f t="shared" si="1"/>
        <v>6</v>
      </c>
      <c r="J23" s="14"/>
      <c r="K23" s="16">
        <v>20</v>
      </c>
      <c r="L23" s="16"/>
      <c r="M23" s="17">
        <v>6</v>
      </c>
      <c r="N23" s="13">
        <f t="shared" si="2"/>
        <v>6</v>
      </c>
      <c r="O23" s="9"/>
    </row>
    <row r="24" spans="1:15" ht="13.5">
      <c r="A24" s="16">
        <v>21</v>
      </c>
      <c r="B24" s="16"/>
      <c r="C24" s="17">
        <v>6</v>
      </c>
      <c r="D24" s="13">
        <f t="shared" si="0"/>
        <v>6</v>
      </c>
      <c r="E24" s="14"/>
      <c r="F24" s="16">
        <v>21</v>
      </c>
      <c r="G24" s="16"/>
      <c r="H24" s="17">
        <v>6</v>
      </c>
      <c r="I24" s="13">
        <f t="shared" si="1"/>
        <v>6</v>
      </c>
      <c r="J24" s="14"/>
      <c r="K24" s="16">
        <v>21</v>
      </c>
      <c r="L24" s="16"/>
      <c r="M24" s="17">
        <v>5.5</v>
      </c>
      <c r="N24" s="13">
        <f t="shared" si="2"/>
        <v>5.5</v>
      </c>
      <c r="O24" s="14"/>
    </row>
    <row r="25" spans="1:15" ht="13.5">
      <c r="A25" s="18">
        <v>22</v>
      </c>
      <c r="B25" s="18"/>
      <c r="C25" s="17">
        <v>6.5</v>
      </c>
      <c r="D25" s="19">
        <f>C25</f>
        <v>6.5</v>
      </c>
      <c r="E25" s="14"/>
      <c r="F25" s="18">
        <v>22</v>
      </c>
      <c r="G25" s="18"/>
      <c r="H25" s="17">
        <v>7</v>
      </c>
      <c r="I25" s="19">
        <f>H25</f>
        <v>7</v>
      </c>
      <c r="J25" s="9"/>
      <c r="K25" s="18">
        <v>22</v>
      </c>
      <c r="L25" s="18"/>
      <c r="M25" s="17">
        <v>6</v>
      </c>
      <c r="N25" s="19">
        <f>M25</f>
        <v>6</v>
      </c>
      <c r="O25" s="14"/>
    </row>
    <row r="26" spans="1:15" ht="13.5">
      <c r="A26" s="18">
        <v>23</v>
      </c>
      <c r="B26" s="18"/>
      <c r="C26" s="17">
        <v>5</v>
      </c>
      <c r="D26" s="19">
        <f>C26</f>
        <v>5</v>
      </c>
      <c r="E26" s="9"/>
      <c r="F26" s="18">
        <v>23</v>
      </c>
      <c r="G26" s="18"/>
      <c r="H26" s="17">
        <v>5</v>
      </c>
      <c r="I26" s="19">
        <f>H26</f>
        <v>5</v>
      </c>
      <c r="J26" s="14"/>
      <c r="K26" s="18">
        <v>23</v>
      </c>
      <c r="L26" s="18"/>
      <c r="M26" s="17">
        <v>4.5</v>
      </c>
      <c r="N26" s="19">
        <f>M26</f>
        <v>4.5</v>
      </c>
      <c r="O26" s="9"/>
    </row>
    <row r="27" spans="1:15" ht="13.5">
      <c r="A27" s="18">
        <v>24</v>
      </c>
      <c r="B27" s="18"/>
      <c r="C27" s="17">
        <v>6</v>
      </c>
      <c r="D27" s="19">
        <f>C27</f>
        <v>6</v>
      </c>
      <c r="E27" s="14"/>
      <c r="F27" s="18">
        <v>24</v>
      </c>
      <c r="G27" s="18"/>
      <c r="H27" s="17">
        <v>6</v>
      </c>
      <c r="I27" s="19">
        <f>H27</f>
        <v>6</v>
      </c>
      <c r="J27" s="14"/>
      <c r="K27" s="18">
        <v>24</v>
      </c>
      <c r="L27" s="18"/>
      <c r="M27" s="17">
        <v>6</v>
      </c>
      <c r="N27" s="19">
        <f>M27</f>
        <v>6</v>
      </c>
      <c r="O27" s="14"/>
    </row>
    <row r="28" spans="1:15" ht="13.5">
      <c r="A28" s="18">
        <v>25</v>
      </c>
      <c r="B28" s="18"/>
      <c r="C28" s="17">
        <v>6</v>
      </c>
      <c r="D28" s="19">
        <f>C28</f>
        <v>6</v>
      </c>
      <c r="E28" s="14"/>
      <c r="F28" s="18">
        <v>25</v>
      </c>
      <c r="G28" s="18"/>
      <c r="H28" s="17">
        <v>6</v>
      </c>
      <c r="I28" s="19">
        <f>H28</f>
        <v>6</v>
      </c>
      <c r="J28" s="9"/>
      <c r="K28" s="18">
        <v>25</v>
      </c>
      <c r="L28" s="18"/>
      <c r="M28" s="17">
        <v>5.5</v>
      </c>
      <c r="N28" s="19">
        <f>M28</f>
        <v>5.5</v>
      </c>
      <c r="O28" s="14"/>
    </row>
    <row r="29" spans="1:15" ht="13.5">
      <c r="A29" s="18">
        <v>26</v>
      </c>
      <c r="B29" s="18"/>
      <c r="C29" s="17">
        <v>5.5</v>
      </c>
      <c r="D29" s="19">
        <f>C29</f>
        <v>5.5</v>
      </c>
      <c r="E29" s="9"/>
      <c r="F29" s="18">
        <v>26</v>
      </c>
      <c r="G29" s="18"/>
      <c r="H29" s="17">
        <v>6</v>
      </c>
      <c r="I29" s="19">
        <f>H29</f>
        <v>6</v>
      </c>
      <c r="J29" s="14"/>
      <c r="K29" s="18">
        <v>26</v>
      </c>
      <c r="L29" s="18"/>
      <c r="M29" s="17">
        <v>5.5</v>
      </c>
      <c r="N29" s="19">
        <f>M29</f>
        <v>5.5</v>
      </c>
      <c r="O29" s="9"/>
    </row>
    <row r="30" spans="1:15" ht="13.5">
      <c r="A30" s="16">
        <v>27</v>
      </c>
      <c r="B30" s="16"/>
      <c r="C30" s="17">
        <v>5.5</v>
      </c>
      <c r="D30" s="13">
        <f t="shared" si="0"/>
        <v>5.5</v>
      </c>
      <c r="E30" s="14"/>
      <c r="F30" s="16">
        <v>27</v>
      </c>
      <c r="G30" s="16"/>
      <c r="H30" s="17">
        <v>6</v>
      </c>
      <c r="I30" s="13">
        <f t="shared" si="1"/>
        <v>6</v>
      </c>
      <c r="J30" s="14"/>
      <c r="K30" s="16">
        <v>27</v>
      </c>
      <c r="L30" s="16"/>
      <c r="M30" s="17">
        <v>6</v>
      </c>
      <c r="N30" s="13">
        <f t="shared" si="2"/>
        <v>6</v>
      </c>
      <c r="O30" s="14"/>
    </row>
    <row r="31" spans="1:15" ht="13.5">
      <c r="A31" s="16">
        <v>28</v>
      </c>
      <c r="B31" s="16"/>
      <c r="C31" s="17">
        <v>7</v>
      </c>
      <c r="D31" s="13">
        <f t="shared" si="0"/>
        <v>7</v>
      </c>
      <c r="E31" s="14"/>
      <c r="F31" s="16">
        <v>28</v>
      </c>
      <c r="G31" s="16"/>
      <c r="H31" s="17">
        <v>6</v>
      </c>
      <c r="I31" s="13">
        <f t="shared" si="1"/>
        <v>6</v>
      </c>
      <c r="J31" s="9"/>
      <c r="K31" s="16">
        <v>28</v>
      </c>
      <c r="L31" s="16"/>
      <c r="M31" s="17">
        <v>6</v>
      </c>
      <c r="N31" s="13">
        <f t="shared" si="2"/>
        <v>6</v>
      </c>
      <c r="O31" s="14"/>
    </row>
    <row r="32" spans="1:15" ht="15.75">
      <c r="A32" s="127"/>
      <c r="B32" s="128"/>
      <c r="C32" s="129"/>
      <c r="D32" s="22">
        <f>SUM(D4:D31)</f>
        <v>187.5</v>
      </c>
      <c r="E32" s="9"/>
      <c r="F32" s="127"/>
      <c r="G32" s="128"/>
      <c r="H32" s="129"/>
      <c r="I32" s="22">
        <f>SUM(I4:I31)</f>
        <v>180</v>
      </c>
      <c r="J32" s="14"/>
      <c r="K32" s="127"/>
      <c r="L32" s="128"/>
      <c r="M32" s="129"/>
      <c r="N32" s="22">
        <f>SUM(N4:N31)</f>
        <v>169</v>
      </c>
      <c r="O32" s="9"/>
    </row>
    <row r="33" spans="1:15" ht="12.75">
      <c r="A33" s="13"/>
      <c r="B33" s="13"/>
      <c r="C33" s="19"/>
      <c r="D33" s="13"/>
      <c r="E33" s="14"/>
      <c r="F33" s="13"/>
      <c r="G33" s="13"/>
      <c r="H33" s="19"/>
      <c r="I33" s="13"/>
      <c r="J33" s="14"/>
      <c r="K33" s="13"/>
      <c r="L33" s="13"/>
      <c r="M33" s="19"/>
      <c r="N33" s="13"/>
      <c r="O33" s="14"/>
    </row>
    <row r="34" spans="1:15" ht="15">
      <c r="A34" s="23">
        <v>1</v>
      </c>
      <c r="B34" s="23">
        <v>1</v>
      </c>
      <c r="C34" s="17">
        <v>6</v>
      </c>
      <c r="D34" s="13">
        <f>C34</f>
        <v>6</v>
      </c>
      <c r="E34" s="14"/>
      <c r="F34" s="23">
        <v>1</v>
      </c>
      <c r="G34" s="23">
        <v>1</v>
      </c>
      <c r="H34" s="17">
        <v>6</v>
      </c>
      <c r="I34" s="13">
        <f>H34</f>
        <v>6</v>
      </c>
      <c r="J34" s="9"/>
      <c r="K34" s="23">
        <v>1</v>
      </c>
      <c r="L34" s="23">
        <v>1</v>
      </c>
      <c r="M34" s="17">
        <v>6</v>
      </c>
      <c r="N34" s="13">
        <f>M34</f>
        <v>6</v>
      </c>
      <c r="O34" s="14"/>
    </row>
    <row r="35" spans="1:15" ht="15">
      <c r="A35" s="23">
        <v>2</v>
      </c>
      <c r="B35" s="23">
        <v>1</v>
      </c>
      <c r="C35" s="17">
        <v>5.5</v>
      </c>
      <c r="D35" s="13">
        <f>C35</f>
        <v>5.5</v>
      </c>
      <c r="E35" s="9"/>
      <c r="F35" s="23">
        <v>2</v>
      </c>
      <c r="G35" s="23">
        <v>1</v>
      </c>
      <c r="H35" s="17">
        <v>5.5</v>
      </c>
      <c r="I35" s="13">
        <f>H35</f>
        <v>5.5</v>
      </c>
      <c r="J35" s="14"/>
      <c r="K35" s="23">
        <v>2</v>
      </c>
      <c r="L35" s="23">
        <v>1</v>
      </c>
      <c r="M35" s="17">
        <v>5.5</v>
      </c>
      <c r="N35" s="13">
        <f>M35</f>
        <v>5.5</v>
      </c>
      <c r="O35" s="9"/>
    </row>
    <row r="36" spans="1:15" ht="15">
      <c r="A36" s="23">
        <v>3</v>
      </c>
      <c r="B36" s="23">
        <v>2</v>
      </c>
      <c r="C36" s="17">
        <v>6</v>
      </c>
      <c r="D36" s="13">
        <f>C36*2</f>
        <v>12</v>
      </c>
      <c r="E36" s="14"/>
      <c r="F36" s="23">
        <v>3</v>
      </c>
      <c r="G36" s="23">
        <v>2</v>
      </c>
      <c r="H36" s="17">
        <v>6</v>
      </c>
      <c r="I36" s="13">
        <f>H36*2</f>
        <v>12</v>
      </c>
      <c r="J36" s="14"/>
      <c r="K36" s="23">
        <v>3</v>
      </c>
      <c r="L36" s="23">
        <v>2</v>
      </c>
      <c r="M36" s="17">
        <v>5.5</v>
      </c>
      <c r="N36" s="13">
        <f>M36*2</f>
        <v>11</v>
      </c>
      <c r="O36" s="14"/>
    </row>
    <row r="37" spans="1:15" ht="15">
      <c r="A37" s="23">
        <v>4</v>
      </c>
      <c r="B37" s="23">
        <v>2</v>
      </c>
      <c r="C37" s="17">
        <v>6.5</v>
      </c>
      <c r="D37" s="13">
        <f>C37*2</f>
        <v>13</v>
      </c>
      <c r="E37" s="14"/>
      <c r="F37" s="23">
        <v>4</v>
      </c>
      <c r="G37" s="23">
        <v>2</v>
      </c>
      <c r="H37" s="17">
        <v>6.5</v>
      </c>
      <c r="I37" s="13">
        <f>H37*2</f>
        <v>13</v>
      </c>
      <c r="J37" s="9"/>
      <c r="K37" s="23">
        <v>4</v>
      </c>
      <c r="L37" s="23">
        <v>2</v>
      </c>
      <c r="M37" s="17">
        <v>5</v>
      </c>
      <c r="N37" s="13">
        <f>M37*2</f>
        <v>10</v>
      </c>
      <c r="O37" s="14"/>
    </row>
    <row r="38" spans="1:15" s="42" customFormat="1" ht="12.75">
      <c r="A38" s="138"/>
      <c r="B38" s="139"/>
      <c r="C38" s="140"/>
      <c r="D38" s="41">
        <f>SUM(D34:D37)</f>
        <v>36.5</v>
      </c>
      <c r="E38" s="9"/>
      <c r="F38" s="141"/>
      <c r="G38" s="142"/>
      <c r="H38" s="143"/>
      <c r="I38" s="41">
        <f>SUM(I34:I37)</f>
        <v>36.5</v>
      </c>
      <c r="J38" s="14"/>
      <c r="K38" s="138"/>
      <c r="L38" s="139"/>
      <c r="M38" s="140"/>
      <c r="N38" s="41">
        <f>SUM(N34:N37)</f>
        <v>32.5</v>
      </c>
      <c r="O38" s="9"/>
    </row>
    <row r="39" spans="1:15" ht="12.75">
      <c r="A39" s="132"/>
      <c r="B39" s="133"/>
      <c r="C39" s="133"/>
      <c r="D39" s="134"/>
      <c r="E39" s="14"/>
      <c r="F39" s="132"/>
      <c r="G39" s="133"/>
      <c r="H39" s="133"/>
      <c r="I39" s="134"/>
      <c r="J39" s="14"/>
      <c r="K39" s="132"/>
      <c r="L39" s="133"/>
      <c r="M39" s="133"/>
      <c r="N39" s="134"/>
      <c r="O39" s="9"/>
    </row>
    <row r="40" spans="1:15" s="27" customFormat="1" ht="12.75">
      <c r="A40" s="130"/>
      <c r="B40" s="131"/>
      <c r="C40" s="40">
        <f>SUM(D32+D38)-$D42-$D43</f>
        <v>222</v>
      </c>
      <c r="D40" s="24">
        <f>C40*100/370</f>
        <v>60</v>
      </c>
      <c r="E40" s="14"/>
      <c r="F40" s="130"/>
      <c r="G40" s="131"/>
      <c r="H40" s="40">
        <f>SUM(I32+I38)-$D42-$D43</f>
        <v>214.5</v>
      </c>
      <c r="I40" s="24">
        <f>H40*100/370</f>
        <v>57.972972972972975</v>
      </c>
      <c r="J40" s="9"/>
      <c r="K40" s="25"/>
      <c r="L40" s="26"/>
      <c r="M40" s="40">
        <f>SUM(N32+N38)-$D42-$D43</f>
        <v>199.5</v>
      </c>
      <c r="N40" s="24">
        <f>M40*100/370</f>
        <v>53.91891891891892</v>
      </c>
      <c r="O40" s="14"/>
    </row>
    <row r="42" spans="1:13" ht="18.75">
      <c r="A42" s="29" t="s">
        <v>13</v>
      </c>
      <c r="D42" s="30">
        <v>2</v>
      </c>
      <c r="F42" s="29"/>
      <c r="K42" s="51" t="str">
        <f>рез!E20</f>
        <v>Е:</v>
      </c>
      <c r="L42" s="52" t="str">
        <f>рез!F20</f>
        <v>Джумаджук Марія</v>
      </c>
      <c r="M42" s="52"/>
    </row>
    <row r="43" spans="1:13" ht="18.75">
      <c r="A43" s="29" t="s">
        <v>14</v>
      </c>
      <c r="D43" s="30"/>
      <c r="E43" s="31"/>
      <c r="F43" s="29"/>
      <c r="J43" s="32"/>
      <c r="K43" s="51" t="str">
        <f>рез!E21</f>
        <v>C:</v>
      </c>
      <c r="L43" s="52" t="str">
        <f>рез!F21</f>
        <v>Ковшова Ольга</v>
      </c>
      <c r="M43" s="52"/>
    </row>
    <row r="44" spans="1:15" ht="18.75">
      <c r="A44" s="145" t="s">
        <v>17</v>
      </c>
      <c r="B44" s="146"/>
      <c r="C44" s="147"/>
      <c r="D44" s="44">
        <f>C40+H40+M40</f>
        <v>636</v>
      </c>
      <c r="E44" s="33"/>
      <c r="F44" s="34"/>
      <c r="G44" s="34"/>
      <c r="H44" s="33"/>
      <c r="I44" s="35"/>
      <c r="J44" s="35"/>
      <c r="K44" s="51" t="str">
        <f>рез!E22</f>
        <v>М:</v>
      </c>
      <c r="L44" s="52" t="str">
        <f>рез!F22</f>
        <v>Кириченко Віра</v>
      </c>
      <c r="M44" s="52"/>
      <c r="N44" s="35"/>
      <c r="O44" s="34"/>
    </row>
    <row r="45" spans="1:15" ht="15.75">
      <c r="A45" s="36" t="s">
        <v>15</v>
      </c>
      <c r="B45" s="37"/>
      <c r="C45" s="37"/>
      <c r="D45" s="45">
        <f>(D40+I40+N40)/3</f>
        <v>57.29729729729729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ht="12.75">
      <c r="A46" s="39"/>
    </row>
    <row r="47" spans="1:15" ht="45" customHeight="1">
      <c r="A47" s="38" t="s">
        <v>6</v>
      </c>
      <c r="D47" s="125" t="str">
        <f>рез!F12</f>
        <v>Ріо Гранде, 2003, мер., гн., УВП, Робінзон Гольдоні-Злучина, 702046</v>
      </c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</row>
    <row r="48" spans="1:15" ht="18" customHeight="1">
      <c r="A48" s="38" t="s">
        <v>16</v>
      </c>
      <c r="D48" s="125" t="str">
        <f>рез!C12</f>
        <v>Іщенко Анна</v>
      </c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</row>
    <row r="49" spans="1:15" ht="18" customHeight="1">
      <c r="A49" s="38" t="s">
        <v>7</v>
      </c>
      <c r="D49" s="125" t="str">
        <f>рез!G12</f>
        <v>Київська обл. "Колос", КСК "Оболонь"</v>
      </c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</row>
    <row r="50" spans="11:13" ht="12.75" customHeight="1">
      <c r="K50" s="144">
        <f>рез!C5</f>
        <v>41810</v>
      </c>
      <c r="L50" s="144"/>
      <c r="M50" s="144"/>
    </row>
    <row r="51" spans="1:15" ht="39" customHeight="1">
      <c r="A51" s="103" t="str">
        <f>рез!A1</f>
        <v>ВІДКРИТІ ВСЕУКРАЇНСЬКІ ЗМАГАННЯ З КІННОГО СПОРТУ (ВИЇЗДКА) ІІ етап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</sheetData>
  <sheetProtection/>
  <mergeCells count="21">
    <mergeCell ref="D49:O49"/>
    <mergeCell ref="K50:M50"/>
    <mergeCell ref="A51:O51"/>
    <mergeCell ref="A40:B40"/>
    <mergeCell ref="F40:G40"/>
    <mergeCell ref="A44:C44"/>
    <mergeCell ref="D47:O47"/>
    <mergeCell ref="D48:O48"/>
    <mergeCell ref="A38:C38"/>
    <mergeCell ref="F38:H38"/>
    <mergeCell ref="K38:M38"/>
    <mergeCell ref="A39:D39"/>
    <mergeCell ref="F39:I39"/>
    <mergeCell ref="K39:N39"/>
    <mergeCell ref="A1:O1"/>
    <mergeCell ref="A2:D2"/>
    <mergeCell ref="F2:I2"/>
    <mergeCell ref="K2:N2"/>
    <mergeCell ref="A32:C32"/>
    <mergeCell ref="F32:H32"/>
    <mergeCell ref="K32:M32"/>
  </mergeCells>
  <printOptions/>
  <pageMargins left="0.7874015748031497" right="0.1968503937007874" top="0.2362204724409449" bottom="0.1968503937007874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K51"/>
  <sheetViews>
    <sheetView zoomScalePageLayoutView="0" workbookViewId="0" topLeftCell="A34">
      <selection activeCell="T47" sqref="T47"/>
    </sheetView>
  </sheetViews>
  <sheetFormatPr defaultColWidth="3.8515625" defaultRowHeight="12.75"/>
  <cols>
    <col min="1" max="1" width="3.8515625" style="8" customWidth="1"/>
    <col min="2" max="2" width="2.8515625" style="8" customWidth="1"/>
    <col min="3" max="3" width="7.421875" style="8" customWidth="1"/>
    <col min="4" max="4" width="8.7109375" style="8" customWidth="1"/>
    <col min="5" max="5" width="2.00390625" style="28" customWidth="1"/>
    <col min="6" max="6" width="3.8515625" style="8" customWidth="1"/>
    <col min="7" max="7" width="2.8515625" style="8" customWidth="1"/>
    <col min="8" max="8" width="7.28125" style="8" customWidth="1"/>
    <col min="9" max="9" width="9.140625" style="8" customWidth="1"/>
    <col min="10" max="10" width="2.00390625" style="28" customWidth="1"/>
    <col min="11" max="11" width="3.8515625" style="8" customWidth="1"/>
    <col min="12" max="12" width="2.8515625" style="8" customWidth="1"/>
    <col min="13" max="13" width="6.421875" style="8" customWidth="1"/>
    <col min="14" max="14" width="7.8515625" style="8" customWidth="1"/>
    <col min="15" max="15" width="2.00390625" style="28" customWidth="1"/>
    <col min="16" max="16384" width="3.8515625" style="8" customWidth="1"/>
  </cols>
  <sheetData>
    <row r="1" spans="1:15" ht="12" customHeight="1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37" s="1" customFormat="1" ht="15.75" customHeight="1">
      <c r="A2" s="135" t="str">
        <f>рез!I7</f>
        <v>Е</v>
      </c>
      <c r="B2" s="136"/>
      <c r="C2" s="136"/>
      <c r="D2" s="137"/>
      <c r="E2" s="9"/>
      <c r="F2" s="135" t="str">
        <f>рез!K7</f>
        <v>С</v>
      </c>
      <c r="G2" s="136"/>
      <c r="H2" s="136"/>
      <c r="I2" s="137"/>
      <c r="J2" s="10"/>
      <c r="K2" s="135" t="str">
        <f>рез!M7</f>
        <v>М</v>
      </c>
      <c r="L2" s="136"/>
      <c r="M2" s="136"/>
      <c r="N2" s="137"/>
      <c r="O2" s="9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15" ht="12.75">
      <c r="A3" s="12" t="s">
        <v>0</v>
      </c>
      <c r="B3" s="12"/>
      <c r="C3" s="12"/>
      <c r="D3" s="13"/>
      <c r="E3" s="14"/>
      <c r="F3" s="12" t="s">
        <v>0</v>
      </c>
      <c r="G3" s="12"/>
      <c r="H3" s="12"/>
      <c r="I3" s="13"/>
      <c r="J3" s="15"/>
      <c r="K3" s="12" t="s">
        <v>0</v>
      </c>
      <c r="L3" s="12"/>
      <c r="M3" s="12"/>
      <c r="N3" s="13"/>
      <c r="O3" s="14"/>
    </row>
    <row r="4" spans="1:15" ht="13.5">
      <c r="A4" s="16">
        <v>1</v>
      </c>
      <c r="B4" s="16"/>
      <c r="C4" s="17">
        <v>6.5</v>
      </c>
      <c r="D4" s="13">
        <f>C4</f>
        <v>6.5</v>
      </c>
      <c r="E4" s="14"/>
      <c r="F4" s="16">
        <v>1</v>
      </c>
      <c r="G4" s="16"/>
      <c r="H4" s="17">
        <v>6.5</v>
      </c>
      <c r="I4" s="13">
        <f>H4</f>
        <v>6.5</v>
      </c>
      <c r="J4" s="9"/>
      <c r="K4" s="16">
        <v>1</v>
      </c>
      <c r="L4" s="16"/>
      <c r="M4" s="17">
        <v>6</v>
      </c>
      <c r="N4" s="13">
        <f>M4</f>
        <v>6</v>
      </c>
      <c r="O4" s="14"/>
    </row>
    <row r="5" spans="1:15" ht="13.5">
      <c r="A5" s="16">
        <v>2</v>
      </c>
      <c r="B5" s="16"/>
      <c r="C5" s="17">
        <v>7</v>
      </c>
      <c r="D5" s="13">
        <f aca="true" t="shared" si="0" ref="D5:D31">C5</f>
        <v>7</v>
      </c>
      <c r="E5" s="9"/>
      <c r="F5" s="16">
        <v>2</v>
      </c>
      <c r="G5" s="16"/>
      <c r="H5" s="17">
        <v>6.5</v>
      </c>
      <c r="I5" s="13">
        <f aca="true" t="shared" si="1" ref="I5:I31">H5</f>
        <v>6.5</v>
      </c>
      <c r="J5" s="14"/>
      <c r="K5" s="16">
        <v>2</v>
      </c>
      <c r="L5" s="16"/>
      <c r="M5" s="17">
        <v>6</v>
      </c>
      <c r="N5" s="13">
        <f aca="true" t="shared" si="2" ref="N5:N31">M5</f>
        <v>6</v>
      </c>
      <c r="O5" s="9"/>
    </row>
    <row r="6" spans="1:15" ht="13.5">
      <c r="A6" s="18">
        <v>3</v>
      </c>
      <c r="B6" s="18"/>
      <c r="C6" s="17">
        <v>7</v>
      </c>
      <c r="D6" s="19">
        <f>C6</f>
        <v>7</v>
      </c>
      <c r="E6" s="14"/>
      <c r="F6" s="18">
        <v>3</v>
      </c>
      <c r="G6" s="18"/>
      <c r="H6" s="17">
        <v>6.5</v>
      </c>
      <c r="I6" s="19">
        <f>H6</f>
        <v>6.5</v>
      </c>
      <c r="J6" s="14"/>
      <c r="K6" s="18">
        <v>3</v>
      </c>
      <c r="L6" s="18"/>
      <c r="M6" s="17">
        <v>6</v>
      </c>
      <c r="N6" s="19">
        <f>M6</f>
        <v>6</v>
      </c>
      <c r="O6" s="14"/>
    </row>
    <row r="7" spans="1:15" ht="13.5">
      <c r="A7" s="20">
        <v>4</v>
      </c>
      <c r="B7" s="20">
        <v>2</v>
      </c>
      <c r="C7" s="60">
        <v>6.5</v>
      </c>
      <c r="D7" s="21">
        <f>C7*B7</f>
        <v>13</v>
      </c>
      <c r="E7" s="14"/>
      <c r="F7" s="20">
        <v>4</v>
      </c>
      <c r="G7" s="20">
        <v>2</v>
      </c>
      <c r="H7" s="60">
        <v>6</v>
      </c>
      <c r="I7" s="21">
        <f>H7*G7</f>
        <v>12</v>
      </c>
      <c r="J7" s="9"/>
      <c r="K7" s="20">
        <v>4</v>
      </c>
      <c r="L7" s="20">
        <v>2</v>
      </c>
      <c r="M7" s="60">
        <v>6</v>
      </c>
      <c r="N7" s="21">
        <f>M7*L7</f>
        <v>12</v>
      </c>
      <c r="O7" s="14"/>
    </row>
    <row r="8" spans="1:15" ht="13.5">
      <c r="A8" s="16">
        <v>5</v>
      </c>
      <c r="B8" s="16"/>
      <c r="C8" s="17">
        <v>7</v>
      </c>
      <c r="D8" s="13">
        <f t="shared" si="0"/>
        <v>7</v>
      </c>
      <c r="E8" s="9"/>
      <c r="F8" s="16">
        <v>5</v>
      </c>
      <c r="G8" s="16"/>
      <c r="H8" s="17">
        <v>6.5</v>
      </c>
      <c r="I8" s="13">
        <f t="shared" si="1"/>
        <v>6.5</v>
      </c>
      <c r="J8" s="14"/>
      <c r="K8" s="16">
        <v>5</v>
      </c>
      <c r="L8" s="16"/>
      <c r="M8" s="17">
        <v>6</v>
      </c>
      <c r="N8" s="13">
        <f t="shared" si="2"/>
        <v>6</v>
      </c>
      <c r="O8" s="9"/>
    </row>
    <row r="9" spans="1:15" ht="13.5">
      <c r="A9" s="16">
        <v>6</v>
      </c>
      <c r="B9" s="16"/>
      <c r="C9" s="17">
        <v>6</v>
      </c>
      <c r="D9" s="13">
        <f t="shared" si="0"/>
        <v>6</v>
      </c>
      <c r="E9" s="14"/>
      <c r="F9" s="16">
        <v>6</v>
      </c>
      <c r="G9" s="16"/>
      <c r="H9" s="17">
        <v>6</v>
      </c>
      <c r="I9" s="13">
        <f t="shared" si="1"/>
        <v>6</v>
      </c>
      <c r="J9" s="14"/>
      <c r="K9" s="16">
        <v>6</v>
      </c>
      <c r="L9" s="16"/>
      <c r="M9" s="17">
        <v>5.5</v>
      </c>
      <c r="N9" s="13">
        <f t="shared" si="2"/>
        <v>5.5</v>
      </c>
      <c r="O9" s="14"/>
    </row>
    <row r="10" spans="1:15" ht="13.5">
      <c r="A10" s="16">
        <v>7</v>
      </c>
      <c r="B10" s="16"/>
      <c r="C10" s="17">
        <v>6</v>
      </c>
      <c r="D10" s="13">
        <f t="shared" si="0"/>
        <v>6</v>
      </c>
      <c r="E10" s="14"/>
      <c r="F10" s="16">
        <v>7</v>
      </c>
      <c r="G10" s="16"/>
      <c r="H10" s="17">
        <v>6</v>
      </c>
      <c r="I10" s="13">
        <f t="shared" si="1"/>
        <v>6</v>
      </c>
      <c r="J10" s="9"/>
      <c r="K10" s="16">
        <v>7</v>
      </c>
      <c r="L10" s="16"/>
      <c r="M10" s="17">
        <v>5.5</v>
      </c>
      <c r="N10" s="13">
        <f t="shared" si="2"/>
        <v>5.5</v>
      </c>
      <c r="O10" s="14"/>
    </row>
    <row r="11" spans="1:15" ht="13.5">
      <c r="A11" s="20">
        <v>8</v>
      </c>
      <c r="B11" s="43">
        <v>2</v>
      </c>
      <c r="C11" s="60">
        <v>6</v>
      </c>
      <c r="D11" s="21">
        <f>C11*2</f>
        <v>12</v>
      </c>
      <c r="E11" s="9"/>
      <c r="F11" s="20">
        <v>8</v>
      </c>
      <c r="G11" s="20">
        <v>2</v>
      </c>
      <c r="H11" s="60">
        <v>6</v>
      </c>
      <c r="I11" s="21">
        <f>H11*2</f>
        <v>12</v>
      </c>
      <c r="J11" s="14"/>
      <c r="K11" s="20">
        <v>8</v>
      </c>
      <c r="L11" s="20">
        <v>2</v>
      </c>
      <c r="M11" s="60">
        <v>6</v>
      </c>
      <c r="N11" s="21">
        <f>M11*2</f>
        <v>12</v>
      </c>
      <c r="O11" s="9"/>
    </row>
    <row r="12" spans="1:15" ht="13.5">
      <c r="A12" s="16">
        <v>9</v>
      </c>
      <c r="B12" s="16"/>
      <c r="C12" s="17">
        <v>6</v>
      </c>
      <c r="D12" s="13">
        <f t="shared" si="0"/>
        <v>6</v>
      </c>
      <c r="E12" s="14"/>
      <c r="F12" s="16">
        <v>9</v>
      </c>
      <c r="G12" s="16"/>
      <c r="H12" s="17">
        <v>6</v>
      </c>
      <c r="I12" s="13">
        <f t="shared" si="1"/>
        <v>6</v>
      </c>
      <c r="J12" s="14"/>
      <c r="K12" s="16">
        <v>9</v>
      </c>
      <c r="L12" s="16"/>
      <c r="M12" s="17">
        <v>5.5</v>
      </c>
      <c r="N12" s="13">
        <f t="shared" si="2"/>
        <v>5.5</v>
      </c>
      <c r="O12" s="14"/>
    </row>
    <row r="13" spans="1:15" ht="13.5">
      <c r="A13" s="16">
        <v>10</v>
      </c>
      <c r="B13" s="16"/>
      <c r="C13" s="17">
        <v>6.5</v>
      </c>
      <c r="D13" s="13">
        <f>C13</f>
        <v>6.5</v>
      </c>
      <c r="E13" s="14"/>
      <c r="F13" s="16">
        <v>10</v>
      </c>
      <c r="G13" s="16"/>
      <c r="H13" s="17">
        <v>6</v>
      </c>
      <c r="I13" s="13">
        <f>H13</f>
        <v>6</v>
      </c>
      <c r="J13" s="9"/>
      <c r="K13" s="16">
        <v>10</v>
      </c>
      <c r="L13" s="16"/>
      <c r="M13" s="17">
        <v>6</v>
      </c>
      <c r="N13" s="13">
        <f>M13</f>
        <v>6</v>
      </c>
      <c r="O13" s="14"/>
    </row>
    <row r="14" spans="1:15" ht="13.5">
      <c r="A14" s="18">
        <v>11</v>
      </c>
      <c r="B14" s="18"/>
      <c r="C14" s="17">
        <v>5.5</v>
      </c>
      <c r="D14" s="19">
        <f>C14</f>
        <v>5.5</v>
      </c>
      <c r="E14" s="9"/>
      <c r="F14" s="18">
        <v>11</v>
      </c>
      <c r="G14" s="18"/>
      <c r="H14" s="17">
        <v>6</v>
      </c>
      <c r="I14" s="19">
        <f>H14</f>
        <v>6</v>
      </c>
      <c r="J14" s="14"/>
      <c r="K14" s="18">
        <v>11</v>
      </c>
      <c r="L14" s="18"/>
      <c r="M14" s="17">
        <v>6</v>
      </c>
      <c r="N14" s="19">
        <f>M14</f>
        <v>6</v>
      </c>
      <c r="O14" s="9"/>
    </row>
    <row r="15" spans="1:15" ht="13.5">
      <c r="A15" s="18">
        <v>12</v>
      </c>
      <c r="B15" s="18"/>
      <c r="C15" s="17">
        <v>7</v>
      </c>
      <c r="D15" s="19">
        <f>C15</f>
        <v>7</v>
      </c>
      <c r="E15" s="14"/>
      <c r="F15" s="18">
        <v>12</v>
      </c>
      <c r="G15" s="18"/>
      <c r="H15" s="17">
        <v>6.5</v>
      </c>
      <c r="I15" s="19">
        <f>H15</f>
        <v>6.5</v>
      </c>
      <c r="J15" s="14"/>
      <c r="K15" s="18">
        <v>12</v>
      </c>
      <c r="L15" s="18"/>
      <c r="M15" s="17">
        <v>5.5</v>
      </c>
      <c r="N15" s="19">
        <f>M15</f>
        <v>5.5</v>
      </c>
      <c r="O15" s="14"/>
    </row>
    <row r="16" spans="1:15" ht="13.5">
      <c r="A16" s="16">
        <v>13</v>
      </c>
      <c r="B16" s="16"/>
      <c r="C16" s="17">
        <v>6</v>
      </c>
      <c r="D16" s="13">
        <f t="shared" si="0"/>
        <v>6</v>
      </c>
      <c r="E16" s="14"/>
      <c r="F16" s="16">
        <v>13</v>
      </c>
      <c r="G16" s="16"/>
      <c r="H16" s="17">
        <v>6</v>
      </c>
      <c r="I16" s="13">
        <f t="shared" si="1"/>
        <v>6</v>
      </c>
      <c r="J16" s="9"/>
      <c r="K16" s="16">
        <v>13</v>
      </c>
      <c r="L16" s="16"/>
      <c r="M16" s="17">
        <v>5.5</v>
      </c>
      <c r="N16" s="19">
        <f t="shared" si="2"/>
        <v>5.5</v>
      </c>
      <c r="O16" s="14"/>
    </row>
    <row r="17" spans="1:15" ht="13.5">
      <c r="A17" s="20">
        <v>14</v>
      </c>
      <c r="B17" s="20">
        <v>2</v>
      </c>
      <c r="C17" s="60">
        <v>6.5</v>
      </c>
      <c r="D17" s="21">
        <f>C17*2</f>
        <v>13</v>
      </c>
      <c r="E17" s="9"/>
      <c r="F17" s="20">
        <v>14</v>
      </c>
      <c r="G17" s="20">
        <v>2</v>
      </c>
      <c r="H17" s="17">
        <v>6.5</v>
      </c>
      <c r="I17" s="21">
        <f>H17*2</f>
        <v>13</v>
      </c>
      <c r="J17" s="14"/>
      <c r="K17" s="20">
        <v>14</v>
      </c>
      <c r="L17" s="20">
        <v>2</v>
      </c>
      <c r="M17" s="60">
        <v>6</v>
      </c>
      <c r="N17" s="21">
        <f>M17*2</f>
        <v>12</v>
      </c>
      <c r="O17" s="9"/>
    </row>
    <row r="18" spans="1:15" ht="13.5">
      <c r="A18" s="16">
        <v>15</v>
      </c>
      <c r="B18" s="16"/>
      <c r="C18" s="17">
        <v>6</v>
      </c>
      <c r="D18" s="13">
        <f t="shared" si="0"/>
        <v>6</v>
      </c>
      <c r="E18" s="14"/>
      <c r="F18" s="16">
        <v>15</v>
      </c>
      <c r="G18" s="16"/>
      <c r="H18" s="17">
        <v>6</v>
      </c>
      <c r="I18" s="13">
        <f t="shared" si="1"/>
        <v>6</v>
      </c>
      <c r="J18" s="14"/>
      <c r="K18" s="16">
        <v>15</v>
      </c>
      <c r="L18" s="16"/>
      <c r="M18" s="17">
        <v>6</v>
      </c>
      <c r="N18" s="13">
        <f t="shared" si="2"/>
        <v>6</v>
      </c>
      <c r="O18" s="14"/>
    </row>
    <row r="19" spans="1:15" ht="13.5">
      <c r="A19" s="16">
        <v>16</v>
      </c>
      <c r="B19" s="16"/>
      <c r="C19" s="17">
        <v>7</v>
      </c>
      <c r="D19" s="13">
        <f t="shared" si="0"/>
        <v>7</v>
      </c>
      <c r="E19" s="14"/>
      <c r="F19" s="16">
        <v>16</v>
      </c>
      <c r="G19" s="16"/>
      <c r="H19" s="17">
        <v>6</v>
      </c>
      <c r="I19" s="13">
        <f t="shared" si="1"/>
        <v>6</v>
      </c>
      <c r="J19" s="9"/>
      <c r="K19" s="16">
        <v>16</v>
      </c>
      <c r="L19" s="16"/>
      <c r="M19" s="17">
        <v>6</v>
      </c>
      <c r="N19" s="13">
        <f t="shared" si="2"/>
        <v>6</v>
      </c>
      <c r="O19" s="14"/>
    </row>
    <row r="20" spans="1:15" ht="13.5">
      <c r="A20" s="16">
        <v>17</v>
      </c>
      <c r="B20" s="16"/>
      <c r="C20" s="17">
        <v>6.5</v>
      </c>
      <c r="D20" s="13">
        <f t="shared" si="0"/>
        <v>6.5</v>
      </c>
      <c r="E20" s="9"/>
      <c r="F20" s="16">
        <v>17</v>
      </c>
      <c r="G20" s="16"/>
      <c r="H20" s="17">
        <v>6.5</v>
      </c>
      <c r="I20" s="13">
        <f t="shared" si="1"/>
        <v>6.5</v>
      </c>
      <c r="J20" s="14"/>
      <c r="K20" s="16">
        <v>17</v>
      </c>
      <c r="L20" s="16"/>
      <c r="M20" s="17">
        <v>6.5</v>
      </c>
      <c r="N20" s="13">
        <f t="shared" si="2"/>
        <v>6.5</v>
      </c>
      <c r="O20" s="9"/>
    </row>
    <row r="21" spans="1:15" ht="13.5">
      <c r="A21" s="16">
        <v>18</v>
      </c>
      <c r="B21" s="16"/>
      <c r="C21" s="17">
        <v>5</v>
      </c>
      <c r="D21" s="13">
        <f t="shared" si="0"/>
        <v>5</v>
      </c>
      <c r="E21" s="14"/>
      <c r="F21" s="16">
        <v>18</v>
      </c>
      <c r="G21" s="16"/>
      <c r="H21" s="17">
        <v>6</v>
      </c>
      <c r="I21" s="13">
        <f>H21</f>
        <v>6</v>
      </c>
      <c r="J21" s="14"/>
      <c r="K21" s="16">
        <v>18</v>
      </c>
      <c r="L21" s="16"/>
      <c r="M21" s="17">
        <v>6</v>
      </c>
      <c r="N21" s="13">
        <f>M21</f>
        <v>6</v>
      </c>
      <c r="O21" s="14"/>
    </row>
    <row r="22" spans="1:15" ht="13.5">
      <c r="A22" s="16">
        <v>19</v>
      </c>
      <c r="B22" s="16"/>
      <c r="C22" s="17">
        <v>7</v>
      </c>
      <c r="D22" s="13">
        <f t="shared" si="0"/>
        <v>7</v>
      </c>
      <c r="E22" s="14"/>
      <c r="F22" s="16">
        <v>19</v>
      </c>
      <c r="G22" s="16"/>
      <c r="H22" s="17">
        <v>6</v>
      </c>
      <c r="I22" s="13">
        <f t="shared" si="1"/>
        <v>6</v>
      </c>
      <c r="J22" s="9"/>
      <c r="K22" s="16">
        <v>19</v>
      </c>
      <c r="L22" s="16"/>
      <c r="M22" s="17">
        <v>6</v>
      </c>
      <c r="N22" s="13">
        <f t="shared" si="2"/>
        <v>6</v>
      </c>
      <c r="O22" s="14"/>
    </row>
    <row r="23" spans="1:15" ht="13.5">
      <c r="A23" s="16">
        <v>20</v>
      </c>
      <c r="B23" s="16"/>
      <c r="C23" s="17">
        <v>6.5</v>
      </c>
      <c r="D23" s="13">
        <f t="shared" si="0"/>
        <v>6.5</v>
      </c>
      <c r="E23" s="9"/>
      <c r="F23" s="16">
        <v>20</v>
      </c>
      <c r="G23" s="16"/>
      <c r="H23" s="17">
        <v>6</v>
      </c>
      <c r="I23" s="13">
        <f t="shared" si="1"/>
        <v>6</v>
      </c>
      <c r="J23" s="14"/>
      <c r="K23" s="16">
        <v>20</v>
      </c>
      <c r="L23" s="16"/>
      <c r="M23" s="17">
        <v>5.5</v>
      </c>
      <c r="N23" s="13">
        <f t="shared" si="2"/>
        <v>5.5</v>
      </c>
      <c r="O23" s="9"/>
    </row>
    <row r="24" spans="1:15" ht="13.5">
      <c r="A24" s="16">
        <v>21</v>
      </c>
      <c r="B24" s="16"/>
      <c r="C24" s="17">
        <v>5</v>
      </c>
      <c r="D24" s="13">
        <f t="shared" si="0"/>
        <v>5</v>
      </c>
      <c r="E24" s="14"/>
      <c r="F24" s="16">
        <v>21</v>
      </c>
      <c r="G24" s="16"/>
      <c r="H24" s="17">
        <v>6</v>
      </c>
      <c r="I24" s="13">
        <f t="shared" si="1"/>
        <v>6</v>
      </c>
      <c r="J24" s="14"/>
      <c r="K24" s="16">
        <v>21</v>
      </c>
      <c r="L24" s="16"/>
      <c r="M24" s="17">
        <v>5.5</v>
      </c>
      <c r="N24" s="13">
        <f t="shared" si="2"/>
        <v>5.5</v>
      </c>
      <c r="O24" s="14"/>
    </row>
    <row r="25" spans="1:15" ht="13.5">
      <c r="A25" s="18">
        <v>22</v>
      </c>
      <c r="B25" s="18"/>
      <c r="C25" s="17">
        <v>4</v>
      </c>
      <c r="D25" s="19">
        <f>C25</f>
        <v>4</v>
      </c>
      <c r="E25" s="14"/>
      <c r="F25" s="18">
        <v>22</v>
      </c>
      <c r="G25" s="18"/>
      <c r="H25" s="17">
        <v>4</v>
      </c>
      <c r="I25" s="19">
        <f>H25</f>
        <v>4</v>
      </c>
      <c r="J25" s="9"/>
      <c r="K25" s="18">
        <v>22</v>
      </c>
      <c r="L25" s="18"/>
      <c r="M25" s="17">
        <v>2</v>
      </c>
      <c r="N25" s="19">
        <f>M25</f>
        <v>2</v>
      </c>
      <c r="O25" s="14"/>
    </row>
    <row r="26" spans="1:15" ht="13.5">
      <c r="A26" s="18">
        <v>23</v>
      </c>
      <c r="B26" s="18"/>
      <c r="C26" s="17">
        <v>6</v>
      </c>
      <c r="D26" s="19">
        <f>C26</f>
        <v>6</v>
      </c>
      <c r="E26" s="9"/>
      <c r="F26" s="18">
        <v>23</v>
      </c>
      <c r="G26" s="18"/>
      <c r="H26" s="17">
        <v>6</v>
      </c>
      <c r="I26" s="19">
        <f>H26</f>
        <v>6</v>
      </c>
      <c r="J26" s="14"/>
      <c r="K26" s="18">
        <v>23</v>
      </c>
      <c r="L26" s="18"/>
      <c r="M26" s="17">
        <v>5.5</v>
      </c>
      <c r="N26" s="19">
        <f>M26</f>
        <v>5.5</v>
      </c>
      <c r="O26" s="9"/>
    </row>
    <row r="27" spans="1:15" ht="13.5">
      <c r="A27" s="18">
        <v>24</v>
      </c>
      <c r="B27" s="18"/>
      <c r="C27" s="17">
        <v>6.5</v>
      </c>
      <c r="D27" s="19">
        <f>C27</f>
        <v>6.5</v>
      </c>
      <c r="E27" s="14"/>
      <c r="F27" s="18">
        <v>24</v>
      </c>
      <c r="G27" s="18"/>
      <c r="H27" s="17">
        <v>6.5</v>
      </c>
      <c r="I27" s="19">
        <f>H27</f>
        <v>6.5</v>
      </c>
      <c r="J27" s="14"/>
      <c r="K27" s="18">
        <v>24</v>
      </c>
      <c r="L27" s="18"/>
      <c r="M27" s="17">
        <v>6</v>
      </c>
      <c r="N27" s="19">
        <f>M27</f>
        <v>6</v>
      </c>
      <c r="O27" s="14"/>
    </row>
    <row r="28" spans="1:15" ht="13.5">
      <c r="A28" s="18">
        <v>25</v>
      </c>
      <c r="B28" s="18"/>
      <c r="C28" s="17">
        <v>5.5</v>
      </c>
      <c r="D28" s="19">
        <f>C28</f>
        <v>5.5</v>
      </c>
      <c r="E28" s="14"/>
      <c r="F28" s="18">
        <v>25</v>
      </c>
      <c r="G28" s="18"/>
      <c r="H28" s="17">
        <v>5</v>
      </c>
      <c r="I28" s="19">
        <f>H28</f>
        <v>5</v>
      </c>
      <c r="J28" s="9"/>
      <c r="K28" s="18">
        <v>25</v>
      </c>
      <c r="L28" s="18"/>
      <c r="M28" s="17">
        <v>5</v>
      </c>
      <c r="N28" s="19">
        <f>M28</f>
        <v>5</v>
      </c>
      <c r="O28" s="14"/>
    </row>
    <row r="29" spans="1:15" ht="13.5">
      <c r="A29" s="18">
        <v>26</v>
      </c>
      <c r="B29" s="18"/>
      <c r="C29" s="17">
        <v>6</v>
      </c>
      <c r="D29" s="19">
        <f>C29</f>
        <v>6</v>
      </c>
      <c r="E29" s="9"/>
      <c r="F29" s="18">
        <v>26</v>
      </c>
      <c r="G29" s="18"/>
      <c r="H29" s="17">
        <v>7</v>
      </c>
      <c r="I29" s="19">
        <f>H29</f>
        <v>7</v>
      </c>
      <c r="J29" s="14"/>
      <c r="K29" s="18">
        <v>26</v>
      </c>
      <c r="L29" s="18"/>
      <c r="M29" s="17">
        <v>6</v>
      </c>
      <c r="N29" s="19">
        <f>M29</f>
        <v>6</v>
      </c>
      <c r="O29" s="9"/>
    </row>
    <row r="30" spans="1:15" ht="13.5">
      <c r="A30" s="16">
        <v>27</v>
      </c>
      <c r="B30" s="16"/>
      <c r="C30" s="17">
        <v>6</v>
      </c>
      <c r="D30" s="13">
        <f t="shared" si="0"/>
        <v>6</v>
      </c>
      <c r="E30" s="14"/>
      <c r="F30" s="16">
        <v>27</v>
      </c>
      <c r="G30" s="16"/>
      <c r="H30" s="17">
        <v>6</v>
      </c>
      <c r="I30" s="13">
        <f t="shared" si="1"/>
        <v>6</v>
      </c>
      <c r="J30" s="14"/>
      <c r="K30" s="16">
        <v>27</v>
      </c>
      <c r="L30" s="16"/>
      <c r="M30" s="17">
        <v>6</v>
      </c>
      <c r="N30" s="13">
        <f t="shared" si="2"/>
        <v>6</v>
      </c>
      <c r="O30" s="14"/>
    </row>
    <row r="31" spans="1:15" ht="13.5">
      <c r="A31" s="16">
        <v>28</v>
      </c>
      <c r="B31" s="16"/>
      <c r="C31" s="17">
        <v>7</v>
      </c>
      <c r="D31" s="13">
        <f t="shared" si="0"/>
        <v>7</v>
      </c>
      <c r="E31" s="14"/>
      <c r="F31" s="16">
        <v>28</v>
      </c>
      <c r="G31" s="16"/>
      <c r="H31" s="17">
        <v>7</v>
      </c>
      <c r="I31" s="13">
        <f t="shared" si="1"/>
        <v>7</v>
      </c>
      <c r="J31" s="9"/>
      <c r="K31" s="16">
        <v>28</v>
      </c>
      <c r="L31" s="16"/>
      <c r="M31" s="17">
        <v>6</v>
      </c>
      <c r="N31" s="13">
        <f t="shared" si="2"/>
        <v>6</v>
      </c>
      <c r="O31" s="14"/>
    </row>
    <row r="32" spans="1:15" ht="15.75">
      <c r="A32" s="127"/>
      <c r="B32" s="128"/>
      <c r="C32" s="129"/>
      <c r="D32" s="22">
        <f>SUM(D4:D31)</f>
        <v>192.5</v>
      </c>
      <c r="E32" s="9"/>
      <c r="F32" s="127"/>
      <c r="G32" s="128"/>
      <c r="H32" s="129"/>
      <c r="I32" s="22">
        <f>SUM(I4:I31)</f>
        <v>189.5</v>
      </c>
      <c r="J32" s="14"/>
      <c r="K32" s="127"/>
      <c r="L32" s="128"/>
      <c r="M32" s="129"/>
      <c r="N32" s="22">
        <f>SUM(N4:N31)</f>
        <v>177.5</v>
      </c>
      <c r="O32" s="9"/>
    </row>
    <row r="33" spans="1:15" ht="12.75">
      <c r="A33" s="13"/>
      <c r="B33" s="13"/>
      <c r="C33" s="19"/>
      <c r="D33" s="13"/>
      <c r="E33" s="14"/>
      <c r="F33" s="13"/>
      <c r="G33" s="13"/>
      <c r="H33" s="19"/>
      <c r="I33" s="13"/>
      <c r="J33" s="14"/>
      <c r="K33" s="13"/>
      <c r="L33" s="13"/>
      <c r="M33" s="19"/>
      <c r="N33" s="13"/>
      <c r="O33" s="14"/>
    </row>
    <row r="34" spans="1:15" ht="15">
      <c r="A34" s="23">
        <v>1</v>
      </c>
      <c r="B34" s="23">
        <v>1</v>
      </c>
      <c r="C34" s="17">
        <v>6.5</v>
      </c>
      <c r="D34" s="13">
        <f>C34</f>
        <v>6.5</v>
      </c>
      <c r="E34" s="14"/>
      <c r="F34" s="23">
        <v>1</v>
      </c>
      <c r="G34" s="23">
        <v>1</v>
      </c>
      <c r="H34" s="17">
        <v>6.5</v>
      </c>
      <c r="I34" s="13">
        <f>H34</f>
        <v>6.5</v>
      </c>
      <c r="J34" s="9"/>
      <c r="K34" s="23">
        <v>1</v>
      </c>
      <c r="L34" s="23">
        <v>1</v>
      </c>
      <c r="M34" s="17">
        <v>6</v>
      </c>
      <c r="N34" s="13">
        <f>M34</f>
        <v>6</v>
      </c>
      <c r="O34" s="14"/>
    </row>
    <row r="35" spans="1:15" ht="15">
      <c r="A35" s="23">
        <v>2</v>
      </c>
      <c r="B35" s="23">
        <v>1</v>
      </c>
      <c r="C35" s="17">
        <v>6.5</v>
      </c>
      <c r="D35" s="13">
        <f>C35</f>
        <v>6.5</v>
      </c>
      <c r="E35" s="9"/>
      <c r="F35" s="23">
        <v>2</v>
      </c>
      <c r="G35" s="23">
        <v>1</v>
      </c>
      <c r="H35" s="17">
        <v>6</v>
      </c>
      <c r="I35" s="13">
        <f>H35</f>
        <v>6</v>
      </c>
      <c r="J35" s="14"/>
      <c r="K35" s="23">
        <v>2</v>
      </c>
      <c r="L35" s="23">
        <v>1</v>
      </c>
      <c r="M35" s="17">
        <v>5.5</v>
      </c>
      <c r="N35" s="13">
        <f>M35</f>
        <v>5.5</v>
      </c>
      <c r="O35" s="9"/>
    </row>
    <row r="36" spans="1:15" ht="15">
      <c r="A36" s="23">
        <v>3</v>
      </c>
      <c r="B36" s="23">
        <v>2</v>
      </c>
      <c r="C36" s="17">
        <v>6</v>
      </c>
      <c r="D36" s="13">
        <f>C36*2</f>
        <v>12</v>
      </c>
      <c r="E36" s="14"/>
      <c r="F36" s="23">
        <v>3</v>
      </c>
      <c r="G36" s="23">
        <v>2</v>
      </c>
      <c r="H36" s="17">
        <v>6</v>
      </c>
      <c r="I36" s="13">
        <f>H36*2</f>
        <v>12</v>
      </c>
      <c r="J36" s="14"/>
      <c r="K36" s="23">
        <v>3</v>
      </c>
      <c r="L36" s="23">
        <v>2</v>
      </c>
      <c r="M36" s="17">
        <v>5.5</v>
      </c>
      <c r="N36" s="13">
        <f>M36*2</f>
        <v>11</v>
      </c>
      <c r="O36" s="14"/>
    </row>
    <row r="37" spans="1:15" ht="15">
      <c r="A37" s="23">
        <v>4</v>
      </c>
      <c r="B37" s="23">
        <v>2</v>
      </c>
      <c r="C37" s="17">
        <v>6</v>
      </c>
      <c r="D37" s="13">
        <f>C37*2</f>
        <v>12</v>
      </c>
      <c r="E37" s="14"/>
      <c r="F37" s="23">
        <v>4</v>
      </c>
      <c r="G37" s="23">
        <v>2</v>
      </c>
      <c r="H37" s="17">
        <v>6.5</v>
      </c>
      <c r="I37" s="13">
        <f>H37*2</f>
        <v>13</v>
      </c>
      <c r="J37" s="9"/>
      <c r="K37" s="23">
        <v>4</v>
      </c>
      <c r="L37" s="23">
        <v>2</v>
      </c>
      <c r="M37" s="17">
        <v>5.5</v>
      </c>
      <c r="N37" s="13">
        <f>M37*2</f>
        <v>11</v>
      </c>
      <c r="O37" s="14"/>
    </row>
    <row r="38" spans="1:15" s="42" customFormat="1" ht="12.75">
      <c r="A38" s="138"/>
      <c r="B38" s="139"/>
      <c r="C38" s="140"/>
      <c r="D38" s="41">
        <f>SUM(D34:D37)</f>
        <v>37</v>
      </c>
      <c r="E38" s="9"/>
      <c r="F38" s="141"/>
      <c r="G38" s="142"/>
      <c r="H38" s="143"/>
      <c r="I38" s="41">
        <f>SUM(I34:I37)</f>
        <v>37.5</v>
      </c>
      <c r="J38" s="14"/>
      <c r="K38" s="138"/>
      <c r="L38" s="139"/>
      <c r="M38" s="140"/>
      <c r="N38" s="41">
        <f>SUM(N34:N37)</f>
        <v>33.5</v>
      </c>
      <c r="O38" s="9"/>
    </row>
    <row r="39" spans="1:15" ht="12.75">
      <c r="A39" s="132"/>
      <c r="B39" s="133"/>
      <c r="C39" s="133"/>
      <c r="D39" s="134"/>
      <c r="E39" s="14"/>
      <c r="F39" s="132"/>
      <c r="G39" s="133"/>
      <c r="H39" s="133"/>
      <c r="I39" s="134"/>
      <c r="J39" s="14"/>
      <c r="K39" s="132"/>
      <c r="L39" s="133"/>
      <c r="M39" s="133"/>
      <c r="N39" s="134"/>
      <c r="O39" s="9"/>
    </row>
    <row r="40" spans="1:15" s="27" customFormat="1" ht="12.75">
      <c r="A40" s="130"/>
      <c r="B40" s="131"/>
      <c r="C40" s="40">
        <f>SUM(D32+D38)-$D42-$D43</f>
        <v>229.5</v>
      </c>
      <c r="D40" s="24">
        <f>C40*100/370</f>
        <v>62.027027027027025</v>
      </c>
      <c r="E40" s="14"/>
      <c r="F40" s="130"/>
      <c r="G40" s="131"/>
      <c r="H40" s="40">
        <f>SUM(I32+I38)-$D42-$D43</f>
        <v>227</v>
      </c>
      <c r="I40" s="24">
        <f>H40*100/370</f>
        <v>61.351351351351354</v>
      </c>
      <c r="J40" s="9"/>
      <c r="K40" s="25"/>
      <c r="L40" s="26"/>
      <c r="M40" s="40">
        <f>SUM(N32+N38)-$D42-$D43</f>
        <v>211</v>
      </c>
      <c r="N40" s="24">
        <f>M40*100/370</f>
        <v>57.027027027027025</v>
      </c>
      <c r="O40" s="14"/>
    </row>
    <row r="42" spans="1:13" ht="18.75">
      <c r="A42" s="29" t="s">
        <v>13</v>
      </c>
      <c r="D42" s="30"/>
      <c r="F42" s="29"/>
      <c r="K42" s="51" t="str">
        <f>рез!E20</f>
        <v>Е:</v>
      </c>
      <c r="L42" s="52" t="str">
        <f>рез!F20</f>
        <v>Джумаджук Марія</v>
      </c>
      <c r="M42" s="52"/>
    </row>
    <row r="43" spans="1:13" ht="18.75">
      <c r="A43" s="29" t="s">
        <v>14</v>
      </c>
      <c r="D43" s="30"/>
      <c r="E43" s="31"/>
      <c r="F43" s="29"/>
      <c r="J43" s="32"/>
      <c r="K43" s="51" t="str">
        <f>рез!E21</f>
        <v>C:</v>
      </c>
      <c r="L43" s="52" t="str">
        <f>рез!F21</f>
        <v>Ковшова Ольга</v>
      </c>
      <c r="M43" s="52"/>
    </row>
    <row r="44" spans="1:15" ht="18.75">
      <c r="A44" s="145" t="s">
        <v>17</v>
      </c>
      <c r="B44" s="146"/>
      <c r="C44" s="147"/>
      <c r="D44" s="44">
        <f>C40+H40+M40</f>
        <v>667.5</v>
      </c>
      <c r="E44" s="33"/>
      <c r="F44" s="34"/>
      <c r="G44" s="34"/>
      <c r="H44" s="33"/>
      <c r="I44" s="35"/>
      <c r="J44" s="35"/>
      <c r="K44" s="51" t="str">
        <f>рез!E22</f>
        <v>М:</v>
      </c>
      <c r="L44" s="52" t="str">
        <f>рез!F22</f>
        <v>Кириченко Віра</v>
      </c>
      <c r="M44" s="52"/>
      <c r="N44" s="35"/>
      <c r="O44" s="34"/>
    </row>
    <row r="45" spans="1:15" ht="15.75">
      <c r="A45" s="36" t="s">
        <v>15</v>
      </c>
      <c r="B45" s="37"/>
      <c r="C45" s="37"/>
      <c r="D45" s="45">
        <f>(D40+I40+N40)/3</f>
        <v>60.13513513513514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ht="12.75">
      <c r="A46" s="39"/>
    </row>
    <row r="47" spans="1:15" ht="45" customHeight="1">
      <c r="A47" s="38" t="s">
        <v>6</v>
      </c>
      <c r="D47" s="125" t="str">
        <f>рез!F13</f>
        <v>Brilliant, 2007, мер., вор., УВП, Izohor-Bronza, 702860, Феденко Віталій</v>
      </c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</row>
    <row r="48" spans="1:15" ht="18" customHeight="1">
      <c r="A48" s="38" t="s">
        <v>16</v>
      </c>
      <c r="D48" s="125" t="str">
        <f>рез!C13</f>
        <v>Феденко Ірина</v>
      </c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</row>
    <row r="49" spans="1:15" ht="31.5" customHeight="1">
      <c r="A49" s="38" t="s">
        <v>7</v>
      </c>
      <c r="D49" s="125" t="str">
        <f>рез!G13</f>
        <v>КСК ”Horses of Anastasia”,
м. Днепропетровск</v>
      </c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</row>
    <row r="50" spans="11:13" ht="12.75" customHeight="1">
      <c r="K50" s="144">
        <f>рез!C5</f>
        <v>41810</v>
      </c>
      <c r="L50" s="144"/>
      <c r="M50" s="144"/>
    </row>
    <row r="51" spans="1:15" ht="39" customHeight="1">
      <c r="A51" s="103" t="str">
        <f>рез!A1</f>
        <v>ВІДКРИТІ ВСЕУКРАЇНСЬКІ ЗМАГАННЯ З КІННОГО СПОРТУ (ВИЇЗДКА) ІІ етап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</sheetData>
  <sheetProtection/>
  <mergeCells count="21">
    <mergeCell ref="K50:M50"/>
    <mergeCell ref="A51:O51"/>
    <mergeCell ref="A40:B40"/>
    <mergeCell ref="F40:G40"/>
    <mergeCell ref="A44:C44"/>
    <mergeCell ref="D47:O47"/>
    <mergeCell ref="D48:O48"/>
    <mergeCell ref="D49:O49"/>
    <mergeCell ref="A38:C38"/>
    <mergeCell ref="F38:H38"/>
    <mergeCell ref="K38:M38"/>
    <mergeCell ref="A39:D39"/>
    <mergeCell ref="F39:I39"/>
    <mergeCell ref="K39:N39"/>
    <mergeCell ref="A1:O1"/>
    <mergeCell ref="A2:D2"/>
    <mergeCell ref="F2:I2"/>
    <mergeCell ref="K2:N2"/>
    <mergeCell ref="A32:C32"/>
    <mergeCell ref="F32:H32"/>
    <mergeCell ref="K32:M32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K51"/>
  <sheetViews>
    <sheetView zoomScalePageLayoutView="0" workbookViewId="0" topLeftCell="A31">
      <selection activeCell="G45" sqref="G45"/>
    </sheetView>
  </sheetViews>
  <sheetFormatPr defaultColWidth="3.8515625" defaultRowHeight="12.75"/>
  <cols>
    <col min="1" max="1" width="3.8515625" style="8" customWidth="1"/>
    <col min="2" max="2" width="2.8515625" style="8" customWidth="1"/>
    <col min="3" max="3" width="7.421875" style="8" customWidth="1"/>
    <col min="4" max="4" width="8.7109375" style="8" customWidth="1"/>
    <col min="5" max="5" width="2.00390625" style="28" customWidth="1"/>
    <col min="6" max="6" width="3.8515625" style="8" customWidth="1"/>
    <col min="7" max="7" width="2.8515625" style="8" customWidth="1"/>
    <col min="8" max="8" width="7.28125" style="8" customWidth="1"/>
    <col min="9" max="9" width="9.140625" style="8" customWidth="1"/>
    <col min="10" max="10" width="2.00390625" style="28" customWidth="1"/>
    <col min="11" max="11" width="3.8515625" style="8" customWidth="1"/>
    <col min="12" max="12" width="2.8515625" style="8" customWidth="1"/>
    <col min="13" max="13" width="6.421875" style="8" customWidth="1"/>
    <col min="14" max="14" width="7.8515625" style="8" customWidth="1"/>
    <col min="15" max="15" width="2.00390625" style="28" customWidth="1"/>
    <col min="16" max="16384" width="3.8515625" style="8" customWidth="1"/>
  </cols>
  <sheetData>
    <row r="1" spans="1:15" ht="12" customHeight="1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37" s="1" customFormat="1" ht="15.75" customHeight="1">
      <c r="A2" s="135" t="str">
        <f>рез!I7</f>
        <v>Е</v>
      </c>
      <c r="B2" s="136"/>
      <c r="C2" s="136"/>
      <c r="D2" s="137"/>
      <c r="E2" s="9"/>
      <c r="F2" s="135" t="str">
        <f>рез!K7</f>
        <v>С</v>
      </c>
      <c r="G2" s="136"/>
      <c r="H2" s="136"/>
      <c r="I2" s="137"/>
      <c r="J2" s="10"/>
      <c r="K2" s="135" t="str">
        <f>рез!M7</f>
        <v>М</v>
      </c>
      <c r="L2" s="136"/>
      <c r="M2" s="136"/>
      <c r="N2" s="137"/>
      <c r="O2" s="9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15" ht="12.75">
      <c r="A3" s="12" t="s">
        <v>0</v>
      </c>
      <c r="B3" s="12"/>
      <c r="C3" s="12"/>
      <c r="D3" s="13"/>
      <c r="E3" s="14"/>
      <c r="F3" s="12" t="s">
        <v>0</v>
      </c>
      <c r="G3" s="12"/>
      <c r="H3" s="12"/>
      <c r="I3" s="13"/>
      <c r="J3" s="15"/>
      <c r="K3" s="12" t="s">
        <v>0</v>
      </c>
      <c r="L3" s="12"/>
      <c r="M3" s="12"/>
      <c r="N3" s="13"/>
      <c r="O3" s="14"/>
    </row>
    <row r="4" spans="1:15" ht="13.5">
      <c r="A4" s="16">
        <v>1</v>
      </c>
      <c r="B4" s="16"/>
      <c r="C4" s="17">
        <v>6</v>
      </c>
      <c r="D4" s="13">
        <f>C4</f>
        <v>6</v>
      </c>
      <c r="E4" s="14"/>
      <c r="F4" s="16">
        <v>1</v>
      </c>
      <c r="G4" s="16"/>
      <c r="H4" s="17">
        <v>6</v>
      </c>
      <c r="I4" s="13">
        <f>H4</f>
        <v>6</v>
      </c>
      <c r="J4" s="9"/>
      <c r="K4" s="16">
        <v>1</v>
      </c>
      <c r="L4" s="16"/>
      <c r="M4" s="17">
        <v>6</v>
      </c>
      <c r="N4" s="13">
        <f>M4</f>
        <v>6</v>
      </c>
      <c r="O4" s="14"/>
    </row>
    <row r="5" spans="1:15" ht="13.5">
      <c r="A5" s="16">
        <v>2</v>
      </c>
      <c r="B5" s="16"/>
      <c r="C5" s="17">
        <v>5</v>
      </c>
      <c r="D5" s="13">
        <f aca="true" t="shared" si="0" ref="D5:D31">C5</f>
        <v>5</v>
      </c>
      <c r="E5" s="9"/>
      <c r="F5" s="16">
        <v>2</v>
      </c>
      <c r="G5" s="16"/>
      <c r="H5" s="17">
        <v>6</v>
      </c>
      <c r="I5" s="13">
        <f aca="true" t="shared" si="1" ref="I5:I31">H5</f>
        <v>6</v>
      </c>
      <c r="J5" s="14"/>
      <c r="K5" s="16">
        <v>2</v>
      </c>
      <c r="L5" s="16"/>
      <c r="M5" s="17">
        <v>6</v>
      </c>
      <c r="N5" s="13">
        <f aca="true" t="shared" si="2" ref="N5:N31">M5</f>
        <v>6</v>
      </c>
      <c r="O5" s="9"/>
    </row>
    <row r="6" spans="1:15" ht="13.5">
      <c r="A6" s="18">
        <v>3</v>
      </c>
      <c r="B6" s="18"/>
      <c r="C6" s="17">
        <v>6</v>
      </c>
      <c r="D6" s="19">
        <f>C6</f>
        <v>6</v>
      </c>
      <c r="E6" s="14"/>
      <c r="F6" s="18">
        <v>3</v>
      </c>
      <c r="G6" s="18"/>
      <c r="H6" s="17">
        <v>6</v>
      </c>
      <c r="I6" s="19">
        <f>H6</f>
        <v>6</v>
      </c>
      <c r="J6" s="14"/>
      <c r="K6" s="18">
        <v>3</v>
      </c>
      <c r="L6" s="18"/>
      <c r="M6" s="17">
        <v>7</v>
      </c>
      <c r="N6" s="19">
        <f>M6</f>
        <v>7</v>
      </c>
      <c r="O6" s="14"/>
    </row>
    <row r="7" spans="1:15" ht="13.5">
      <c r="A7" s="20">
        <v>4</v>
      </c>
      <c r="B7" s="20">
        <v>2</v>
      </c>
      <c r="C7" s="60">
        <v>6</v>
      </c>
      <c r="D7" s="21">
        <f>C7*B7</f>
        <v>12</v>
      </c>
      <c r="E7" s="14"/>
      <c r="F7" s="20">
        <v>4</v>
      </c>
      <c r="G7" s="20">
        <v>2</v>
      </c>
      <c r="H7" s="60">
        <v>6</v>
      </c>
      <c r="I7" s="21">
        <f>H7*G7</f>
        <v>12</v>
      </c>
      <c r="J7" s="9"/>
      <c r="K7" s="20">
        <v>4</v>
      </c>
      <c r="L7" s="20">
        <v>2</v>
      </c>
      <c r="M7" s="60">
        <v>6.5</v>
      </c>
      <c r="N7" s="21">
        <f>M7*L7</f>
        <v>13</v>
      </c>
      <c r="O7" s="14"/>
    </row>
    <row r="8" spans="1:15" ht="13.5">
      <c r="A8" s="16">
        <v>5</v>
      </c>
      <c r="B8" s="16"/>
      <c r="C8" s="17">
        <v>5.5</v>
      </c>
      <c r="D8" s="13">
        <f t="shared" si="0"/>
        <v>5.5</v>
      </c>
      <c r="E8" s="9"/>
      <c r="F8" s="16">
        <v>5</v>
      </c>
      <c r="G8" s="16"/>
      <c r="H8" s="17">
        <v>5.5</v>
      </c>
      <c r="I8" s="13">
        <f t="shared" si="1"/>
        <v>5.5</v>
      </c>
      <c r="J8" s="14"/>
      <c r="K8" s="16">
        <v>5</v>
      </c>
      <c r="L8" s="16"/>
      <c r="M8" s="17">
        <v>4.5</v>
      </c>
      <c r="N8" s="13">
        <f t="shared" si="2"/>
        <v>4.5</v>
      </c>
      <c r="O8" s="9"/>
    </row>
    <row r="9" spans="1:15" ht="13.5">
      <c r="A9" s="16">
        <v>6</v>
      </c>
      <c r="B9" s="16"/>
      <c r="C9" s="17">
        <v>6</v>
      </c>
      <c r="D9" s="13">
        <f t="shared" si="0"/>
        <v>6</v>
      </c>
      <c r="E9" s="14"/>
      <c r="F9" s="16">
        <v>6</v>
      </c>
      <c r="G9" s="16"/>
      <c r="H9" s="17">
        <v>5</v>
      </c>
      <c r="I9" s="13">
        <f t="shared" si="1"/>
        <v>5</v>
      </c>
      <c r="J9" s="14"/>
      <c r="K9" s="16">
        <v>6</v>
      </c>
      <c r="L9" s="16"/>
      <c r="M9" s="17">
        <v>5.5</v>
      </c>
      <c r="N9" s="13">
        <f t="shared" si="2"/>
        <v>5.5</v>
      </c>
      <c r="O9" s="14"/>
    </row>
    <row r="10" spans="1:15" ht="13.5">
      <c r="A10" s="16">
        <v>7</v>
      </c>
      <c r="B10" s="16"/>
      <c r="C10" s="17">
        <v>5</v>
      </c>
      <c r="D10" s="13">
        <f t="shared" si="0"/>
        <v>5</v>
      </c>
      <c r="E10" s="14"/>
      <c r="F10" s="16">
        <v>7</v>
      </c>
      <c r="G10" s="16"/>
      <c r="H10" s="17">
        <v>5</v>
      </c>
      <c r="I10" s="13">
        <f t="shared" si="1"/>
        <v>5</v>
      </c>
      <c r="J10" s="9"/>
      <c r="K10" s="16">
        <v>7</v>
      </c>
      <c r="L10" s="16"/>
      <c r="M10" s="17">
        <v>6.5</v>
      </c>
      <c r="N10" s="13">
        <f t="shared" si="2"/>
        <v>6.5</v>
      </c>
      <c r="O10" s="14"/>
    </row>
    <row r="11" spans="1:15" ht="13.5">
      <c r="A11" s="20">
        <v>8</v>
      </c>
      <c r="B11" s="43">
        <v>2</v>
      </c>
      <c r="C11" s="60">
        <v>5</v>
      </c>
      <c r="D11" s="21">
        <f>C11*2</f>
        <v>10</v>
      </c>
      <c r="E11" s="9"/>
      <c r="F11" s="20">
        <v>8</v>
      </c>
      <c r="G11" s="20">
        <v>2</v>
      </c>
      <c r="H11" s="60">
        <v>6</v>
      </c>
      <c r="I11" s="21">
        <f>H11*2</f>
        <v>12</v>
      </c>
      <c r="J11" s="14"/>
      <c r="K11" s="20">
        <v>8</v>
      </c>
      <c r="L11" s="20">
        <v>2</v>
      </c>
      <c r="M11" s="60">
        <v>6</v>
      </c>
      <c r="N11" s="21">
        <f>M11*2</f>
        <v>12</v>
      </c>
      <c r="O11" s="9"/>
    </row>
    <row r="12" spans="1:15" ht="13.5">
      <c r="A12" s="16">
        <v>9</v>
      </c>
      <c r="B12" s="16"/>
      <c r="C12" s="17">
        <v>4</v>
      </c>
      <c r="D12" s="13">
        <f t="shared" si="0"/>
        <v>4</v>
      </c>
      <c r="E12" s="14"/>
      <c r="F12" s="16">
        <v>9</v>
      </c>
      <c r="G12" s="16"/>
      <c r="H12" s="17">
        <v>4</v>
      </c>
      <c r="I12" s="13">
        <f t="shared" si="1"/>
        <v>4</v>
      </c>
      <c r="J12" s="14"/>
      <c r="K12" s="16">
        <v>9</v>
      </c>
      <c r="L12" s="16"/>
      <c r="M12" s="17">
        <v>3.5</v>
      </c>
      <c r="N12" s="13">
        <f t="shared" si="2"/>
        <v>3.5</v>
      </c>
      <c r="O12" s="14"/>
    </row>
    <row r="13" spans="1:15" ht="13.5">
      <c r="A13" s="16">
        <v>10</v>
      </c>
      <c r="B13" s="16"/>
      <c r="C13" s="17">
        <v>5</v>
      </c>
      <c r="D13" s="13">
        <f>C13</f>
        <v>5</v>
      </c>
      <c r="E13" s="14"/>
      <c r="F13" s="16">
        <v>10</v>
      </c>
      <c r="G13" s="16"/>
      <c r="H13" s="17">
        <v>4</v>
      </c>
      <c r="I13" s="13">
        <f>H13</f>
        <v>4</v>
      </c>
      <c r="J13" s="9"/>
      <c r="K13" s="16">
        <v>10</v>
      </c>
      <c r="L13" s="16"/>
      <c r="M13" s="17">
        <v>5</v>
      </c>
      <c r="N13" s="13">
        <f>M13</f>
        <v>5</v>
      </c>
      <c r="O13" s="14"/>
    </row>
    <row r="14" spans="1:15" ht="13.5">
      <c r="A14" s="18">
        <v>11</v>
      </c>
      <c r="B14" s="18"/>
      <c r="C14" s="17">
        <v>5.5</v>
      </c>
      <c r="D14" s="19">
        <f>C14</f>
        <v>5.5</v>
      </c>
      <c r="E14" s="9"/>
      <c r="F14" s="18">
        <v>11</v>
      </c>
      <c r="G14" s="18"/>
      <c r="H14" s="17">
        <v>6</v>
      </c>
      <c r="I14" s="19">
        <f>H14</f>
        <v>6</v>
      </c>
      <c r="J14" s="14"/>
      <c r="K14" s="18">
        <v>11</v>
      </c>
      <c r="L14" s="18"/>
      <c r="M14" s="17">
        <v>5.5</v>
      </c>
      <c r="N14" s="19">
        <f>M14</f>
        <v>5.5</v>
      </c>
      <c r="O14" s="9"/>
    </row>
    <row r="15" spans="1:15" ht="13.5">
      <c r="A15" s="18">
        <v>12</v>
      </c>
      <c r="B15" s="18"/>
      <c r="C15" s="17">
        <v>6</v>
      </c>
      <c r="D15" s="19">
        <f>C15</f>
        <v>6</v>
      </c>
      <c r="E15" s="14"/>
      <c r="F15" s="18">
        <v>12</v>
      </c>
      <c r="G15" s="18"/>
      <c r="H15" s="17">
        <v>6</v>
      </c>
      <c r="I15" s="19">
        <f>H15</f>
        <v>6</v>
      </c>
      <c r="J15" s="14"/>
      <c r="K15" s="18">
        <v>12</v>
      </c>
      <c r="L15" s="18"/>
      <c r="M15" s="17">
        <v>6</v>
      </c>
      <c r="N15" s="19">
        <f>M15</f>
        <v>6</v>
      </c>
      <c r="O15" s="14"/>
    </row>
    <row r="16" spans="1:15" ht="13.5">
      <c r="A16" s="16">
        <v>13</v>
      </c>
      <c r="B16" s="16"/>
      <c r="C16" s="17">
        <v>6</v>
      </c>
      <c r="D16" s="13">
        <f t="shared" si="0"/>
        <v>6</v>
      </c>
      <c r="E16" s="14"/>
      <c r="F16" s="16">
        <v>13</v>
      </c>
      <c r="G16" s="16"/>
      <c r="H16" s="17">
        <v>5.5</v>
      </c>
      <c r="I16" s="13">
        <f t="shared" si="1"/>
        <v>5.5</v>
      </c>
      <c r="J16" s="9"/>
      <c r="K16" s="16">
        <v>13</v>
      </c>
      <c r="L16" s="16"/>
      <c r="M16" s="17">
        <v>6</v>
      </c>
      <c r="N16" s="19">
        <f t="shared" si="2"/>
        <v>6</v>
      </c>
      <c r="O16" s="14"/>
    </row>
    <row r="17" spans="1:15" ht="13.5">
      <c r="A17" s="20">
        <v>14</v>
      </c>
      <c r="B17" s="20">
        <v>2</v>
      </c>
      <c r="C17" s="60">
        <v>4</v>
      </c>
      <c r="D17" s="21">
        <f>C17*2</f>
        <v>8</v>
      </c>
      <c r="E17" s="9"/>
      <c r="F17" s="20">
        <v>14</v>
      </c>
      <c r="G17" s="20">
        <v>2</v>
      </c>
      <c r="H17" s="17">
        <v>5</v>
      </c>
      <c r="I17" s="21">
        <f>H17*2</f>
        <v>10</v>
      </c>
      <c r="J17" s="14"/>
      <c r="K17" s="20">
        <v>14</v>
      </c>
      <c r="L17" s="20">
        <v>2</v>
      </c>
      <c r="M17" s="60">
        <v>5.5</v>
      </c>
      <c r="N17" s="21">
        <f>M17*2</f>
        <v>11</v>
      </c>
      <c r="O17" s="9"/>
    </row>
    <row r="18" spans="1:15" ht="13.5">
      <c r="A18" s="16">
        <v>15</v>
      </c>
      <c r="B18" s="16"/>
      <c r="C18" s="17">
        <v>6</v>
      </c>
      <c r="D18" s="13">
        <f t="shared" si="0"/>
        <v>6</v>
      </c>
      <c r="E18" s="14"/>
      <c r="F18" s="16">
        <v>15</v>
      </c>
      <c r="G18" s="16"/>
      <c r="H18" s="17">
        <v>6</v>
      </c>
      <c r="I18" s="13">
        <f t="shared" si="1"/>
        <v>6</v>
      </c>
      <c r="J18" s="14"/>
      <c r="K18" s="16">
        <v>15</v>
      </c>
      <c r="L18" s="16"/>
      <c r="M18" s="17">
        <v>6</v>
      </c>
      <c r="N18" s="13">
        <f t="shared" si="2"/>
        <v>6</v>
      </c>
      <c r="O18" s="14"/>
    </row>
    <row r="19" spans="1:15" ht="13.5">
      <c r="A19" s="16">
        <v>16</v>
      </c>
      <c r="B19" s="16"/>
      <c r="C19" s="17">
        <v>6</v>
      </c>
      <c r="D19" s="13">
        <f t="shared" si="0"/>
        <v>6</v>
      </c>
      <c r="E19" s="14"/>
      <c r="F19" s="16">
        <v>16</v>
      </c>
      <c r="G19" s="16"/>
      <c r="H19" s="17">
        <v>6</v>
      </c>
      <c r="I19" s="13">
        <f t="shared" si="1"/>
        <v>6</v>
      </c>
      <c r="J19" s="9"/>
      <c r="K19" s="16">
        <v>16</v>
      </c>
      <c r="L19" s="16"/>
      <c r="M19" s="17">
        <v>6</v>
      </c>
      <c r="N19" s="13">
        <f t="shared" si="2"/>
        <v>6</v>
      </c>
      <c r="O19" s="14"/>
    </row>
    <row r="20" spans="1:15" ht="13.5">
      <c r="A20" s="16">
        <v>17</v>
      </c>
      <c r="B20" s="16"/>
      <c r="C20" s="17">
        <v>6.5</v>
      </c>
      <c r="D20" s="13">
        <f t="shared" si="0"/>
        <v>6.5</v>
      </c>
      <c r="E20" s="9"/>
      <c r="F20" s="16">
        <v>17</v>
      </c>
      <c r="G20" s="16"/>
      <c r="H20" s="17">
        <v>7</v>
      </c>
      <c r="I20" s="13">
        <f t="shared" si="1"/>
        <v>7</v>
      </c>
      <c r="J20" s="14"/>
      <c r="K20" s="16">
        <v>17</v>
      </c>
      <c r="L20" s="16"/>
      <c r="M20" s="17">
        <v>6</v>
      </c>
      <c r="N20" s="13">
        <f t="shared" si="2"/>
        <v>6</v>
      </c>
      <c r="O20" s="9"/>
    </row>
    <row r="21" spans="1:15" ht="13.5">
      <c r="A21" s="16">
        <v>18</v>
      </c>
      <c r="B21" s="16"/>
      <c r="C21" s="17">
        <v>6</v>
      </c>
      <c r="D21" s="13">
        <f t="shared" si="0"/>
        <v>6</v>
      </c>
      <c r="E21" s="14"/>
      <c r="F21" s="16">
        <v>18</v>
      </c>
      <c r="G21" s="16"/>
      <c r="H21" s="17">
        <v>7</v>
      </c>
      <c r="I21" s="13">
        <f>H21</f>
        <v>7</v>
      </c>
      <c r="J21" s="14"/>
      <c r="K21" s="16">
        <v>18</v>
      </c>
      <c r="L21" s="16"/>
      <c r="M21" s="17">
        <v>5.5</v>
      </c>
      <c r="N21" s="13">
        <f>M21</f>
        <v>5.5</v>
      </c>
      <c r="O21" s="14"/>
    </row>
    <row r="22" spans="1:15" ht="13.5">
      <c r="A22" s="16">
        <v>19</v>
      </c>
      <c r="B22" s="16"/>
      <c r="C22" s="17">
        <v>6.5</v>
      </c>
      <c r="D22" s="13">
        <f t="shared" si="0"/>
        <v>6.5</v>
      </c>
      <c r="E22" s="14"/>
      <c r="F22" s="16">
        <v>19</v>
      </c>
      <c r="G22" s="16"/>
      <c r="H22" s="17">
        <v>6.5</v>
      </c>
      <c r="I22" s="13">
        <f t="shared" si="1"/>
        <v>6.5</v>
      </c>
      <c r="J22" s="9"/>
      <c r="K22" s="16">
        <v>19</v>
      </c>
      <c r="L22" s="16"/>
      <c r="M22" s="17">
        <v>6</v>
      </c>
      <c r="N22" s="13">
        <f t="shared" si="2"/>
        <v>6</v>
      </c>
      <c r="O22" s="14"/>
    </row>
    <row r="23" spans="1:15" ht="13.5">
      <c r="A23" s="16">
        <v>20</v>
      </c>
      <c r="B23" s="16"/>
      <c r="C23" s="17">
        <v>6.5</v>
      </c>
      <c r="D23" s="13">
        <f t="shared" si="0"/>
        <v>6.5</v>
      </c>
      <c r="E23" s="9"/>
      <c r="F23" s="16">
        <v>20</v>
      </c>
      <c r="G23" s="16"/>
      <c r="H23" s="17">
        <v>5.5</v>
      </c>
      <c r="I23" s="13">
        <f t="shared" si="1"/>
        <v>5.5</v>
      </c>
      <c r="J23" s="14"/>
      <c r="K23" s="16">
        <v>20</v>
      </c>
      <c r="L23" s="16"/>
      <c r="M23" s="17">
        <v>5.5</v>
      </c>
      <c r="N23" s="13">
        <f t="shared" si="2"/>
        <v>5.5</v>
      </c>
      <c r="O23" s="9"/>
    </row>
    <row r="24" spans="1:15" ht="13.5">
      <c r="A24" s="16">
        <v>21</v>
      </c>
      <c r="B24" s="16"/>
      <c r="C24" s="17">
        <v>6</v>
      </c>
      <c r="D24" s="13">
        <f t="shared" si="0"/>
        <v>6</v>
      </c>
      <c r="E24" s="14"/>
      <c r="F24" s="16">
        <v>21</v>
      </c>
      <c r="G24" s="16"/>
      <c r="H24" s="17">
        <v>6</v>
      </c>
      <c r="I24" s="13">
        <f t="shared" si="1"/>
        <v>6</v>
      </c>
      <c r="J24" s="14"/>
      <c r="K24" s="16">
        <v>21</v>
      </c>
      <c r="L24" s="16"/>
      <c r="M24" s="17">
        <v>5</v>
      </c>
      <c r="N24" s="13">
        <f t="shared" si="2"/>
        <v>5</v>
      </c>
      <c r="O24" s="14"/>
    </row>
    <row r="25" spans="1:15" ht="13.5">
      <c r="A25" s="18">
        <v>22</v>
      </c>
      <c r="B25" s="18"/>
      <c r="C25" s="17">
        <v>6</v>
      </c>
      <c r="D25" s="19">
        <f>C25</f>
        <v>6</v>
      </c>
      <c r="E25" s="14"/>
      <c r="F25" s="18">
        <v>22</v>
      </c>
      <c r="G25" s="18"/>
      <c r="H25" s="17">
        <v>7</v>
      </c>
      <c r="I25" s="19">
        <f>H25</f>
        <v>7</v>
      </c>
      <c r="J25" s="9"/>
      <c r="K25" s="18">
        <v>22</v>
      </c>
      <c r="L25" s="18"/>
      <c r="M25" s="17">
        <v>5</v>
      </c>
      <c r="N25" s="19">
        <f>M25</f>
        <v>5</v>
      </c>
      <c r="O25" s="14"/>
    </row>
    <row r="26" spans="1:15" ht="13.5">
      <c r="A26" s="18">
        <v>23</v>
      </c>
      <c r="B26" s="18"/>
      <c r="C26" s="17">
        <v>5.5</v>
      </c>
      <c r="D26" s="19">
        <f>C26</f>
        <v>5.5</v>
      </c>
      <c r="E26" s="9"/>
      <c r="F26" s="18">
        <v>23</v>
      </c>
      <c r="G26" s="18"/>
      <c r="H26" s="17">
        <v>5.5</v>
      </c>
      <c r="I26" s="19">
        <f>H26</f>
        <v>5.5</v>
      </c>
      <c r="J26" s="14"/>
      <c r="K26" s="18">
        <v>23</v>
      </c>
      <c r="L26" s="18"/>
      <c r="M26" s="17">
        <v>5.5</v>
      </c>
      <c r="N26" s="19">
        <f>M26</f>
        <v>5.5</v>
      </c>
      <c r="O26" s="9"/>
    </row>
    <row r="27" spans="1:15" ht="13.5">
      <c r="A27" s="18">
        <v>24</v>
      </c>
      <c r="B27" s="18"/>
      <c r="C27" s="17">
        <v>6</v>
      </c>
      <c r="D27" s="19">
        <f>C27</f>
        <v>6</v>
      </c>
      <c r="E27" s="14"/>
      <c r="F27" s="18">
        <v>24</v>
      </c>
      <c r="G27" s="18"/>
      <c r="H27" s="17">
        <v>6.5</v>
      </c>
      <c r="I27" s="19">
        <f>H27</f>
        <v>6.5</v>
      </c>
      <c r="J27" s="14"/>
      <c r="K27" s="18">
        <v>24</v>
      </c>
      <c r="L27" s="18"/>
      <c r="M27" s="17">
        <v>6</v>
      </c>
      <c r="N27" s="19">
        <f>M27</f>
        <v>6</v>
      </c>
      <c r="O27" s="14"/>
    </row>
    <row r="28" spans="1:15" ht="13.5">
      <c r="A28" s="18">
        <v>25</v>
      </c>
      <c r="B28" s="18"/>
      <c r="C28" s="17">
        <v>5</v>
      </c>
      <c r="D28" s="19">
        <f>C28</f>
        <v>5</v>
      </c>
      <c r="E28" s="14"/>
      <c r="F28" s="18">
        <v>25</v>
      </c>
      <c r="G28" s="18"/>
      <c r="H28" s="17">
        <v>4</v>
      </c>
      <c r="I28" s="19">
        <f>H28</f>
        <v>4</v>
      </c>
      <c r="J28" s="9"/>
      <c r="K28" s="18">
        <v>25</v>
      </c>
      <c r="L28" s="18"/>
      <c r="M28" s="17">
        <v>3</v>
      </c>
      <c r="N28" s="19">
        <f>M28</f>
        <v>3</v>
      </c>
      <c r="O28" s="14"/>
    </row>
    <row r="29" spans="1:15" ht="13.5">
      <c r="A29" s="18">
        <v>26</v>
      </c>
      <c r="B29" s="18"/>
      <c r="C29" s="17">
        <v>6.5</v>
      </c>
      <c r="D29" s="19">
        <f>C29</f>
        <v>6.5</v>
      </c>
      <c r="E29" s="9"/>
      <c r="F29" s="18">
        <v>26</v>
      </c>
      <c r="G29" s="18"/>
      <c r="H29" s="17">
        <v>6.5</v>
      </c>
      <c r="I29" s="19">
        <f>H29</f>
        <v>6.5</v>
      </c>
      <c r="J29" s="14"/>
      <c r="K29" s="18">
        <v>26</v>
      </c>
      <c r="L29" s="18"/>
      <c r="M29" s="17">
        <v>6</v>
      </c>
      <c r="N29" s="19">
        <f>M29</f>
        <v>6</v>
      </c>
      <c r="O29" s="9"/>
    </row>
    <row r="30" spans="1:15" ht="13.5">
      <c r="A30" s="16">
        <v>27</v>
      </c>
      <c r="B30" s="16"/>
      <c r="C30" s="17">
        <v>6</v>
      </c>
      <c r="D30" s="13">
        <f t="shared" si="0"/>
        <v>6</v>
      </c>
      <c r="E30" s="14"/>
      <c r="F30" s="16">
        <v>27</v>
      </c>
      <c r="G30" s="16"/>
      <c r="H30" s="17">
        <v>6.5</v>
      </c>
      <c r="I30" s="13">
        <f t="shared" si="1"/>
        <v>6.5</v>
      </c>
      <c r="J30" s="14"/>
      <c r="K30" s="16">
        <v>27</v>
      </c>
      <c r="L30" s="16"/>
      <c r="M30" s="17">
        <v>6</v>
      </c>
      <c r="N30" s="13">
        <f t="shared" si="2"/>
        <v>6</v>
      </c>
      <c r="O30" s="14"/>
    </row>
    <row r="31" spans="1:15" ht="13.5">
      <c r="A31" s="16">
        <v>28</v>
      </c>
      <c r="B31" s="16"/>
      <c r="C31" s="17">
        <v>6</v>
      </c>
      <c r="D31" s="13">
        <f t="shared" si="0"/>
        <v>6</v>
      </c>
      <c r="E31" s="14"/>
      <c r="F31" s="16">
        <v>28</v>
      </c>
      <c r="G31" s="16"/>
      <c r="H31" s="17">
        <v>5.5</v>
      </c>
      <c r="I31" s="13">
        <f t="shared" si="1"/>
        <v>5.5</v>
      </c>
      <c r="J31" s="9"/>
      <c r="K31" s="16">
        <v>28</v>
      </c>
      <c r="L31" s="16"/>
      <c r="M31" s="17">
        <v>5.5</v>
      </c>
      <c r="N31" s="13">
        <f t="shared" si="2"/>
        <v>5.5</v>
      </c>
      <c r="O31" s="14"/>
    </row>
    <row r="32" spans="1:15" ht="15.75">
      <c r="A32" s="127"/>
      <c r="B32" s="128"/>
      <c r="C32" s="129"/>
      <c r="D32" s="22">
        <f>SUM(D4:D31)</f>
        <v>174.5</v>
      </c>
      <c r="E32" s="9"/>
      <c r="F32" s="127"/>
      <c r="G32" s="128"/>
      <c r="H32" s="129"/>
      <c r="I32" s="22">
        <f>SUM(I4:I31)</f>
        <v>178.5</v>
      </c>
      <c r="J32" s="14"/>
      <c r="K32" s="127"/>
      <c r="L32" s="128"/>
      <c r="M32" s="129"/>
      <c r="N32" s="22">
        <f>SUM(N4:N31)</f>
        <v>174.5</v>
      </c>
      <c r="O32" s="9"/>
    </row>
    <row r="33" spans="1:15" ht="12.75">
      <c r="A33" s="13"/>
      <c r="B33" s="13"/>
      <c r="C33" s="19"/>
      <c r="D33" s="13"/>
      <c r="E33" s="14"/>
      <c r="F33" s="13"/>
      <c r="G33" s="13"/>
      <c r="H33" s="19"/>
      <c r="I33" s="13"/>
      <c r="J33" s="14"/>
      <c r="K33" s="13"/>
      <c r="L33" s="13"/>
      <c r="M33" s="19"/>
      <c r="N33" s="13"/>
      <c r="O33" s="14"/>
    </row>
    <row r="34" spans="1:15" ht="15">
      <c r="A34" s="23">
        <v>1</v>
      </c>
      <c r="B34" s="23">
        <v>1</v>
      </c>
      <c r="C34" s="17">
        <v>5</v>
      </c>
      <c r="D34" s="13">
        <f>C34</f>
        <v>5</v>
      </c>
      <c r="E34" s="14"/>
      <c r="F34" s="23">
        <v>1</v>
      </c>
      <c r="G34" s="23">
        <v>1</v>
      </c>
      <c r="H34" s="17">
        <v>5.5</v>
      </c>
      <c r="I34" s="13">
        <f>H34</f>
        <v>5.5</v>
      </c>
      <c r="J34" s="9"/>
      <c r="K34" s="23">
        <v>1</v>
      </c>
      <c r="L34" s="23">
        <v>1</v>
      </c>
      <c r="M34" s="17">
        <v>6</v>
      </c>
      <c r="N34" s="13">
        <f>M34</f>
        <v>6</v>
      </c>
      <c r="O34" s="14"/>
    </row>
    <row r="35" spans="1:15" ht="15">
      <c r="A35" s="23">
        <v>2</v>
      </c>
      <c r="B35" s="23">
        <v>1</v>
      </c>
      <c r="C35" s="17">
        <v>6</v>
      </c>
      <c r="D35" s="13">
        <f>C35</f>
        <v>6</v>
      </c>
      <c r="E35" s="9"/>
      <c r="F35" s="23">
        <v>2</v>
      </c>
      <c r="G35" s="23">
        <v>1</v>
      </c>
      <c r="H35" s="17">
        <v>6</v>
      </c>
      <c r="I35" s="13">
        <f>H35</f>
        <v>6</v>
      </c>
      <c r="J35" s="14"/>
      <c r="K35" s="23">
        <v>2</v>
      </c>
      <c r="L35" s="23">
        <v>1</v>
      </c>
      <c r="M35" s="17">
        <v>6</v>
      </c>
      <c r="N35" s="13">
        <f>M35</f>
        <v>6</v>
      </c>
      <c r="O35" s="9"/>
    </row>
    <row r="36" spans="1:15" ht="15">
      <c r="A36" s="23">
        <v>3</v>
      </c>
      <c r="B36" s="23">
        <v>2</v>
      </c>
      <c r="C36" s="17">
        <v>4.5</v>
      </c>
      <c r="D36" s="13">
        <f>C36*2</f>
        <v>9</v>
      </c>
      <c r="E36" s="14"/>
      <c r="F36" s="23">
        <v>3</v>
      </c>
      <c r="G36" s="23">
        <v>2</v>
      </c>
      <c r="H36" s="17">
        <v>6</v>
      </c>
      <c r="I36" s="13">
        <f>H36*2</f>
        <v>12</v>
      </c>
      <c r="J36" s="14"/>
      <c r="K36" s="23">
        <v>3</v>
      </c>
      <c r="L36" s="23">
        <v>2</v>
      </c>
      <c r="M36" s="17">
        <v>5.5</v>
      </c>
      <c r="N36" s="13">
        <f>M36*2</f>
        <v>11</v>
      </c>
      <c r="O36" s="14"/>
    </row>
    <row r="37" spans="1:15" ht="15">
      <c r="A37" s="23">
        <v>4</v>
      </c>
      <c r="B37" s="23">
        <v>2</v>
      </c>
      <c r="C37" s="17">
        <v>5.5</v>
      </c>
      <c r="D37" s="13">
        <f>C37*2</f>
        <v>11</v>
      </c>
      <c r="E37" s="14"/>
      <c r="F37" s="23">
        <v>4</v>
      </c>
      <c r="G37" s="23">
        <v>2</v>
      </c>
      <c r="H37" s="17">
        <v>6</v>
      </c>
      <c r="I37" s="13">
        <f>H37*2</f>
        <v>12</v>
      </c>
      <c r="J37" s="9"/>
      <c r="K37" s="23">
        <v>4</v>
      </c>
      <c r="L37" s="23">
        <v>2</v>
      </c>
      <c r="M37" s="17">
        <v>5.5</v>
      </c>
      <c r="N37" s="13">
        <f>M37*2</f>
        <v>11</v>
      </c>
      <c r="O37" s="14"/>
    </row>
    <row r="38" spans="1:15" s="42" customFormat="1" ht="12.75">
      <c r="A38" s="138"/>
      <c r="B38" s="139"/>
      <c r="C38" s="140"/>
      <c r="D38" s="41">
        <f>SUM(D34:D37)</f>
        <v>31</v>
      </c>
      <c r="E38" s="9"/>
      <c r="F38" s="141"/>
      <c r="G38" s="142"/>
      <c r="H38" s="143"/>
      <c r="I38" s="41">
        <f>SUM(I34:I37)</f>
        <v>35.5</v>
      </c>
      <c r="J38" s="14"/>
      <c r="K38" s="138"/>
      <c r="L38" s="139"/>
      <c r="M38" s="140"/>
      <c r="N38" s="41">
        <f>SUM(N34:N37)</f>
        <v>34</v>
      </c>
      <c r="O38" s="9"/>
    </row>
    <row r="39" spans="1:15" ht="12.75">
      <c r="A39" s="132"/>
      <c r="B39" s="133"/>
      <c r="C39" s="133"/>
      <c r="D39" s="134"/>
      <c r="E39" s="14"/>
      <c r="F39" s="132"/>
      <c r="G39" s="133"/>
      <c r="H39" s="133"/>
      <c r="I39" s="134"/>
      <c r="J39" s="14"/>
      <c r="K39" s="132"/>
      <c r="L39" s="133"/>
      <c r="M39" s="133"/>
      <c r="N39" s="134"/>
      <c r="O39" s="9"/>
    </row>
    <row r="40" spans="1:15" s="27" customFormat="1" ht="12.75">
      <c r="A40" s="130"/>
      <c r="B40" s="131"/>
      <c r="C40" s="40">
        <f>SUM(D32+D38)-$D42-$D43</f>
        <v>205.5</v>
      </c>
      <c r="D40" s="24">
        <f>C40*100/370</f>
        <v>55.54054054054054</v>
      </c>
      <c r="E40" s="14"/>
      <c r="F40" s="130"/>
      <c r="G40" s="131"/>
      <c r="H40" s="40">
        <f>SUM(I32+I38)-$D42-$D43</f>
        <v>214</v>
      </c>
      <c r="I40" s="24">
        <f>H40*100/370</f>
        <v>57.83783783783784</v>
      </c>
      <c r="J40" s="9"/>
      <c r="K40" s="25"/>
      <c r="L40" s="26"/>
      <c r="M40" s="40">
        <f>SUM(N32+N38)-$D42-$D43</f>
        <v>208.5</v>
      </c>
      <c r="N40" s="24">
        <f>M40*100/370</f>
        <v>56.351351351351354</v>
      </c>
      <c r="O40" s="14"/>
    </row>
    <row r="42" spans="1:13" ht="18.75">
      <c r="A42" s="29" t="s">
        <v>13</v>
      </c>
      <c r="D42" s="30"/>
      <c r="F42" s="29"/>
      <c r="K42" s="51" t="str">
        <f>рез!E20</f>
        <v>Е:</v>
      </c>
      <c r="L42" s="52" t="str">
        <f>рез!F20</f>
        <v>Джумаджук Марія</v>
      </c>
      <c r="M42" s="52"/>
    </row>
    <row r="43" spans="1:13" ht="18.75">
      <c r="A43" s="29" t="s">
        <v>14</v>
      </c>
      <c r="D43" s="30"/>
      <c r="E43" s="31"/>
      <c r="F43" s="29"/>
      <c r="J43" s="32"/>
      <c r="K43" s="51" t="str">
        <f>рез!E21</f>
        <v>C:</v>
      </c>
      <c r="L43" s="52" t="str">
        <f>рез!F21</f>
        <v>Ковшова Ольга</v>
      </c>
      <c r="M43" s="52"/>
    </row>
    <row r="44" spans="1:15" ht="18.75">
      <c r="A44" s="145" t="s">
        <v>17</v>
      </c>
      <c r="B44" s="146"/>
      <c r="C44" s="147"/>
      <c r="D44" s="44">
        <f>C40+H40+M40</f>
        <v>628</v>
      </c>
      <c r="E44" s="33"/>
      <c r="F44" s="34"/>
      <c r="G44" s="34"/>
      <c r="H44" s="33"/>
      <c r="I44" s="35"/>
      <c r="J44" s="35"/>
      <c r="K44" s="51" t="str">
        <f>рез!E22</f>
        <v>М:</v>
      </c>
      <c r="L44" s="52" t="str">
        <f>рез!F22</f>
        <v>Кириченко Віра</v>
      </c>
      <c r="M44" s="52"/>
      <c r="N44" s="35"/>
      <c r="O44" s="34"/>
    </row>
    <row r="45" spans="1:15" ht="15.75">
      <c r="A45" s="36" t="s">
        <v>15</v>
      </c>
      <c r="B45" s="37"/>
      <c r="C45" s="37"/>
      <c r="D45" s="45">
        <f>(D40+I40+N40)/3</f>
        <v>56.57657657657658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ht="12.75">
      <c r="A46" s="39"/>
    </row>
    <row r="47" spans="1:15" ht="33.75" customHeight="1">
      <c r="A47" s="38" t="s">
        <v>6</v>
      </c>
      <c r="D47" s="125" t="str">
        <f>рез!F14</f>
        <v>Хатоб, 2002, мер., т.-гн., УВП, Бориспіль-Хатха, 702623, Кармазіна О.</v>
      </c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</row>
    <row r="48" spans="1:15" ht="18" customHeight="1">
      <c r="A48" s="38" t="s">
        <v>16</v>
      </c>
      <c r="D48" s="125" t="str">
        <f>рез!C14</f>
        <v>Балдін Роман</v>
      </c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</row>
    <row r="49" spans="1:15" ht="18" customHeight="1">
      <c r="A49" s="38" t="s">
        <v>7</v>
      </c>
      <c r="D49" s="125" t="str">
        <f>рез!G14</f>
        <v>СДЮСШОР, м. Дніпропетровськ</v>
      </c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</row>
    <row r="50" spans="11:13" ht="12.75" customHeight="1">
      <c r="K50" s="144">
        <f>рез!C5</f>
        <v>41810</v>
      </c>
      <c r="L50" s="144"/>
      <c r="M50" s="144"/>
    </row>
    <row r="51" spans="1:15" ht="39" customHeight="1">
      <c r="A51" s="103" t="str">
        <f>рез!A1</f>
        <v>ВІДКРИТІ ВСЕУКРАЇНСЬКІ ЗМАГАННЯ З КІННОГО СПОРТУ (ВИЇЗДКА) ІІ етап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</sheetData>
  <sheetProtection/>
  <mergeCells count="21">
    <mergeCell ref="K50:M50"/>
    <mergeCell ref="A51:O51"/>
    <mergeCell ref="A40:B40"/>
    <mergeCell ref="F40:G40"/>
    <mergeCell ref="A44:C44"/>
    <mergeCell ref="D47:O47"/>
    <mergeCell ref="D48:O48"/>
    <mergeCell ref="D49:O49"/>
    <mergeCell ref="A38:C38"/>
    <mergeCell ref="F38:H38"/>
    <mergeCell ref="K38:M38"/>
    <mergeCell ref="A39:D39"/>
    <mergeCell ref="F39:I39"/>
    <mergeCell ref="K39:N39"/>
    <mergeCell ref="A1:O1"/>
    <mergeCell ref="A2:D2"/>
    <mergeCell ref="F2:I2"/>
    <mergeCell ref="K2:N2"/>
    <mergeCell ref="A32:C32"/>
    <mergeCell ref="F32:H32"/>
    <mergeCell ref="K32:M32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K51"/>
  <sheetViews>
    <sheetView zoomScalePageLayoutView="0" workbookViewId="0" topLeftCell="A25">
      <selection activeCell="H44" sqref="H44"/>
    </sheetView>
  </sheetViews>
  <sheetFormatPr defaultColWidth="3.8515625" defaultRowHeight="12.75"/>
  <cols>
    <col min="1" max="1" width="3.8515625" style="8" customWidth="1"/>
    <col min="2" max="2" width="2.8515625" style="8" customWidth="1"/>
    <col min="3" max="3" width="7.421875" style="8" customWidth="1"/>
    <col min="4" max="4" width="8.7109375" style="8" customWidth="1"/>
    <col min="5" max="5" width="2.00390625" style="28" customWidth="1"/>
    <col min="6" max="6" width="3.8515625" style="8" customWidth="1"/>
    <col min="7" max="7" width="2.8515625" style="8" customWidth="1"/>
    <col min="8" max="8" width="7.28125" style="8" customWidth="1"/>
    <col min="9" max="9" width="9.140625" style="8" customWidth="1"/>
    <col min="10" max="10" width="2.00390625" style="28" customWidth="1"/>
    <col min="11" max="11" width="3.8515625" style="8" customWidth="1"/>
    <col min="12" max="12" width="2.8515625" style="8" customWidth="1"/>
    <col min="13" max="13" width="6.421875" style="8" customWidth="1"/>
    <col min="14" max="14" width="7.8515625" style="8" customWidth="1"/>
    <col min="15" max="15" width="2.00390625" style="28" customWidth="1"/>
    <col min="16" max="16384" width="3.8515625" style="8" customWidth="1"/>
  </cols>
  <sheetData>
    <row r="1" spans="1:15" ht="12" customHeight="1">
      <c r="A1" s="126" t="s">
        <v>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37" s="1" customFormat="1" ht="15.75" customHeight="1">
      <c r="A2" s="135" t="str">
        <f>рез!I7</f>
        <v>Е</v>
      </c>
      <c r="B2" s="136"/>
      <c r="C2" s="136"/>
      <c r="D2" s="137"/>
      <c r="E2" s="9"/>
      <c r="F2" s="135" t="str">
        <f>рез!K7</f>
        <v>С</v>
      </c>
      <c r="G2" s="136"/>
      <c r="H2" s="136"/>
      <c r="I2" s="137"/>
      <c r="J2" s="10"/>
      <c r="K2" s="135" t="str">
        <f>рез!M7</f>
        <v>М</v>
      </c>
      <c r="L2" s="136"/>
      <c r="M2" s="136"/>
      <c r="N2" s="137"/>
      <c r="O2" s="9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15" ht="12.75">
      <c r="A3" s="12" t="s">
        <v>0</v>
      </c>
      <c r="B3" s="12"/>
      <c r="C3" s="12"/>
      <c r="D3" s="13"/>
      <c r="E3" s="14"/>
      <c r="F3" s="12" t="s">
        <v>0</v>
      </c>
      <c r="G3" s="12"/>
      <c r="H3" s="12"/>
      <c r="I3" s="13"/>
      <c r="J3" s="15"/>
      <c r="K3" s="12" t="s">
        <v>0</v>
      </c>
      <c r="L3" s="12"/>
      <c r="M3" s="12"/>
      <c r="N3" s="13"/>
      <c r="O3" s="14"/>
    </row>
    <row r="4" spans="1:15" ht="13.5">
      <c r="A4" s="16">
        <v>1</v>
      </c>
      <c r="B4" s="16"/>
      <c r="C4" s="17">
        <v>6</v>
      </c>
      <c r="D4" s="13">
        <f>C4</f>
        <v>6</v>
      </c>
      <c r="E4" s="14"/>
      <c r="F4" s="16">
        <v>1</v>
      </c>
      <c r="G4" s="16"/>
      <c r="H4" s="17">
        <v>6.5</v>
      </c>
      <c r="I4" s="13">
        <f>H4</f>
        <v>6.5</v>
      </c>
      <c r="J4" s="9"/>
      <c r="K4" s="16">
        <v>1</v>
      </c>
      <c r="L4" s="16"/>
      <c r="M4" s="17">
        <v>6</v>
      </c>
      <c r="N4" s="13">
        <f>M4</f>
        <v>6</v>
      </c>
      <c r="O4" s="14"/>
    </row>
    <row r="5" spans="1:15" ht="13.5">
      <c r="A5" s="16">
        <v>2</v>
      </c>
      <c r="B5" s="16"/>
      <c r="C5" s="17">
        <v>5.5</v>
      </c>
      <c r="D5" s="13">
        <f aca="true" t="shared" si="0" ref="D5:D31">C5</f>
        <v>5.5</v>
      </c>
      <c r="E5" s="9"/>
      <c r="F5" s="16">
        <v>2</v>
      </c>
      <c r="G5" s="16"/>
      <c r="H5" s="17">
        <v>5.5</v>
      </c>
      <c r="I5" s="13">
        <f aca="true" t="shared" si="1" ref="I5:I31">H5</f>
        <v>5.5</v>
      </c>
      <c r="J5" s="14"/>
      <c r="K5" s="16">
        <v>2</v>
      </c>
      <c r="L5" s="16"/>
      <c r="M5" s="17">
        <v>5.5</v>
      </c>
      <c r="N5" s="13">
        <f aca="true" t="shared" si="2" ref="N5:N31">M5</f>
        <v>5.5</v>
      </c>
      <c r="O5" s="9"/>
    </row>
    <row r="6" spans="1:15" ht="13.5">
      <c r="A6" s="18">
        <v>3</v>
      </c>
      <c r="B6" s="18"/>
      <c r="C6" s="17">
        <v>6</v>
      </c>
      <c r="D6" s="19">
        <f>C6</f>
        <v>6</v>
      </c>
      <c r="E6" s="14"/>
      <c r="F6" s="18">
        <v>3</v>
      </c>
      <c r="G6" s="18"/>
      <c r="H6" s="17">
        <v>6</v>
      </c>
      <c r="I6" s="19">
        <f>H6</f>
        <v>6</v>
      </c>
      <c r="J6" s="14"/>
      <c r="K6" s="18">
        <v>3</v>
      </c>
      <c r="L6" s="18"/>
      <c r="M6" s="17">
        <v>6</v>
      </c>
      <c r="N6" s="19">
        <f>M6</f>
        <v>6</v>
      </c>
      <c r="O6" s="14"/>
    </row>
    <row r="7" spans="1:15" ht="13.5">
      <c r="A7" s="20">
        <v>4</v>
      </c>
      <c r="B7" s="20">
        <v>2</v>
      </c>
      <c r="C7" s="60">
        <v>5</v>
      </c>
      <c r="D7" s="21">
        <f>C7*B7</f>
        <v>10</v>
      </c>
      <c r="E7" s="14"/>
      <c r="F7" s="20">
        <v>4</v>
      </c>
      <c r="G7" s="20">
        <v>2</v>
      </c>
      <c r="H7" s="60">
        <v>5</v>
      </c>
      <c r="I7" s="21">
        <f>H7*G7</f>
        <v>10</v>
      </c>
      <c r="J7" s="9"/>
      <c r="K7" s="20">
        <v>4</v>
      </c>
      <c r="L7" s="20">
        <v>2</v>
      </c>
      <c r="M7" s="60">
        <v>5.5</v>
      </c>
      <c r="N7" s="21">
        <f>M7*L7</f>
        <v>11</v>
      </c>
      <c r="O7" s="14"/>
    </row>
    <row r="8" spans="1:15" ht="13.5">
      <c r="A8" s="16">
        <v>5</v>
      </c>
      <c r="B8" s="16"/>
      <c r="C8" s="17">
        <v>7</v>
      </c>
      <c r="D8" s="13">
        <f t="shared" si="0"/>
        <v>7</v>
      </c>
      <c r="E8" s="9"/>
      <c r="F8" s="16">
        <v>5</v>
      </c>
      <c r="G8" s="16"/>
      <c r="H8" s="17">
        <v>6</v>
      </c>
      <c r="I8" s="13">
        <f t="shared" si="1"/>
        <v>6</v>
      </c>
      <c r="J8" s="14"/>
      <c r="K8" s="16">
        <v>5</v>
      </c>
      <c r="L8" s="16"/>
      <c r="M8" s="17">
        <v>6</v>
      </c>
      <c r="N8" s="13">
        <f t="shared" si="2"/>
        <v>6</v>
      </c>
      <c r="O8" s="9"/>
    </row>
    <row r="9" spans="1:15" ht="13.5">
      <c r="A9" s="16">
        <v>6</v>
      </c>
      <c r="B9" s="16"/>
      <c r="C9" s="17">
        <v>5</v>
      </c>
      <c r="D9" s="13">
        <f t="shared" si="0"/>
        <v>5</v>
      </c>
      <c r="E9" s="14"/>
      <c r="F9" s="16">
        <v>6</v>
      </c>
      <c r="G9" s="16"/>
      <c r="H9" s="17">
        <v>4.5</v>
      </c>
      <c r="I9" s="13">
        <f t="shared" si="1"/>
        <v>4.5</v>
      </c>
      <c r="J9" s="14"/>
      <c r="K9" s="16">
        <v>6</v>
      </c>
      <c r="L9" s="16"/>
      <c r="M9" s="17">
        <v>6</v>
      </c>
      <c r="N9" s="13">
        <f t="shared" si="2"/>
        <v>6</v>
      </c>
      <c r="O9" s="14"/>
    </row>
    <row r="10" spans="1:15" ht="13.5">
      <c r="A10" s="16">
        <v>7</v>
      </c>
      <c r="B10" s="16"/>
      <c r="C10" s="17">
        <v>6</v>
      </c>
      <c r="D10" s="13">
        <f t="shared" si="0"/>
        <v>6</v>
      </c>
      <c r="E10" s="14"/>
      <c r="F10" s="16">
        <v>7</v>
      </c>
      <c r="G10" s="16"/>
      <c r="H10" s="17">
        <v>6</v>
      </c>
      <c r="I10" s="13">
        <f t="shared" si="1"/>
        <v>6</v>
      </c>
      <c r="J10" s="9"/>
      <c r="K10" s="16">
        <v>7</v>
      </c>
      <c r="L10" s="16"/>
      <c r="M10" s="17">
        <v>6</v>
      </c>
      <c r="N10" s="13">
        <f t="shared" si="2"/>
        <v>6</v>
      </c>
      <c r="O10" s="14"/>
    </row>
    <row r="11" spans="1:15" ht="13.5">
      <c r="A11" s="20">
        <v>8</v>
      </c>
      <c r="B11" s="43">
        <v>2</v>
      </c>
      <c r="C11" s="60">
        <v>6</v>
      </c>
      <c r="D11" s="21">
        <f>C11*2</f>
        <v>12</v>
      </c>
      <c r="E11" s="9"/>
      <c r="F11" s="20">
        <v>8</v>
      </c>
      <c r="G11" s="20">
        <v>2</v>
      </c>
      <c r="H11" s="60">
        <v>5.5</v>
      </c>
      <c r="I11" s="21">
        <f>H11*2</f>
        <v>11</v>
      </c>
      <c r="J11" s="14"/>
      <c r="K11" s="20">
        <v>8</v>
      </c>
      <c r="L11" s="20">
        <v>2</v>
      </c>
      <c r="M11" s="60">
        <v>5.5</v>
      </c>
      <c r="N11" s="21">
        <f>M11*2</f>
        <v>11</v>
      </c>
      <c r="O11" s="9"/>
    </row>
    <row r="12" spans="1:15" ht="13.5">
      <c r="A12" s="16">
        <v>9</v>
      </c>
      <c r="B12" s="16"/>
      <c r="C12" s="17">
        <v>6</v>
      </c>
      <c r="D12" s="13">
        <f t="shared" si="0"/>
        <v>6</v>
      </c>
      <c r="E12" s="14"/>
      <c r="F12" s="16">
        <v>9</v>
      </c>
      <c r="G12" s="16"/>
      <c r="H12" s="17">
        <v>5</v>
      </c>
      <c r="I12" s="13">
        <f t="shared" si="1"/>
        <v>5</v>
      </c>
      <c r="J12" s="14"/>
      <c r="K12" s="16">
        <v>9</v>
      </c>
      <c r="L12" s="16"/>
      <c r="M12" s="17">
        <v>6</v>
      </c>
      <c r="N12" s="13">
        <f t="shared" si="2"/>
        <v>6</v>
      </c>
      <c r="O12" s="14"/>
    </row>
    <row r="13" spans="1:15" ht="13.5">
      <c r="A13" s="16">
        <v>10</v>
      </c>
      <c r="B13" s="16"/>
      <c r="C13" s="17">
        <v>7</v>
      </c>
      <c r="D13" s="13">
        <f>C13</f>
        <v>7</v>
      </c>
      <c r="E13" s="14"/>
      <c r="F13" s="16">
        <v>10</v>
      </c>
      <c r="G13" s="16"/>
      <c r="H13" s="17">
        <v>6</v>
      </c>
      <c r="I13" s="13">
        <f>H13</f>
        <v>6</v>
      </c>
      <c r="J13" s="9"/>
      <c r="K13" s="16">
        <v>10</v>
      </c>
      <c r="L13" s="16"/>
      <c r="M13" s="17">
        <v>6</v>
      </c>
      <c r="N13" s="13">
        <f>M13</f>
        <v>6</v>
      </c>
      <c r="O13" s="14"/>
    </row>
    <row r="14" spans="1:15" ht="13.5">
      <c r="A14" s="18">
        <v>11</v>
      </c>
      <c r="B14" s="18"/>
      <c r="C14" s="17">
        <v>6</v>
      </c>
      <c r="D14" s="19">
        <f>C14</f>
        <v>6</v>
      </c>
      <c r="E14" s="9"/>
      <c r="F14" s="18">
        <v>11</v>
      </c>
      <c r="G14" s="18"/>
      <c r="H14" s="17">
        <v>6</v>
      </c>
      <c r="I14" s="19">
        <f>H14</f>
        <v>6</v>
      </c>
      <c r="J14" s="14"/>
      <c r="K14" s="18">
        <v>11</v>
      </c>
      <c r="L14" s="18"/>
      <c r="M14" s="17">
        <v>6</v>
      </c>
      <c r="N14" s="19">
        <f>M14</f>
        <v>6</v>
      </c>
      <c r="O14" s="9"/>
    </row>
    <row r="15" spans="1:15" ht="13.5">
      <c r="A15" s="18">
        <v>12</v>
      </c>
      <c r="B15" s="18"/>
      <c r="C15" s="17">
        <v>7</v>
      </c>
      <c r="D15" s="19">
        <f>C15</f>
        <v>7</v>
      </c>
      <c r="E15" s="14"/>
      <c r="F15" s="18">
        <v>12</v>
      </c>
      <c r="G15" s="18"/>
      <c r="H15" s="17">
        <v>3.5</v>
      </c>
      <c r="I15" s="19">
        <f>H15</f>
        <v>3.5</v>
      </c>
      <c r="J15" s="14"/>
      <c r="K15" s="18">
        <v>12</v>
      </c>
      <c r="L15" s="18"/>
      <c r="M15" s="17">
        <v>6</v>
      </c>
      <c r="N15" s="19">
        <f>M15</f>
        <v>6</v>
      </c>
      <c r="O15" s="14"/>
    </row>
    <row r="16" spans="1:15" ht="13.5">
      <c r="A16" s="16">
        <v>13</v>
      </c>
      <c r="B16" s="16"/>
      <c r="C16" s="17">
        <v>6.5</v>
      </c>
      <c r="D16" s="13">
        <f t="shared" si="0"/>
        <v>6.5</v>
      </c>
      <c r="E16" s="14"/>
      <c r="F16" s="16">
        <v>13</v>
      </c>
      <c r="G16" s="16"/>
      <c r="H16" s="17">
        <v>5.5</v>
      </c>
      <c r="I16" s="13">
        <f t="shared" si="1"/>
        <v>5.5</v>
      </c>
      <c r="J16" s="9"/>
      <c r="K16" s="16">
        <v>13</v>
      </c>
      <c r="L16" s="16"/>
      <c r="M16" s="17">
        <v>6.5</v>
      </c>
      <c r="N16" s="19">
        <f t="shared" si="2"/>
        <v>6.5</v>
      </c>
      <c r="O16" s="14"/>
    </row>
    <row r="17" spans="1:15" ht="13.5">
      <c r="A17" s="20">
        <v>14</v>
      </c>
      <c r="B17" s="20">
        <v>2</v>
      </c>
      <c r="C17" s="60">
        <v>6.5</v>
      </c>
      <c r="D17" s="21">
        <f>C17*2</f>
        <v>13</v>
      </c>
      <c r="E17" s="9"/>
      <c r="F17" s="20">
        <v>14</v>
      </c>
      <c r="G17" s="20">
        <v>2</v>
      </c>
      <c r="H17" s="17">
        <v>5.5</v>
      </c>
      <c r="I17" s="21">
        <f>H17*2</f>
        <v>11</v>
      </c>
      <c r="J17" s="14"/>
      <c r="K17" s="20">
        <v>14</v>
      </c>
      <c r="L17" s="20">
        <v>2</v>
      </c>
      <c r="M17" s="60">
        <v>6</v>
      </c>
      <c r="N17" s="21">
        <f>M17*2</f>
        <v>12</v>
      </c>
      <c r="O17" s="9"/>
    </row>
    <row r="18" spans="1:15" ht="13.5">
      <c r="A18" s="16">
        <v>15</v>
      </c>
      <c r="B18" s="16"/>
      <c r="C18" s="17">
        <v>5</v>
      </c>
      <c r="D18" s="13">
        <f t="shared" si="0"/>
        <v>5</v>
      </c>
      <c r="E18" s="14"/>
      <c r="F18" s="16">
        <v>15</v>
      </c>
      <c r="G18" s="16"/>
      <c r="H18" s="17">
        <v>5.5</v>
      </c>
      <c r="I18" s="13">
        <f t="shared" si="1"/>
        <v>5.5</v>
      </c>
      <c r="J18" s="14"/>
      <c r="K18" s="16">
        <v>15</v>
      </c>
      <c r="L18" s="16"/>
      <c r="M18" s="17">
        <v>6</v>
      </c>
      <c r="N18" s="13">
        <f t="shared" si="2"/>
        <v>6</v>
      </c>
      <c r="O18" s="14"/>
    </row>
    <row r="19" spans="1:15" ht="13.5">
      <c r="A19" s="16">
        <v>16</v>
      </c>
      <c r="B19" s="16"/>
      <c r="C19" s="17">
        <v>5</v>
      </c>
      <c r="D19" s="13">
        <f t="shared" si="0"/>
        <v>5</v>
      </c>
      <c r="E19" s="14"/>
      <c r="F19" s="16">
        <v>16</v>
      </c>
      <c r="G19" s="16"/>
      <c r="H19" s="17">
        <v>5.5</v>
      </c>
      <c r="I19" s="13">
        <f t="shared" si="1"/>
        <v>5.5</v>
      </c>
      <c r="J19" s="9"/>
      <c r="K19" s="16">
        <v>16</v>
      </c>
      <c r="L19" s="16"/>
      <c r="M19" s="17">
        <v>6</v>
      </c>
      <c r="N19" s="13">
        <f t="shared" si="2"/>
        <v>6</v>
      </c>
      <c r="O19" s="14"/>
    </row>
    <row r="20" spans="1:15" ht="13.5">
      <c r="A20" s="16">
        <v>17</v>
      </c>
      <c r="B20" s="16"/>
      <c r="C20" s="17">
        <v>7</v>
      </c>
      <c r="D20" s="13">
        <f t="shared" si="0"/>
        <v>7</v>
      </c>
      <c r="E20" s="9"/>
      <c r="F20" s="16">
        <v>17</v>
      </c>
      <c r="G20" s="16"/>
      <c r="H20" s="17">
        <v>6</v>
      </c>
      <c r="I20" s="13">
        <f t="shared" si="1"/>
        <v>6</v>
      </c>
      <c r="J20" s="14"/>
      <c r="K20" s="16">
        <v>17</v>
      </c>
      <c r="L20" s="16"/>
      <c r="M20" s="17">
        <v>6</v>
      </c>
      <c r="N20" s="13">
        <f t="shared" si="2"/>
        <v>6</v>
      </c>
      <c r="O20" s="9"/>
    </row>
    <row r="21" spans="1:15" ht="13.5">
      <c r="A21" s="16">
        <v>18</v>
      </c>
      <c r="B21" s="16"/>
      <c r="C21" s="17">
        <v>6</v>
      </c>
      <c r="D21" s="13">
        <f t="shared" si="0"/>
        <v>6</v>
      </c>
      <c r="E21" s="14"/>
      <c r="F21" s="16">
        <v>18</v>
      </c>
      <c r="G21" s="16"/>
      <c r="H21" s="17">
        <v>6</v>
      </c>
      <c r="I21" s="13">
        <f>H21</f>
        <v>6</v>
      </c>
      <c r="J21" s="14"/>
      <c r="K21" s="16">
        <v>18</v>
      </c>
      <c r="L21" s="16"/>
      <c r="M21" s="17">
        <v>6</v>
      </c>
      <c r="N21" s="13">
        <f>M21</f>
        <v>6</v>
      </c>
      <c r="O21" s="14"/>
    </row>
    <row r="22" spans="1:15" ht="13.5">
      <c r="A22" s="16">
        <v>19</v>
      </c>
      <c r="B22" s="16"/>
      <c r="C22" s="17">
        <v>6</v>
      </c>
      <c r="D22" s="13">
        <f t="shared" si="0"/>
        <v>6</v>
      </c>
      <c r="E22" s="14"/>
      <c r="F22" s="16">
        <v>19</v>
      </c>
      <c r="G22" s="16"/>
      <c r="H22" s="17">
        <v>6</v>
      </c>
      <c r="I22" s="13">
        <f t="shared" si="1"/>
        <v>6</v>
      </c>
      <c r="J22" s="9"/>
      <c r="K22" s="16">
        <v>19</v>
      </c>
      <c r="L22" s="16"/>
      <c r="M22" s="17">
        <v>6</v>
      </c>
      <c r="N22" s="13">
        <f t="shared" si="2"/>
        <v>6</v>
      </c>
      <c r="O22" s="14"/>
    </row>
    <row r="23" spans="1:15" ht="13.5">
      <c r="A23" s="16">
        <v>20</v>
      </c>
      <c r="B23" s="16"/>
      <c r="C23" s="17">
        <v>6</v>
      </c>
      <c r="D23" s="13">
        <f t="shared" si="0"/>
        <v>6</v>
      </c>
      <c r="E23" s="9"/>
      <c r="F23" s="16">
        <v>20</v>
      </c>
      <c r="G23" s="16"/>
      <c r="H23" s="17">
        <v>5</v>
      </c>
      <c r="I23" s="13">
        <f t="shared" si="1"/>
        <v>5</v>
      </c>
      <c r="J23" s="14"/>
      <c r="K23" s="16">
        <v>20</v>
      </c>
      <c r="L23" s="16"/>
      <c r="M23" s="17">
        <v>5.5</v>
      </c>
      <c r="N23" s="13">
        <f t="shared" si="2"/>
        <v>5.5</v>
      </c>
      <c r="O23" s="9"/>
    </row>
    <row r="24" spans="1:15" ht="13.5">
      <c r="A24" s="16">
        <v>21</v>
      </c>
      <c r="B24" s="16"/>
      <c r="C24" s="17">
        <v>6</v>
      </c>
      <c r="D24" s="13">
        <f t="shared" si="0"/>
        <v>6</v>
      </c>
      <c r="E24" s="14"/>
      <c r="F24" s="16">
        <v>21</v>
      </c>
      <c r="G24" s="16"/>
      <c r="H24" s="17">
        <v>6</v>
      </c>
      <c r="I24" s="13">
        <f t="shared" si="1"/>
        <v>6</v>
      </c>
      <c r="J24" s="14"/>
      <c r="K24" s="16">
        <v>21</v>
      </c>
      <c r="L24" s="16"/>
      <c r="M24" s="17">
        <v>6</v>
      </c>
      <c r="N24" s="13">
        <f t="shared" si="2"/>
        <v>6</v>
      </c>
      <c r="O24" s="14"/>
    </row>
    <row r="25" spans="1:15" ht="13.5">
      <c r="A25" s="18">
        <v>22</v>
      </c>
      <c r="B25" s="18"/>
      <c r="C25" s="17">
        <v>6</v>
      </c>
      <c r="D25" s="19">
        <f>C25</f>
        <v>6</v>
      </c>
      <c r="E25" s="14"/>
      <c r="F25" s="18">
        <v>22</v>
      </c>
      <c r="G25" s="18"/>
      <c r="H25" s="17">
        <v>6</v>
      </c>
      <c r="I25" s="19">
        <f>H25</f>
        <v>6</v>
      </c>
      <c r="J25" s="9"/>
      <c r="K25" s="18">
        <v>22</v>
      </c>
      <c r="L25" s="18"/>
      <c r="M25" s="17">
        <v>6</v>
      </c>
      <c r="N25" s="19">
        <f>M25</f>
        <v>6</v>
      </c>
      <c r="O25" s="14"/>
    </row>
    <row r="26" spans="1:15" ht="13.5">
      <c r="A26" s="18">
        <v>23</v>
      </c>
      <c r="B26" s="18"/>
      <c r="C26" s="17">
        <v>6</v>
      </c>
      <c r="D26" s="19">
        <f>C26</f>
        <v>6</v>
      </c>
      <c r="E26" s="9"/>
      <c r="F26" s="18">
        <v>23</v>
      </c>
      <c r="G26" s="18"/>
      <c r="H26" s="17">
        <v>6</v>
      </c>
      <c r="I26" s="19">
        <f>H26</f>
        <v>6</v>
      </c>
      <c r="J26" s="14"/>
      <c r="K26" s="18">
        <v>23</v>
      </c>
      <c r="L26" s="18"/>
      <c r="M26" s="17">
        <v>6.5</v>
      </c>
      <c r="N26" s="19">
        <f>M26</f>
        <v>6.5</v>
      </c>
      <c r="O26" s="9"/>
    </row>
    <row r="27" spans="1:15" ht="13.5">
      <c r="A27" s="18">
        <v>24</v>
      </c>
      <c r="B27" s="18"/>
      <c r="C27" s="17">
        <v>6.5</v>
      </c>
      <c r="D27" s="19">
        <f>C27</f>
        <v>6.5</v>
      </c>
      <c r="E27" s="14"/>
      <c r="F27" s="18">
        <v>24</v>
      </c>
      <c r="G27" s="18"/>
      <c r="H27" s="17">
        <v>6</v>
      </c>
      <c r="I27" s="19">
        <f>H27</f>
        <v>6</v>
      </c>
      <c r="J27" s="14"/>
      <c r="K27" s="18">
        <v>24</v>
      </c>
      <c r="L27" s="18"/>
      <c r="M27" s="17">
        <v>6</v>
      </c>
      <c r="N27" s="19">
        <f>M27</f>
        <v>6</v>
      </c>
      <c r="O27" s="14"/>
    </row>
    <row r="28" spans="1:15" ht="13.5">
      <c r="A28" s="18">
        <v>25</v>
      </c>
      <c r="B28" s="18"/>
      <c r="C28" s="17">
        <v>5</v>
      </c>
      <c r="D28" s="19">
        <f>C28</f>
        <v>5</v>
      </c>
      <c r="E28" s="14"/>
      <c r="F28" s="18">
        <v>25</v>
      </c>
      <c r="G28" s="18"/>
      <c r="H28" s="17">
        <v>5</v>
      </c>
      <c r="I28" s="19">
        <f>H28</f>
        <v>5</v>
      </c>
      <c r="J28" s="9"/>
      <c r="K28" s="18">
        <v>25</v>
      </c>
      <c r="L28" s="18"/>
      <c r="M28" s="17">
        <v>6</v>
      </c>
      <c r="N28" s="19">
        <f>M28</f>
        <v>6</v>
      </c>
      <c r="O28" s="14"/>
    </row>
    <row r="29" spans="1:15" ht="13.5">
      <c r="A29" s="18">
        <v>26</v>
      </c>
      <c r="B29" s="18"/>
      <c r="C29" s="17">
        <v>6</v>
      </c>
      <c r="D29" s="19">
        <f>C29</f>
        <v>6</v>
      </c>
      <c r="E29" s="9"/>
      <c r="F29" s="18">
        <v>26</v>
      </c>
      <c r="G29" s="18"/>
      <c r="H29" s="17">
        <v>6</v>
      </c>
      <c r="I29" s="19">
        <f>H29</f>
        <v>6</v>
      </c>
      <c r="J29" s="14"/>
      <c r="K29" s="18">
        <v>26</v>
      </c>
      <c r="L29" s="18"/>
      <c r="M29" s="17">
        <v>5</v>
      </c>
      <c r="N29" s="19">
        <f>M29</f>
        <v>5</v>
      </c>
      <c r="O29" s="9"/>
    </row>
    <row r="30" spans="1:15" ht="13.5">
      <c r="A30" s="16">
        <v>27</v>
      </c>
      <c r="B30" s="16"/>
      <c r="C30" s="17">
        <v>5</v>
      </c>
      <c r="D30" s="13">
        <f t="shared" si="0"/>
        <v>5</v>
      </c>
      <c r="E30" s="14"/>
      <c r="F30" s="16">
        <v>27</v>
      </c>
      <c r="G30" s="16"/>
      <c r="H30" s="17">
        <v>5.5</v>
      </c>
      <c r="I30" s="13">
        <f t="shared" si="1"/>
        <v>5.5</v>
      </c>
      <c r="J30" s="14"/>
      <c r="K30" s="16">
        <v>27</v>
      </c>
      <c r="L30" s="16"/>
      <c r="M30" s="17">
        <v>5</v>
      </c>
      <c r="N30" s="13">
        <f t="shared" si="2"/>
        <v>5</v>
      </c>
      <c r="O30" s="14"/>
    </row>
    <row r="31" spans="1:15" ht="13.5">
      <c r="A31" s="16">
        <v>28</v>
      </c>
      <c r="B31" s="16"/>
      <c r="C31" s="17">
        <v>6.5</v>
      </c>
      <c r="D31" s="13">
        <f t="shared" si="0"/>
        <v>6.5</v>
      </c>
      <c r="E31" s="14"/>
      <c r="F31" s="16">
        <v>28</v>
      </c>
      <c r="G31" s="16"/>
      <c r="H31" s="17">
        <v>6</v>
      </c>
      <c r="I31" s="13">
        <f t="shared" si="1"/>
        <v>6</v>
      </c>
      <c r="J31" s="9"/>
      <c r="K31" s="16">
        <v>28</v>
      </c>
      <c r="L31" s="16"/>
      <c r="M31" s="17">
        <v>6</v>
      </c>
      <c r="N31" s="13">
        <f t="shared" si="2"/>
        <v>6</v>
      </c>
      <c r="O31" s="14"/>
    </row>
    <row r="32" spans="1:15" ht="15.75">
      <c r="A32" s="127"/>
      <c r="B32" s="128"/>
      <c r="C32" s="129"/>
      <c r="D32" s="22">
        <f>SUM(D4:D31)</f>
        <v>185</v>
      </c>
      <c r="E32" s="9"/>
      <c r="F32" s="127"/>
      <c r="G32" s="128"/>
      <c r="H32" s="129"/>
      <c r="I32" s="22">
        <f>SUM(I4:I31)</f>
        <v>173</v>
      </c>
      <c r="J32" s="14"/>
      <c r="K32" s="127"/>
      <c r="L32" s="128"/>
      <c r="M32" s="129"/>
      <c r="N32" s="22">
        <f>SUM(N4:N31)</f>
        <v>182</v>
      </c>
      <c r="O32" s="9"/>
    </row>
    <row r="33" spans="1:15" ht="12.75">
      <c r="A33" s="13"/>
      <c r="B33" s="13"/>
      <c r="C33" s="19"/>
      <c r="D33" s="13"/>
      <c r="E33" s="14"/>
      <c r="F33" s="13"/>
      <c r="G33" s="13"/>
      <c r="H33" s="19"/>
      <c r="I33" s="13"/>
      <c r="J33" s="14"/>
      <c r="K33" s="13"/>
      <c r="L33" s="13"/>
      <c r="M33" s="19"/>
      <c r="N33" s="13"/>
      <c r="O33" s="14"/>
    </row>
    <row r="34" spans="1:15" ht="15">
      <c r="A34" s="23">
        <v>1</v>
      </c>
      <c r="B34" s="23">
        <v>1</v>
      </c>
      <c r="C34" s="17">
        <v>6</v>
      </c>
      <c r="D34" s="13">
        <f>C34</f>
        <v>6</v>
      </c>
      <c r="E34" s="14"/>
      <c r="F34" s="23">
        <v>1</v>
      </c>
      <c r="G34" s="23">
        <v>1</v>
      </c>
      <c r="H34" s="17">
        <v>5</v>
      </c>
      <c r="I34" s="13">
        <f>H34</f>
        <v>5</v>
      </c>
      <c r="J34" s="9"/>
      <c r="K34" s="23">
        <v>1</v>
      </c>
      <c r="L34" s="23">
        <v>1</v>
      </c>
      <c r="M34" s="17">
        <v>6</v>
      </c>
      <c r="N34" s="13">
        <f>M34</f>
        <v>6</v>
      </c>
      <c r="O34" s="14"/>
    </row>
    <row r="35" spans="1:15" ht="15">
      <c r="A35" s="23">
        <v>2</v>
      </c>
      <c r="B35" s="23">
        <v>1</v>
      </c>
      <c r="C35" s="17">
        <v>6</v>
      </c>
      <c r="D35" s="13">
        <f>C35</f>
        <v>6</v>
      </c>
      <c r="E35" s="9"/>
      <c r="F35" s="23">
        <v>2</v>
      </c>
      <c r="G35" s="23">
        <v>1</v>
      </c>
      <c r="H35" s="17">
        <v>5</v>
      </c>
      <c r="I35" s="13">
        <f>H35</f>
        <v>5</v>
      </c>
      <c r="J35" s="14"/>
      <c r="K35" s="23">
        <v>2</v>
      </c>
      <c r="L35" s="23">
        <v>1</v>
      </c>
      <c r="M35" s="17">
        <v>5.5</v>
      </c>
      <c r="N35" s="13">
        <f>M35</f>
        <v>5.5</v>
      </c>
      <c r="O35" s="9"/>
    </row>
    <row r="36" spans="1:15" ht="15">
      <c r="A36" s="23">
        <v>3</v>
      </c>
      <c r="B36" s="23">
        <v>2</v>
      </c>
      <c r="C36" s="17">
        <v>5</v>
      </c>
      <c r="D36" s="13">
        <f>C36*2</f>
        <v>10</v>
      </c>
      <c r="E36" s="14"/>
      <c r="F36" s="23">
        <v>3</v>
      </c>
      <c r="G36" s="23">
        <v>2</v>
      </c>
      <c r="H36" s="17">
        <v>6</v>
      </c>
      <c r="I36" s="13">
        <f>H36*2</f>
        <v>12</v>
      </c>
      <c r="J36" s="14"/>
      <c r="K36" s="23">
        <v>3</v>
      </c>
      <c r="L36" s="23">
        <v>2</v>
      </c>
      <c r="M36" s="17">
        <v>5.5</v>
      </c>
      <c r="N36" s="13">
        <f>M36*2</f>
        <v>11</v>
      </c>
      <c r="O36" s="14"/>
    </row>
    <row r="37" spans="1:15" ht="15">
      <c r="A37" s="23">
        <v>4</v>
      </c>
      <c r="B37" s="23">
        <v>2</v>
      </c>
      <c r="C37" s="17">
        <v>5</v>
      </c>
      <c r="D37" s="13">
        <f>C37*2</f>
        <v>10</v>
      </c>
      <c r="E37" s="14"/>
      <c r="F37" s="23">
        <v>4</v>
      </c>
      <c r="G37" s="23">
        <v>2</v>
      </c>
      <c r="H37" s="17">
        <v>6</v>
      </c>
      <c r="I37" s="13">
        <f>H37*2</f>
        <v>12</v>
      </c>
      <c r="J37" s="9"/>
      <c r="K37" s="23">
        <v>4</v>
      </c>
      <c r="L37" s="23">
        <v>2</v>
      </c>
      <c r="M37" s="17">
        <v>6</v>
      </c>
      <c r="N37" s="13">
        <f>M37*2</f>
        <v>12</v>
      </c>
      <c r="O37" s="14"/>
    </row>
    <row r="38" spans="1:15" s="42" customFormat="1" ht="12.75">
      <c r="A38" s="138"/>
      <c r="B38" s="139"/>
      <c r="C38" s="140"/>
      <c r="D38" s="41">
        <f>SUM(D34:D37)</f>
        <v>32</v>
      </c>
      <c r="E38" s="9"/>
      <c r="F38" s="141"/>
      <c r="G38" s="142"/>
      <c r="H38" s="143"/>
      <c r="I38" s="41">
        <f>SUM(I34:I37)</f>
        <v>34</v>
      </c>
      <c r="J38" s="14"/>
      <c r="K38" s="138"/>
      <c r="L38" s="139"/>
      <c r="M38" s="140"/>
      <c r="N38" s="41">
        <f>SUM(N34:N37)</f>
        <v>34.5</v>
      </c>
      <c r="O38" s="9"/>
    </row>
    <row r="39" spans="1:15" ht="12.75">
      <c r="A39" s="132"/>
      <c r="B39" s="133"/>
      <c r="C39" s="133"/>
      <c r="D39" s="134"/>
      <c r="E39" s="14"/>
      <c r="F39" s="132"/>
      <c r="G39" s="133"/>
      <c r="H39" s="133"/>
      <c r="I39" s="134"/>
      <c r="J39" s="14"/>
      <c r="K39" s="132"/>
      <c r="L39" s="133"/>
      <c r="M39" s="133"/>
      <c r="N39" s="134"/>
      <c r="O39" s="9"/>
    </row>
    <row r="40" spans="1:15" s="27" customFormat="1" ht="12.75">
      <c r="A40" s="130"/>
      <c r="B40" s="131"/>
      <c r="C40" s="40">
        <f>SUM(D32+D38)-$D42-$D43</f>
        <v>217</v>
      </c>
      <c r="D40" s="24">
        <f>C40*100/370</f>
        <v>58.648648648648646</v>
      </c>
      <c r="E40" s="14"/>
      <c r="F40" s="130"/>
      <c r="G40" s="131"/>
      <c r="H40" s="40">
        <f>SUM(I32+I38)-$D42-$D43</f>
        <v>207</v>
      </c>
      <c r="I40" s="24">
        <f>H40*100/370</f>
        <v>55.945945945945944</v>
      </c>
      <c r="J40" s="9"/>
      <c r="K40" s="25"/>
      <c r="L40" s="26"/>
      <c r="M40" s="40">
        <f>SUM(N32+N38)-$D42-$D43</f>
        <v>216.5</v>
      </c>
      <c r="N40" s="24">
        <f>M40*100/370</f>
        <v>58.513513513513516</v>
      </c>
      <c r="O40" s="14"/>
    </row>
    <row r="42" spans="1:13" ht="18.75">
      <c r="A42" s="29" t="s">
        <v>13</v>
      </c>
      <c r="D42" s="30"/>
      <c r="F42" s="29"/>
      <c r="K42" s="51" t="str">
        <f>рез!E20</f>
        <v>Е:</v>
      </c>
      <c r="L42" s="52" t="str">
        <f>рез!F20</f>
        <v>Джумаджук Марія</v>
      </c>
      <c r="M42" s="52"/>
    </row>
    <row r="43" spans="1:13" ht="18.75">
      <c r="A43" s="29" t="s">
        <v>14</v>
      </c>
      <c r="D43" s="30"/>
      <c r="E43" s="31"/>
      <c r="F43" s="29"/>
      <c r="J43" s="32"/>
      <c r="K43" s="51" t="str">
        <f>рез!E21</f>
        <v>C:</v>
      </c>
      <c r="L43" s="52" t="str">
        <f>рез!F21</f>
        <v>Ковшова Ольга</v>
      </c>
      <c r="M43" s="52"/>
    </row>
    <row r="44" spans="1:15" ht="18.75">
      <c r="A44" s="145" t="s">
        <v>17</v>
      </c>
      <c r="B44" s="146"/>
      <c r="C44" s="147"/>
      <c r="D44" s="44">
        <f>C40+H40+M40</f>
        <v>640.5</v>
      </c>
      <c r="E44" s="33"/>
      <c r="F44" s="34"/>
      <c r="G44" s="34"/>
      <c r="H44" s="33"/>
      <c r="I44" s="35"/>
      <c r="J44" s="35"/>
      <c r="K44" s="51" t="str">
        <f>рез!E22</f>
        <v>М:</v>
      </c>
      <c r="L44" s="52" t="str">
        <f>рез!F22</f>
        <v>Кириченко Віра</v>
      </c>
      <c r="M44" s="52"/>
      <c r="N44" s="35"/>
      <c r="O44" s="34"/>
    </row>
    <row r="45" spans="1:15" ht="15.75">
      <c r="A45" s="36" t="s">
        <v>15</v>
      </c>
      <c r="B45" s="37"/>
      <c r="C45" s="37"/>
      <c r="D45" s="45">
        <f>(D40+I40+N40)/3</f>
        <v>57.7027027027027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ht="12.75">
      <c r="A46" s="39"/>
    </row>
    <row r="47" spans="1:15" ht="45" customHeight="1">
      <c r="A47" s="38" t="s">
        <v>6</v>
      </c>
      <c r="D47" s="125" t="str">
        <f>рез!F15</f>
        <v>Ніколетто, 2000, мер., сір., англо-араб, El Norman-Zittadelle, 702978, Туча Олександра</v>
      </c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</row>
    <row r="48" spans="1:15" ht="18" customHeight="1">
      <c r="A48" s="38" t="s">
        <v>16</v>
      </c>
      <c r="D48" s="125" t="str">
        <f>рез!C15</f>
        <v>Туча Олександра</v>
      </c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</row>
    <row r="49" spans="1:15" ht="18" customHeight="1">
      <c r="A49" s="38" t="s">
        <v>7</v>
      </c>
      <c r="D49" s="125" t="str">
        <f>рез!G15</f>
        <v>Київська обл. "Колос", КСК "Оболонь"</v>
      </c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</row>
    <row r="50" spans="11:13" ht="12.75" customHeight="1">
      <c r="K50" s="144">
        <f>рез!C5</f>
        <v>41810</v>
      </c>
      <c r="L50" s="144"/>
      <c r="M50" s="144"/>
    </row>
    <row r="51" spans="1:15" ht="39" customHeight="1">
      <c r="A51" s="103" t="str">
        <f>рез!A1</f>
        <v>ВІДКРИТІ ВСЕУКРАЇНСЬКІ ЗМАГАННЯ З КІННОГО СПОРТУ (ВИЇЗДКА) ІІ етап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</sheetData>
  <sheetProtection/>
  <mergeCells count="21">
    <mergeCell ref="K50:M50"/>
    <mergeCell ref="A51:O51"/>
    <mergeCell ref="A40:B40"/>
    <mergeCell ref="F40:G40"/>
    <mergeCell ref="A44:C44"/>
    <mergeCell ref="D47:O47"/>
    <mergeCell ref="D48:O48"/>
    <mergeCell ref="D49:O49"/>
    <mergeCell ref="A38:C38"/>
    <mergeCell ref="F38:H38"/>
    <mergeCell ref="K38:M38"/>
    <mergeCell ref="A39:D39"/>
    <mergeCell ref="F39:I39"/>
    <mergeCell ref="K39:N39"/>
    <mergeCell ref="A1:O1"/>
    <mergeCell ref="A2:D2"/>
    <mergeCell ref="F2:I2"/>
    <mergeCell ref="K2:N2"/>
    <mergeCell ref="A32:C32"/>
    <mergeCell ref="F32:H32"/>
    <mergeCell ref="K32:M32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Юра</cp:lastModifiedBy>
  <cp:lastPrinted>2014-06-20T10:09:48Z</cp:lastPrinted>
  <dcterms:created xsi:type="dcterms:W3CDTF">1996-10-08T23:32:33Z</dcterms:created>
  <dcterms:modified xsi:type="dcterms:W3CDTF">2014-06-23T15:06:26Z</dcterms:modified>
  <cp:category/>
  <cp:version/>
  <cp:contentType/>
  <cp:contentStatus/>
</cp:coreProperties>
</file>