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2120" windowHeight="4350" tabRatio="871" activeTab="9"/>
  </bookViews>
  <sheets>
    <sheet name="рез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Лист1" sheetId="10" r:id="rId10"/>
  </sheets>
  <definedNames>
    <definedName name="_xlnm.Print_Area" localSheetId="0">'рез'!$A$1:$R$22</definedName>
  </definedNames>
  <calcPr fullCalcOnLoad="1"/>
</workbook>
</file>

<file path=xl/sharedStrings.xml><?xml version="1.0" encoding="utf-8"?>
<sst xmlns="http://schemas.openxmlformats.org/spreadsheetml/2006/main" count="258" uniqueCount="69">
  <si>
    <t>№п/п</t>
  </si>
  <si>
    <t>C</t>
  </si>
  <si>
    <t>С</t>
  </si>
  <si>
    <t>C:</t>
  </si>
  <si>
    <t>м. Жашків</t>
  </si>
  <si>
    <t>№ коня</t>
  </si>
  <si>
    <t>ПІБ вершника</t>
  </si>
  <si>
    <t>Кінь, рік нар.</t>
  </si>
  <si>
    <t>Команда</t>
  </si>
  <si>
    <t>Тренер</t>
  </si>
  <si>
    <t>Судді</t>
  </si>
  <si>
    <t>Технічний протокол</t>
  </si>
  <si>
    <t>Місце</t>
  </si>
  <si>
    <t>Рік нар.</t>
  </si>
  <si>
    <t>Розряд</t>
  </si>
  <si>
    <t>Заг. %</t>
  </si>
  <si>
    <t>Заг. бал</t>
  </si>
  <si>
    <t>Пом.</t>
  </si>
  <si>
    <t xml:space="preserve"> 1 пом. - 2 бали</t>
  </si>
  <si>
    <t>2 пом. - 4 бали</t>
  </si>
  <si>
    <t>Заг %</t>
  </si>
  <si>
    <t>Кінь</t>
  </si>
  <si>
    <t>Вершник</t>
  </si>
  <si>
    <t>Особистий Приз /юніори/</t>
  </si>
  <si>
    <t>Вик. розр.</t>
  </si>
  <si>
    <t>КМС</t>
  </si>
  <si>
    <t>Н:</t>
  </si>
  <si>
    <t>B:</t>
  </si>
  <si>
    <t>Головний суддя ___________________/Кириченко В.В./</t>
  </si>
  <si>
    <t>Головний секретар_________________/Трондіна Ю.В./</t>
  </si>
  <si>
    <t>Гресс Марія</t>
  </si>
  <si>
    <t>Н</t>
  </si>
  <si>
    <t>В</t>
  </si>
  <si>
    <t>ВІДКРИТІ ВСЕУКРАЇНСЬКІ ЗМАГАННЯ З КІННОГО СПОРТУ (ВИЇЗДКА) ІІ етап</t>
  </si>
  <si>
    <t>Коковська Юлія</t>
  </si>
  <si>
    <r>
      <rPr>
        <b/>
        <sz val="14"/>
        <color indexed="8"/>
        <rFont val="Bookman Old Style"/>
        <family val="1"/>
      </rPr>
      <t>Black Diamond</t>
    </r>
    <r>
      <rPr>
        <sz val="14"/>
        <color indexed="8"/>
        <rFont val="Bookman Old Style"/>
        <family val="1"/>
      </rPr>
      <t>, 2006, мер., вор., УВП,  Gnad-Tonga, 702740, Ковальчук Олександр</t>
    </r>
  </si>
  <si>
    <t>КСК "ІІС-КЛО"</t>
  </si>
  <si>
    <t>самостійно</t>
  </si>
  <si>
    <t>Криштопа Ганна</t>
  </si>
  <si>
    <r>
      <rPr>
        <b/>
        <sz val="14"/>
        <color indexed="8"/>
        <rFont val="Bookman Old Style"/>
        <family val="1"/>
      </rPr>
      <t>Ravelaire</t>
    </r>
    <r>
      <rPr>
        <sz val="14"/>
        <color indexed="8"/>
        <rFont val="Bookman Old Style"/>
        <family val="1"/>
      </rPr>
      <t xml:space="preserve"> (Равлер), 1998, мер., KWPN, Darlington-Kamaica, NED42136</t>
    </r>
  </si>
  <si>
    <t>Донбас Еквіцентр</t>
  </si>
  <si>
    <r>
      <rPr>
        <b/>
        <sz val="14"/>
        <color indexed="8"/>
        <rFont val="Bookman Old Style"/>
        <family val="1"/>
      </rPr>
      <t>Бельведер</t>
    </r>
    <r>
      <rPr>
        <sz val="14"/>
        <color indexed="8"/>
        <rFont val="Bookman Old Style"/>
        <family val="1"/>
      </rPr>
      <t>, 1998, мер., гн., УВП, Варпад-Бистриця, 752596</t>
    </r>
  </si>
  <si>
    <t>Київська обл. "Колос", КСК "Оболонь"</t>
  </si>
  <si>
    <t>Юрій Ковшов</t>
  </si>
  <si>
    <t>Бізюкова Єлизавета</t>
  </si>
  <si>
    <r>
      <rPr>
        <b/>
        <sz val="14"/>
        <color indexed="8"/>
        <rFont val="Bookman Old Style"/>
        <family val="1"/>
      </rPr>
      <t>Ватікан</t>
    </r>
    <r>
      <rPr>
        <sz val="14"/>
        <color indexed="8"/>
        <rFont val="Bookman Old Style"/>
        <family val="1"/>
      </rPr>
      <t>, 2001, мер., кар., ганнов., Варпад-Крокха, 701364, Бізюков В.Ю.</t>
    </r>
  </si>
  <si>
    <t>СДЮСШОР, м. Дніпропетровськ</t>
  </si>
  <si>
    <t>Віра Максименко</t>
  </si>
  <si>
    <t>Русанович Валерія</t>
  </si>
  <si>
    <t>МС</t>
  </si>
  <si>
    <r>
      <rPr>
        <b/>
        <sz val="14"/>
        <color indexed="8"/>
        <rFont val="Bookman Old Style"/>
        <family val="1"/>
      </rPr>
      <t>Даршан</t>
    </r>
    <r>
      <rPr>
        <sz val="14"/>
        <color indexed="8"/>
        <rFont val="Bookman Old Style"/>
        <family val="1"/>
      </rPr>
      <t>, 2002, мер., т.-гн., вестф., Der Tanzer-Fortuna, 701715, Русанвич Валерія</t>
    </r>
  </si>
  <si>
    <t>м.Київ КСК"Grand Horsе"</t>
  </si>
  <si>
    <t>Яна Русанович</t>
  </si>
  <si>
    <t>Новицька Аліса</t>
  </si>
  <si>
    <r>
      <rPr>
        <b/>
        <sz val="14"/>
        <color indexed="8"/>
        <rFont val="Bookman Old Style"/>
        <family val="1"/>
      </rPr>
      <t>Малахіт</t>
    </r>
    <r>
      <rPr>
        <sz val="14"/>
        <color indexed="8"/>
        <rFont val="Bookman Old Style"/>
        <family val="1"/>
      </rPr>
      <t>, 2006, жер., гн., УВП, Містер Шам-Хорватка, 702688, ДП "Конярство України"</t>
    </r>
  </si>
  <si>
    <t>КДЮСШ "Колос", Миколаївська обл.</t>
  </si>
  <si>
    <t>Ольга Біла</t>
  </si>
  <si>
    <t>Медвідь Софія</t>
  </si>
  <si>
    <r>
      <rPr>
        <b/>
        <sz val="14"/>
        <color indexed="8"/>
        <rFont val="Bookman Old Style"/>
        <family val="1"/>
      </rPr>
      <t>Маркіз</t>
    </r>
    <r>
      <rPr>
        <sz val="14"/>
        <color indexed="8"/>
        <rFont val="Bookman Old Style"/>
        <family val="1"/>
      </rPr>
      <t>, 2003, жер., т.-гн., УВП, Реал-Мафія, 701269, Максименко В.</t>
    </r>
  </si>
  <si>
    <t>Кравченко Анастасія</t>
  </si>
  <si>
    <r>
      <rPr>
        <b/>
        <sz val="14"/>
        <color indexed="8"/>
        <rFont val="Bookman Old Style"/>
        <family val="1"/>
      </rPr>
      <t>Маджестік</t>
    </r>
    <r>
      <rPr>
        <sz val="14"/>
        <color indexed="8"/>
        <rFont val="Bookman Old Style"/>
        <family val="1"/>
      </rPr>
      <t>, 2006, мер., кар., УВП, Маркузі-Таволга, 702723, Дивинець Марина</t>
    </r>
  </si>
  <si>
    <t>Олександр Бершов, Ольга Акиншина</t>
  </si>
  <si>
    <t>Джумаджук Марія</t>
  </si>
  <si>
    <t>Масленнікова Анна</t>
  </si>
  <si>
    <t>Е</t>
  </si>
  <si>
    <t>М</t>
  </si>
  <si>
    <t>Козіна Ірина</t>
  </si>
  <si>
    <t>Не стартувала</t>
  </si>
  <si>
    <t>І</t>
  </si>
</sst>
</file>

<file path=xl/styles.xml><?xml version="1.0" encoding="utf-8"?>
<styleSheet xmlns="http://schemas.openxmlformats.org/spreadsheetml/2006/main">
  <numFmts count="4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гр.&quot;;\-#,##0&quot;гр.&quot;"/>
    <numFmt numFmtId="181" formatCode="#,##0&quot;гр.&quot;;[Red]\-#,##0&quot;гр.&quot;"/>
    <numFmt numFmtId="182" formatCode="#,##0.00&quot;гр.&quot;;\-#,##0.00&quot;гр.&quot;"/>
    <numFmt numFmtId="183" formatCode="#,##0.00&quot;гр.&quot;;[Red]\-#,##0.00&quot;гр.&quot;"/>
    <numFmt numFmtId="184" formatCode="_-* #,##0&quot;гр.&quot;_-;\-* #,##0&quot;гр.&quot;_-;_-* &quot;-&quot;&quot;гр.&quot;_-;_-@_-"/>
    <numFmt numFmtId="185" formatCode="_-* #,##0_г_р_._-;\-* #,##0_г_р_._-;_-* &quot;-&quot;_г_р_._-;_-@_-"/>
    <numFmt numFmtId="186" formatCode="_-* #,##0.00&quot;гр.&quot;_-;\-* #,##0.00&quot;гр.&quot;_-;_-* &quot;-&quot;??&quot;гр.&quot;_-;_-@_-"/>
    <numFmt numFmtId="187" formatCode="_-* #,##0.00_г_р_._-;\-* #,##0.00_г_р_._-;_-* &quot;-&quot;??_г_р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00"/>
    <numFmt numFmtId="197" formatCode="0.0000000"/>
    <numFmt numFmtId="198" formatCode="0.000000"/>
    <numFmt numFmtId="199" formatCode="0.00000"/>
    <numFmt numFmtId="200" formatCode="0.0000"/>
    <numFmt numFmtId="201" formatCode="0.0"/>
  </numFmts>
  <fonts count="6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b/>
      <sz val="10"/>
      <color indexed="10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i/>
      <sz val="16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3"/>
      <name val="Times New Roman"/>
      <family val="1"/>
    </font>
    <font>
      <sz val="14"/>
      <color indexed="8"/>
      <name val="Bookman Old Style"/>
      <family val="1"/>
    </font>
    <font>
      <b/>
      <sz val="14"/>
      <color indexed="8"/>
      <name val="Bookman Old Style"/>
      <family val="1"/>
    </font>
    <font>
      <sz val="14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Bookman Old Style"/>
      <family val="1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1" applyNumberFormat="0" applyAlignment="0" applyProtection="0"/>
    <xf numFmtId="0" fontId="47" fillId="26" borderId="2" applyNumberFormat="0" applyAlignment="0" applyProtection="0"/>
    <xf numFmtId="0" fontId="48" fillId="26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7" borderId="7" applyNumberFormat="0" applyAlignment="0" applyProtection="0"/>
    <xf numFmtId="0" fontId="54" fillId="0" borderId="0" applyNumberFormat="0" applyFill="0" applyBorder="0" applyAlignment="0" applyProtection="0"/>
    <xf numFmtId="0" fontId="55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0" fillId="31" borderId="0" applyNumberFormat="0" applyBorder="0" applyAlignment="0" applyProtection="0"/>
  </cellStyleXfs>
  <cellXfs count="132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1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12" fillId="0" borderId="0" xfId="0" applyFont="1" applyAlignment="1">
      <alignment vertical="center" wrapText="1"/>
    </xf>
    <xf numFmtId="0" fontId="10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13" fillId="32" borderId="0" xfId="0" applyFont="1" applyFill="1" applyAlignment="1">
      <alignment/>
    </xf>
    <xf numFmtId="0" fontId="14" fillId="0" borderId="10" xfId="0" applyFont="1" applyBorder="1" applyAlignment="1">
      <alignment/>
    </xf>
    <xf numFmtId="0" fontId="7" fillId="33" borderId="10" xfId="0" applyFont="1" applyFill="1" applyBorder="1" applyAlignment="1">
      <alignment horizontal="center"/>
    </xf>
    <xf numFmtId="0" fontId="1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14" fillId="34" borderId="10" xfId="0" applyFont="1" applyFill="1" applyBorder="1" applyAlignment="1">
      <alignment/>
    </xf>
    <xf numFmtId="0" fontId="7" fillId="34" borderId="10" xfId="0" applyFont="1" applyFill="1" applyBorder="1" applyAlignment="1">
      <alignment/>
    </xf>
    <xf numFmtId="0" fontId="15" fillId="0" borderId="10" xfId="0" applyFont="1" applyBorder="1" applyAlignment="1">
      <alignment/>
    </xf>
    <xf numFmtId="0" fontId="7" fillId="35" borderId="10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16" fillId="0" borderId="0" xfId="0" applyFont="1" applyAlignment="1">
      <alignment/>
    </xf>
    <xf numFmtId="0" fontId="7" fillId="35" borderId="10" xfId="0" applyFont="1" applyFill="1" applyBorder="1" applyAlignment="1">
      <alignment/>
    </xf>
    <xf numFmtId="0" fontId="8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8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12" fillId="36" borderId="10" xfId="0" applyFont="1" applyFill="1" applyBorder="1" applyAlignment="1">
      <alignment horizontal="left"/>
    </xf>
    <xf numFmtId="0" fontId="12" fillId="36" borderId="10" xfId="0" applyFont="1" applyFill="1" applyBorder="1" applyAlignment="1">
      <alignment horizontal="right"/>
    </xf>
    <xf numFmtId="0" fontId="17" fillId="0" borderId="0" xfId="0" applyFont="1" applyAlignment="1">
      <alignment/>
    </xf>
    <xf numFmtId="0" fontId="4" fillId="0" borderId="0" xfId="0" applyFont="1" applyAlignment="1">
      <alignment/>
    </xf>
    <xf numFmtId="201" fontId="7" fillId="0" borderId="0" xfId="0" applyNumberFormat="1" applyFont="1" applyAlignment="1">
      <alignment/>
    </xf>
    <xf numFmtId="201" fontId="4" fillId="0" borderId="10" xfId="0" applyNumberFormat="1" applyFont="1" applyBorder="1" applyAlignment="1">
      <alignment horizontal="center"/>
    </xf>
    <xf numFmtId="2" fontId="7" fillId="34" borderId="10" xfId="0" applyNumberFormat="1" applyFont="1" applyFill="1" applyBorder="1" applyAlignment="1">
      <alignment/>
    </xf>
    <xf numFmtId="196" fontId="4" fillId="34" borderId="10" xfId="0" applyNumberFormat="1" applyFont="1" applyFill="1" applyBorder="1" applyAlignment="1">
      <alignment/>
    </xf>
    <xf numFmtId="0" fontId="18" fillId="0" borderId="0" xfId="0" applyFont="1" applyAlignment="1">
      <alignment/>
    </xf>
    <xf numFmtId="0" fontId="7" fillId="0" borderId="0" xfId="0" applyFont="1" applyAlignment="1">
      <alignment/>
    </xf>
    <xf numFmtId="0" fontId="21" fillId="0" borderId="0" xfId="0" applyFont="1" applyAlignment="1">
      <alignment horizontal="center" vertical="center" wrapText="1"/>
    </xf>
    <xf numFmtId="0" fontId="22" fillId="0" borderId="0" xfId="0" applyFont="1" applyAlignment="1">
      <alignment/>
    </xf>
    <xf numFmtId="0" fontId="20" fillId="0" borderId="0" xfId="0" applyFont="1" applyAlignment="1">
      <alignment vertical="center" wrapText="1"/>
    </xf>
    <xf numFmtId="0" fontId="7" fillId="34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19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/>
    </xf>
    <xf numFmtId="201" fontId="4" fillId="0" borderId="10" xfId="0" applyNumberFormat="1" applyFont="1" applyBorder="1" applyAlignment="1">
      <alignment/>
    </xf>
    <xf numFmtId="2" fontId="6" fillId="36" borderId="10" xfId="0" applyNumberFormat="1" applyFont="1" applyFill="1" applyBorder="1" applyAlignment="1">
      <alignment horizontal="right"/>
    </xf>
    <xf numFmtId="196" fontId="6" fillId="36" borderId="10" xfId="0" applyNumberFormat="1" applyFont="1" applyFill="1" applyBorder="1" applyAlignment="1">
      <alignment horizontal="right"/>
    </xf>
    <xf numFmtId="0" fontId="9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19" fillId="0" borderId="0" xfId="0" applyFont="1" applyFill="1" applyAlignment="1">
      <alignment/>
    </xf>
    <xf numFmtId="0" fontId="5" fillId="0" borderId="0" xfId="0" applyFont="1" applyAlignment="1">
      <alignment horizontal="right"/>
    </xf>
    <xf numFmtId="196" fontId="19" fillId="37" borderId="11" xfId="0" applyNumberFormat="1" applyFont="1" applyFill="1" applyBorder="1" applyAlignment="1">
      <alignment horizontal="center" vertical="center" wrapText="1"/>
    </xf>
    <xf numFmtId="1" fontId="19" fillId="37" borderId="12" xfId="0" applyNumberFormat="1" applyFont="1" applyFill="1" applyBorder="1" applyAlignment="1">
      <alignment horizontal="center" vertical="center" wrapText="1"/>
    </xf>
    <xf numFmtId="196" fontId="19" fillId="37" borderId="12" xfId="0" applyNumberFormat="1" applyFont="1" applyFill="1" applyBorder="1" applyAlignment="1">
      <alignment horizontal="center" vertical="center" wrapText="1"/>
    </xf>
    <xf numFmtId="2" fontId="19" fillId="0" borderId="12" xfId="0" applyNumberFormat="1" applyFont="1" applyFill="1" applyBorder="1" applyAlignment="1">
      <alignment horizontal="center" vertical="center" wrapText="1"/>
    </xf>
    <xf numFmtId="14" fontId="19" fillId="0" borderId="0" xfId="0" applyNumberFormat="1" applyFont="1" applyAlignment="1">
      <alignment/>
    </xf>
    <xf numFmtId="0" fontId="9" fillId="0" borderId="13" xfId="0" applyFont="1" applyBorder="1" applyAlignment="1">
      <alignment horizontal="center" vertical="center"/>
    </xf>
    <xf numFmtId="1" fontId="5" fillId="0" borderId="14" xfId="0" applyNumberFormat="1" applyFont="1" applyFill="1" applyBorder="1" applyAlignment="1">
      <alignment horizontal="center" vertical="center" wrapText="1"/>
    </xf>
    <xf numFmtId="196" fontId="19" fillId="37" borderId="15" xfId="0" applyNumberFormat="1" applyFont="1" applyFill="1" applyBorder="1" applyAlignment="1">
      <alignment horizontal="center" vertical="center" wrapText="1"/>
    </xf>
    <xf numFmtId="1" fontId="19" fillId="37" borderId="10" xfId="0" applyNumberFormat="1" applyFont="1" applyFill="1" applyBorder="1" applyAlignment="1">
      <alignment horizontal="center" vertical="center" wrapText="1"/>
    </xf>
    <xf numFmtId="196" fontId="19" fillId="37" borderId="10" xfId="0" applyNumberFormat="1" applyFont="1" applyFill="1" applyBorder="1" applyAlignment="1">
      <alignment horizontal="center" vertical="center" wrapText="1"/>
    </xf>
    <xf numFmtId="2" fontId="19" fillId="0" borderId="10" xfId="0" applyNumberFormat="1" applyFont="1" applyFill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196" fontId="19" fillId="37" borderId="17" xfId="0" applyNumberFormat="1" applyFont="1" applyFill="1" applyBorder="1" applyAlignment="1">
      <alignment horizontal="center" vertical="center" wrapText="1"/>
    </xf>
    <xf numFmtId="1" fontId="19" fillId="37" borderId="18" xfId="0" applyNumberFormat="1" applyFont="1" applyFill="1" applyBorder="1" applyAlignment="1">
      <alignment horizontal="center" vertical="center" wrapText="1"/>
    </xf>
    <xf numFmtId="196" fontId="19" fillId="37" borderId="18" xfId="0" applyNumberFormat="1" applyFont="1" applyFill="1" applyBorder="1" applyAlignment="1">
      <alignment horizontal="center" vertical="center" wrapText="1"/>
    </xf>
    <xf numFmtId="2" fontId="19" fillId="0" borderId="18" xfId="0" applyNumberFormat="1" applyFont="1" applyFill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196" fontId="19" fillId="0" borderId="20" xfId="0" applyNumberFormat="1" applyFont="1" applyFill="1" applyBorder="1" applyAlignment="1">
      <alignment horizontal="center" vertical="center" wrapText="1"/>
    </xf>
    <xf numFmtId="196" fontId="19" fillId="0" borderId="21" xfId="0" applyNumberFormat="1" applyFont="1" applyFill="1" applyBorder="1" applyAlignment="1">
      <alignment horizontal="center" vertical="center" wrapText="1"/>
    </xf>
    <xf numFmtId="196" fontId="19" fillId="0" borderId="22" xfId="0" applyNumberFormat="1" applyFont="1" applyFill="1" applyBorder="1" applyAlignment="1">
      <alignment horizontal="center" vertical="center" wrapText="1"/>
    </xf>
    <xf numFmtId="1" fontId="23" fillId="0" borderId="11" xfId="0" applyNumberFormat="1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0" fontId="61" fillId="0" borderId="10" xfId="0" applyFont="1" applyFill="1" applyBorder="1" applyAlignment="1">
      <alignment horizontal="center" vertical="center"/>
    </xf>
    <xf numFmtId="0" fontId="61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61" fillId="0" borderId="16" xfId="0" applyFont="1" applyFill="1" applyBorder="1" applyAlignment="1">
      <alignment horizontal="center" vertical="center" wrapText="1"/>
    </xf>
    <xf numFmtId="0" fontId="24" fillId="0" borderId="18" xfId="0" applyFont="1" applyFill="1" applyBorder="1" applyAlignment="1">
      <alignment horizontal="center" vertical="center"/>
    </xf>
    <xf numFmtId="0" fontId="61" fillId="0" borderId="18" xfId="0" applyFont="1" applyFill="1" applyBorder="1" applyAlignment="1">
      <alignment horizontal="center" vertical="center"/>
    </xf>
    <xf numFmtId="0" fontId="61" fillId="0" borderId="18" xfId="0" applyFont="1" applyFill="1" applyBorder="1" applyAlignment="1">
      <alignment horizontal="center" vertical="center" wrapText="1"/>
    </xf>
    <xf numFmtId="0" fontId="61" fillId="0" borderId="19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vertical="center" wrapText="1"/>
    </xf>
    <xf numFmtId="0" fontId="26" fillId="0" borderId="18" xfId="0" applyFont="1" applyFill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textRotation="90" wrapText="1"/>
    </xf>
    <xf numFmtId="0" fontId="9" fillId="0" borderId="24" xfId="0" applyFont="1" applyBorder="1" applyAlignment="1">
      <alignment horizontal="center" vertical="center" textRotation="90" wrapText="1"/>
    </xf>
    <xf numFmtId="0" fontId="21" fillId="0" borderId="0" xfId="0" applyFont="1" applyAlignment="1">
      <alignment horizontal="center" vertical="center" wrapText="1"/>
    </xf>
    <xf numFmtId="0" fontId="9" fillId="0" borderId="11" xfId="0" applyFont="1" applyBorder="1" applyAlignment="1">
      <alignment horizontal="center" vertical="center" textRotation="90" wrapText="1"/>
    </xf>
    <xf numFmtId="0" fontId="9" fillId="0" borderId="17" xfId="0" applyFont="1" applyBorder="1" applyAlignment="1">
      <alignment horizontal="center" vertical="center" textRotation="90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 textRotation="90" wrapText="1"/>
    </xf>
    <xf numFmtId="0" fontId="9" fillId="0" borderId="26" xfId="0" applyFont="1" applyBorder="1" applyAlignment="1">
      <alignment horizontal="center" vertical="center" textRotation="90" wrapText="1"/>
    </xf>
    <xf numFmtId="0" fontId="9" fillId="0" borderId="12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textRotation="90" wrapText="1"/>
    </xf>
    <xf numFmtId="0" fontId="9" fillId="0" borderId="31" xfId="0" applyFont="1" applyBorder="1" applyAlignment="1">
      <alignment horizontal="center" vertical="center" textRotation="90" wrapText="1"/>
    </xf>
    <xf numFmtId="0" fontId="6" fillId="0" borderId="32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wrapText="1"/>
    </xf>
    <xf numFmtId="0" fontId="4" fillId="32" borderId="21" xfId="0" applyFont="1" applyFill="1" applyBorder="1" applyAlignment="1">
      <alignment horizontal="center"/>
    </xf>
    <xf numFmtId="0" fontId="4" fillId="32" borderId="33" xfId="0" applyFont="1" applyFill="1" applyBorder="1" applyAlignment="1">
      <alignment horizontal="center"/>
    </xf>
    <xf numFmtId="0" fontId="4" fillId="32" borderId="34" xfId="0" applyFont="1" applyFill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14" fillId="0" borderId="33" xfId="0" applyFont="1" applyBorder="1" applyAlignment="1">
      <alignment horizontal="center"/>
    </xf>
    <xf numFmtId="0" fontId="14" fillId="0" borderId="34" xfId="0" applyFont="1" applyBorder="1" applyAlignment="1">
      <alignment horizontal="center"/>
    </xf>
    <xf numFmtId="0" fontId="14" fillId="34" borderId="21" xfId="0" applyFont="1" applyFill="1" applyBorder="1" applyAlignment="1">
      <alignment horizontal="center"/>
    </xf>
    <xf numFmtId="0" fontId="14" fillId="34" borderId="34" xfId="0" applyFont="1" applyFill="1" applyBorder="1" applyAlignment="1">
      <alignment horizontal="center"/>
    </xf>
    <xf numFmtId="201" fontId="14" fillId="0" borderId="21" xfId="0" applyNumberFormat="1" applyFont="1" applyBorder="1" applyAlignment="1">
      <alignment horizontal="center"/>
    </xf>
    <xf numFmtId="201" fontId="14" fillId="0" borderId="33" xfId="0" applyNumberFormat="1" applyFont="1" applyBorder="1" applyAlignment="1">
      <alignment horizontal="center"/>
    </xf>
    <xf numFmtId="201" fontId="14" fillId="0" borderId="34" xfId="0" applyNumberFormat="1" applyFont="1" applyBorder="1" applyAlignment="1">
      <alignment horizontal="center"/>
    </xf>
    <xf numFmtId="14" fontId="19" fillId="0" borderId="0" xfId="0" applyNumberFormat="1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12" fillId="36" borderId="21" xfId="0" applyFont="1" applyFill="1" applyBorder="1" applyAlignment="1">
      <alignment horizontal="left"/>
    </xf>
    <xf numFmtId="0" fontId="12" fillId="36" borderId="33" xfId="0" applyFont="1" applyFill="1" applyBorder="1" applyAlignment="1">
      <alignment horizontal="left"/>
    </xf>
    <xf numFmtId="0" fontId="12" fillId="36" borderId="34" xfId="0" applyFont="1" applyFill="1" applyBorder="1" applyAlignment="1">
      <alignment horizontal="left"/>
    </xf>
    <xf numFmtId="196" fontId="19" fillId="37" borderId="35" xfId="0" applyNumberFormat="1" applyFont="1" applyFill="1" applyBorder="1" applyAlignment="1">
      <alignment horizontal="center" vertical="center" wrapText="1"/>
    </xf>
    <xf numFmtId="196" fontId="19" fillId="37" borderId="36" xfId="0" applyNumberFormat="1" applyFont="1" applyFill="1" applyBorder="1" applyAlignment="1">
      <alignment horizontal="center" vertical="center" wrapText="1"/>
    </xf>
    <xf numFmtId="196" fontId="19" fillId="37" borderId="37" xfId="0" applyNumberFormat="1" applyFont="1" applyFill="1" applyBorder="1" applyAlignment="1">
      <alignment horizontal="center" vertical="center" wrapText="1"/>
    </xf>
    <xf numFmtId="1" fontId="5" fillId="0" borderId="17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0</xdr:row>
      <xdr:rowOff>0</xdr:rowOff>
    </xdr:from>
    <xdr:to>
      <xdr:col>2</xdr:col>
      <xdr:colOff>257175</xdr:colOff>
      <xdr:row>2</xdr:row>
      <xdr:rowOff>304800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0"/>
          <a:ext cx="695325" cy="923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14</xdr:col>
      <xdr:colOff>0</xdr:colOff>
      <xdr:row>0</xdr:row>
      <xdr:rowOff>76200</xdr:rowOff>
    </xdr:from>
    <xdr:to>
      <xdr:col>16</xdr:col>
      <xdr:colOff>123825</xdr:colOff>
      <xdr:row>2</xdr:row>
      <xdr:rowOff>276225</xdr:rowOff>
    </xdr:to>
    <xdr:pic>
      <xdr:nvPicPr>
        <xdr:cNvPr id="2" name="Рисунок 2" descr="Logo_JKZ_menu_1.jpg"/>
        <xdr:cNvPicPr preferRelativeResize="1">
          <a:picLocks noChangeAspect="1"/>
        </xdr:cNvPicPr>
      </xdr:nvPicPr>
      <xdr:blipFill>
        <a:blip r:embed="rId2"/>
        <a:srcRect l="21293" t="34210" r="18539" b="27369"/>
        <a:stretch>
          <a:fillRect/>
        </a:stretch>
      </xdr:blipFill>
      <xdr:spPr>
        <a:xfrm>
          <a:off x="12677775" y="76200"/>
          <a:ext cx="13144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0</xdr:row>
      <xdr:rowOff>0</xdr:rowOff>
    </xdr:from>
    <xdr:to>
      <xdr:col>2</xdr:col>
      <xdr:colOff>247650</xdr:colOff>
      <xdr:row>3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0"/>
          <a:ext cx="685800" cy="942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14</xdr:col>
      <xdr:colOff>0</xdr:colOff>
      <xdr:row>0</xdr:row>
      <xdr:rowOff>76200</xdr:rowOff>
    </xdr:from>
    <xdr:to>
      <xdr:col>16</xdr:col>
      <xdr:colOff>152400</xdr:colOff>
      <xdr:row>3</xdr:row>
      <xdr:rowOff>0</xdr:rowOff>
    </xdr:to>
    <xdr:pic>
      <xdr:nvPicPr>
        <xdr:cNvPr id="2" name="Рисунок 2" descr="Logo_JKZ_menu_1.jpg"/>
        <xdr:cNvPicPr preferRelativeResize="1">
          <a:picLocks noChangeAspect="1"/>
        </xdr:cNvPicPr>
      </xdr:nvPicPr>
      <xdr:blipFill>
        <a:blip r:embed="rId2"/>
        <a:srcRect l="21293" t="34210" r="18539" b="27369"/>
        <a:stretch>
          <a:fillRect/>
        </a:stretch>
      </xdr:blipFill>
      <xdr:spPr>
        <a:xfrm>
          <a:off x="12934950" y="76200"/>
          <a:ext cx="13430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0"/>
  <sheetViews>
    <sheetView zoomScale="70" zoomScaleNormal="70" zoomScalePageLayoutView="0" workbookViewId="0" topLeftCell="A4">
      <selection activeCell="A4" sqref="A1:IV16384"/>
    </sheetView>
  </sheetViews>
  <sheetFormatPr defaultColWidth="9.140625" defaultRowHeight="12.75"/>
  <cols>
    <col min="1" max="1" width="3.57421875" style="35" customWidth="1"/>
    <col min="2" max="2" width="6.28125" style="35" customWidth="1"/>
    <col min="3" max="3" width="31.8515625" style="35" customWidth="1"/>
    <col min="4" max="4" width="9.140625" style="35" bestFit="1" customWidth="1"/>
    <col min="5" max="5" width="9.140625" style="35" customWidth="1"/>
    <col min="6" max="6" width="36.8515625" style="35" customWidth="1"/>
    <col min="7" max="7" width="27.421875" style="35" customWidth="1"/>
    <col min="8" max="8" width="23.8515625" style="35" bestFit="1" customWidth="1"/>
    <col min="9" max="9" width="9.57421875" style="35" customWidth="1"/>
    <col min="10" max="10" width="4.421875" style="35" customWidth="1"/>
    <col min="11" max="11" width="9.28125" style="35" customWidth="1"/>
    <col min="12" max="12" width="3.7109375" style="35" customWidth="1"/>
    <col min="13" max="13" width="10.7109375" style="35" customWidth="1"/>
    <col min="14" max="14" width="4.28125" style="35" customWidth="1"/>
    <col min="15" max="15" width="8.7109375" style="35" customWidth="1"/>
    <col min="16" max="16" width="9.140625" style="35" customWidth="1"/>
    <col min="17" max="17" width="4.8515625" style="35" customWidth="1"/>
    <col min="18" max="18" width="5.00390625" style="35" customWidth="1"/>
    <col min="19" max="19" width="2.57421875" style="35" customWidth="1"/>
    <col min="20" max="16384" width="9.140625" style="35" customWidth="1"/>
  </cols>
  <sheetData>
    <row r="1" spans="1:19" s="37" customFormat="1" ht="25.5" customHeight="1">
      <c r="A1" s="89" t="s">
        <v>33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36"/>
      <c r="S1" s="36"/>
    </row>
    <row r="2" spans="1:19" s="37" customFormat="1" ht="23.25" customHeight="1">
      <c r="A2" s="89" t="s">
        <v>11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36"/>
      <c r="S2" s="36"/>
    </row>
    <row r="3" spans="1:19" s="37" customFormat="1" ht="25.5" customHeight="1">
      <c r="A3" s="89" t="s">
        <v>23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38"/>
      <c r="S3" s="38"/>
    </row>
    <row r="4" spans="3:15" s="41" customFormat="1" ht="18.75" customHeight="1" thickBot="1">
      <c r="C4" s="57">
        <v>41811</v>
      </c>
      <c r="O4" s="41" t="s">
        <v>4</v>
      </c>
    </row>
    <row r="5" spans="1:18" s="3" customFormat="1" ht="15.75" customHeight="1">
      <c r="A5" s="90" t="s">
        <v>12</v>
      </c>
      <c r="B5" s="98" t="s">
        <v>5</v>
      </c>
      <c r="C5" s="92" t="s">
        <v>6</v>
      </c>
      <c r="D5" s="92" t="s">
        <v>13</v>
      </c>
      <c r="E5" s="92" t="s">
        <v>14</v>
      </c>
      <c r="F5" s="92" t="s">
        <v>7</v>
      </c>
      <c r="G5" s="92" t="s">
        <v>8</v>
      </c>
      <c r="H5" s="94" t="s">
        <v>9</v>
      </c>
      <c r="I5" s="96" t="s">
        <v>10</v>
      </c>
      <c r="J5" s="97"/>
      <c r="K5" s="97"/>
      <c r="L5" s="97"/>
      <c r="M5" s="97"/>
      <c r="N5" s="97"/>
      <c r="O5" s="100" t="s">
        <v>16</v>
      </c>
      <c r="P5" s="102" t="s">
        <v>15</v>
      </c>
      <c r="Q5" s="104" t="s">
        <v>17</v>
      </c>
      <c r="R5" s="87" t="s">
        <v>24</v>
      </c>
    </row>
    <row r="6" spans="1:18" s="3" customFormat="1" ht="33.75" customHeight="1" thickBot="1">
      <c r="A6" s="91"/>
      <c r="B6" s="99"/>
      <c r="C6" s="93"/>
      <c r="D6" s="93"/>
      <c r="E6" s="93"/>
      <c r="F6" s="93"/>
      <c r="G6" s="93"/>
      <c r="H6" s="95"/>
      <c r="I6" s="106" t="s">
        <v>64</v>
      </c>
      <c r="J6" s="107"/>
      <c r="K6" s="107" t="s">
        <v>2</v>
      </c>
      <c r="L6" s="107"/>
      <c r="M6" s="107" t="s">
        <v>65</v>
      </c>
      <c r="N6" s="107"/>
      <c r="O6" s="101"/>
      <c r="P6" s="103"/>
      <c r="Q6" s="105"/>
      <c r="R6" s="88"/>
    </row>
    <row r="7" spans="1:19" s="3" customFormat="1" ht="72">
      <c r="A7" s="59">
        <f>RANK(P7,$P$7:$P$14)</f>
        <v>8</v>
      </c>
      <c r="B7" s="76">
        <v>23</v>
      </c>
      <c r="C7" s="77" t="s">
        <v>34</v>
      </c>
      <c r="D7" s="77">
        <v>1993</v>
      </c>
      <c r="E7" s="77" t="s">
        <v>25</v>
      </c>
      <c r="F7" s="78" t="s">
        <v>35</v>
      </c>
      <c r="G7" s="79" t="s">
        <v>36</v>
      </c>
      <c r="H7" s="80" t="s">
        <v>37</v>
      </c>
      <c r="I7" s="53">
        <f>1!$D$37</f>
        <v>0</v>
      </c>
      <c r="J7" s="54">
        <f>RANK(I7,$I$7:$I$14)</f>
        <v>8</v>
      </c>
      <c r="K7" s="55">
        <f>1!$I$37</f>
        <v>0</v>
      </c>
      <c r="L7" s="54">
        <f>RANK(K7,$K$7:$K$14)</f>
        <v>8</v>
      </c>
      <c r="M7" s="55">
        <f>1!$N$37</f>
        <v>0</v>
      </c>
      <c r="N7" s="54">
        <f>RANK(M7,$M$7:$M$14)</f>
        <v>8</v>
      </c>
      <c r="O7" s="56">
        <f>1!$D$41</f>
        <v>0</v>
      </c>
      <c r="P7" s="70">
        <f>1!$D$42</f>
        <v>0</v>
      </c>
      <c r="Q7" s="73"/>
      <c r="R7" s="58"/>
      <c r="S7" s="49"/>
    </row>
    <row r="8" spans="1:18" s="3" customFormat="1" ht="54">
      <c r="A8" s="59">
        <f>RANK(P8,$P$7:$P$14)</f>
        <v>1</v>
      </c>
      <c r="B8" s="76">
        <v>25</v>
      </c>
      <c r="C8" s="77" t="s">
        <v>38</v>
      </c>
      <c r="D8" s="77">
        <v>1993</v>
      </c>
      <c r="E8" s="77" t="s">
        <v>25</v>
      </c>
      <c r="F8" s="78" t="s">
        <v>39</v>
      </c>
      <c r="G8" s="78" t="s">
        <v>40</v>
      </c>
      <c r="H8" s="80" t="s">
        <v>37</v>
      </c>
      <c r="I8" s="60">
        <f>2!$D$37</f>
        <v>66.44736842105263</v>
      </c>
      <c r="J8" s="61">
        <f>RANK(I8,$I$7:$I$14)</f>
        <v>1</v>
      </c>
      <c r="K8" s="62">
        <f>2!$I$37</f>
        <v>65.52631578947368</v>
      </c>
      <c r="L8" s="61">
        <f>RANK(K8,$K$7:$K$14)</f>
        <v>1</v>
      </c>
      <c r="M8" s="62">
        <f>2!$N$37</f>
        <v>66.44736842105263</v>
      </c>
      <c r="N8" s="61">
        <f>RANK(M8,$M$7:$M$14)</f>
        <v>1</v>
      </c>
      <c r="O8" s="63">
        <f>2!$D$41</f>
        <v>754</v>
      </c>
      <c r="P8" s="71">
        <f>2!$D$42</f>
        <v>66.14035087719297</v>
      </c>
      <c r="Q8" s="74"/>
      <c r="R8" s="64"/>
    </row>
    <row r="9" spans="1:18" s="3" customFormat="1" ht="54">
      <c r="A9" s="59">
        <f aca="true" t="shared" si="0" ref="A9:A14">RANK(P9,$P$7:$P$14)</f>
        <v>3</v>
      </c>
      <c r="B9" s="76">
        <v>89</v>
      </c>
      <c r="C9" s="77" t="s">
        <v>30</v>
      </c>
      <c r="D9" s="77">
        <v>1993</v>
      </c>
      <c r="E9" s="77" t="s">
        <v>25</v>
      </c>
      <c r="F9" s="78" t="s">
        <v>41</v>
      </c>
      <c r="G9" s="79" t="s">
        <v>42</v>
      </c>
      <c r="H9" s="80" t="s">
        <v>43</v>
      </c>
      <c r="I9" s="60">
        <f>3!$D$37</f>
        <v>65.39473684210526</v>
      </c>
      <c r="J9" s="61">
        <f aca="true" t="shared" si="1" ref="J9:J14">RANK(I9,$I$7:$I$14)</f>
        <v>3</v>
      </c>
      <c r="K9" s="62">
        <f>3!$I$37</f>
        <v>61.973684210526315</v>
      </c>
      <c r="L9" s="61">
        <f aca="true" t="shared" si="2" ref="L9:L14">RANK(K9,$K$7:$K$14)</f>
        <v>2</v>
      </c>
      <c r="M9" s="62">
        <f>3!$N$37</f>
        <v>61.71052631578947</v>
      </c>
      <c r="N9" s="61">
        <f aca="true" t="shared" si="3" ref="N9:N14">RANK(M9,$M$7:$M$14)</f>
        <v>3</v>
      </c>
      <c r="O9" s="63">
        <f>3!$D$41</f>
        <v>718.5</v>
      </c>
      <c r="P9" s="71">
        <f>3!$D$42</f>
        <v>63.02631578947368</v>
      </c>
      <c r="Q9" s="74"/>
      <c r="R9" s="64"/>
    </row>
    <row r="10" spans="1:18" s="3" customFormat="1" ht="59.25" customHeight="1">
      <c r="A10" s="59">
        <f t="shared" si="0"/>
        <v>2</v>
      </c>
      <c r="B10" s="76">
        <v>105</v>
      </c>
      <c r="C10" s="77" t="s">
        <v>44</v>
      </c>
      <c r="D10" s="77">
        <v>1995</v>
      </c>
      <c r="E10" s="77" t="s">
        <v>25</v>
      </c>
      <c r="F10" s="78" t="s">
        <v>45</v>
      </c>
      <c r="G10" s="78" t="s">
        <v>46</v>
      </c>
      <c r="H10" s="80" t="s">
        <v>47</v>
      </c>
      <c r="I10" s="60">
        <f>4!$D$37</f>
        <v>65.65789473684211</v>
      </c>
      <c r="J10" s="61">
        <f t="shared" si="1"/>
        <v>2</v>
      </c>
      <c r="K10" s="62">
        <f>4!$I$37</f>
        <v>60.39473684210526</v>
      </c>
      <c r="L10" s="61">
        <f t="shared" si="2"/>
        <v>3</v>
      </c>
      <c r="M10" s="62">
        <f>4!$N$37</f>
        <v>63.68421052631579</v>
      </c>
      <c r="N10" s="61">
        <f t="shared" si="3"/>
        <v>2</v>
      </c>
      <c r="O10" s="63">
        <f>4!$D$41</f>
        <v>721</v>
      </c>
      <c r="P10" s="71">
        <f>4!$D$42</f>
        <v>63.24561403508772</v>
      </c>
      <c r="Q10" s="74"/>
      <c r="R10" s="64"/>
    </row>
    <row r="11" spans="1:18" s="3" customFormat="1" ht="72">
      <c r="A11" s="59">
        <f t="shared" si="0"/>
        <v>6</v>
      </c>
      <c r="B11" s="76">
        <v>14</v>
      </c>
      <c r="C11" s="77" t="s">
        <v>48</v>
      </c>
      <c r="D11" s="77">
        <v>1995</v>
      </c>
      <c r="E11" s="77" t="s">
        <v>49</v>
      </c>
      <c r="F11" s="78" t="s">
        <v>50</v>
      </c>
      <c r="G11" s="79" t="s">
        <v>51</v>
      </c>
      <c r="H11" s="80" t="s">
        <v>52</v>
      </c>
      <c r="I11" s="60">
        <f>5!$D$37</f>
        <v>54.73684210526316</v>
      </c>
      <c r="J11" s="61">
        <f t="shared" si="1"/>
        <v>6</v>
      </c>
      <c r="K11" s="62">
        <f>5!$I$37</f>
        <v>54.078947368421055</v>
      </c>
      <c r="L11" s="61">
        <f t="shared" si="2"/>
        <v>7</v>
      </c>
      <c r="M11" s="62">
        <f>5!$N$37</f>
        <v>57.89473684210526</v>
      </c>
      <c r="N11" s="61">
        <f t="shared" si="3"/>
        <v>6</v>
      </c>
      <c r="O11" s="63">
        <f>5!$D$41</f>
        <v>633.5</v>
      </c>
      <c r="P11" s="71">
        <f>5!$D$42</f>
        <v>55.57017543859649</v>
      </c>
      <c r="Q11" s="74"/>
      <c r="R11" s="64"/>
    </row>
    <row r="12" spans="1:18" s="3" customFormat="1" ht="72">
      <c r="A12" s="59">
        <f t="shared" si="0"/>
        <v>7</v>
      </c>
      <c r="B12" s="76">
        <v>19</v>
      </c>
      <c r="C12" s="77" t="s">
        <v>53</v>
      </c>
      <c r="D12" s="77">
        <v>1995</v>
      </c>
      <c r="E12" s="77" t="s">
        <v>25</v>
      </c>
      <c r="F12" s="78" t="s">
        <v>54</v>
      </c>
      <c r="G12" s="79" t="s">
        <v>55</v>
      </c>
      <c r="H12" s="80" t="s">
        <v>56</v>
      </c>
      <c r="I12" s="60">
        <f>6!$D$37</f>
        <v>54.60526315789474</v>
      </c>
      <c r="J12" s="61">
        <f t="shared" si="1"/>
        <v>7</v>
      </c>
      <c r="K12" s="62">
        <f>6!$I$37</f>
        <v>56.8421052631579</v>
      </c>
      <c r="L12" s="61">
        <f t="shared" si="2"/>
        <v>6</v>
      </c>
      <c r="M12" s="62">
        <f>6!$N$37</f>
        <v>54.078947368421055</v>
      </c>
      <c r="N12" s="61">
        <f t="shared" si="3"/>
        <v>7</v>
      </c>
      <c r="O12" s="63">
        <f>6!$D$41</f>
        <v>629</v>
      </c>
      <c r="P12" s="71">
        <f>6!$D$42</f>
        <v>55.17543859649123</v>
      </c>
      <c r="Q12" s="74"/>
      <c r="R12" s="64"/>
    </row>
    <row r="13" spans="1:18" s="3" customFormat="1" ht="54">
      <c r="A13" s="59">
        <f t="shared" si="0"/>
        <v>5</v>
      </c>
      <c r="B13" s="76">
        <v>106</v>
      </c>
      <c r="C13" s="77" t="s">
        <v>57</v>
      </c>
      <c r="D13" s="77">
        <v>1993</v>
      </c>
      <c r="E13" s="77" t="s">
        <v>25</v>
      </c>
      <c r="F13" s="78" t="s">
        <v>58</v>
      </c>
      <c r="G13" s="78" t="s">
        <v>46</v>
      </c>
      <c r="H13" s="80" t="s">
        <v>47</v>
      </c>
      <c r="I13" s="60">
        <f>7!$D$37</f>
        <v>58.421052631578945</v>
      </c>
      <c r="J13" s="61">
        <f t="shared" si="1"/>
        <v>5</v>
      </c>
      <c r="K13" s="62">
        <f>7!$I$37</f>
        <v>57.76315789473684</v>
      </c>
      <c r="L13" s="61">
        <f t="shared" si="2"/>
        <v>5</v>
      </c>
      <c r="M13" s="62">
        <f>7!$N$37</f>
        <v>59.3421052631579</v>
      </c>
      <c r="N13" s="61">
        <f t="shared" si="3"/>
        <v>4</v>
      </c>
      <c r="O13" s="63">
        <f>7!$D$41</f>
        <v>667</v>
      </c>
      <c r="P13" s="71">
        <f>7!$D$42</f>
        <v>58.508771929824555</v>
      </c>
      <c r="Q13" s="74"/>
      <c r="R13" s="64"/>
    </row>
    <row r="14" spans="1:18" s="3" customFormat="1" ht="72.75" thickBot="1">
      <c r="A14" s="59">
        <f t="shared" si="0"/>
        <v>4</v>
      </c>
      <c r="B14" s="81">
        <v>79</v>
      </c>
      <c r="C14" s="82" t="s">
        <v>59</v>
      </c>
      <c r="D14" s="82">
        <v>1995</v>
      </c>
      <c r="E14" s="82" t="s">
        <v>25</v>
      </c>
      <c r="F14" s="83" t="s">
        <v>60</v>
      </c>
      <c r="G14" s="83" t="s">
        <v>46</v>
      </c>
      <c r="H14" s="84" t="s">
        <v>61</v>
      </c>
      <c r="I14" s="65">
        <f>8!$D$37</f>
        <v>62.23684210526316</v>
      </c>
      <c r="J14" s="66">
        <f t="shared" si="1"/>
        <v>4</v>
      </c>
      <c r="K14" s="67">
        <f>8!$I$37</f>
        <v>58.94736842105263</v>
      </c>
      <c r="L14" s="66">
        <f t="shared" si="2"/>
        <v>4</v>
      </c>
      <c r="M14" s="67">
        <f>8!$N$37</f>
        <v>58.421052631578945</v>
      </c>
      <c r="N14" s="66">
        <f t="shared" si="3"/>
        <v>5</v>
      </c>
      <c r="O14" s="68">
        <f>8!$D$41</f>
        <v>682.5</v>
      </c>
      <c r="P14" s="72">
        <f>8!$D$42</f>
        <v>59.86842105263158</v>
      </c>
      <c r="Q14" s="75"/>
      <c r="R14" s="69"/>
    </row>
    <row r="16" spans="6:8" ht="18.75">
      <c r="F16" s="50" t="s">
        <v>10</v>
      </c>
      <c r="G16" s="50" t="s">
        <v>26</v>
      </c>
      <c r="H16" s="51" t="s">
        <v>62</v>
      </c>
    </row>
    <row r="17" spans="6:8" ht="18.75">
      <c r="F17" s="41"/>
      <c r="G17" s="52" t="s">
        <v>3</v>
      </c>
      <c r="H17" s="51" t="s">
        <v>63</v>
      </c>
    </row>
    <row r="18" spans="6:8" ht="18.75">
      <c r="F18" s="41"/>
      <c r="G18" s="52" t="s">
        <v>27</v>
      </c>
      <c r="H18" s="51" t="s">
        <v>66</v>
      </c>
    </row>
    <row r="20" spans="2:9" ht="18.75">
      <c r="B20" s="41" t="s">
        <v>28</v>
      </c>
      <c r="C20" s="41"/>
      <c r="D20" s="41"/>
      <c r="E20" s="41"/>
      <c r="F20" s="43"/>
      <c r="G20" s="42"/>
      <c r="H20" s="44"/>
      <c r="I20" s="45" t="s">
        <v>29</v>
      </c>
    </row>
  </sheetData>
  <sheetProtection/>
  <mergeCells count="19">
    <mergeCell ref="I5:N5"/>
    <mergeCell ref="B5:B6"/>
    <mergeCell ref="G5:G6"/>
    <mergeCell ref="O5:O6"/>
    <mergeCell ref="P5:P6"/>
    <mergeCell ref="Q5:Q6"/>
    <mergeCell ref="I6:J6"/>
    <mergeCell ref="K6:L6"/>
    <mergeCell ref="M6:N6"/>
    <mergeCell ref="R5:R6"/>
    <mergeCell ref="A1:Q1"/>
    <mergeCell ref="A2:Q2"/>
    <mergeCell ref="A3:Q3"/>
    <mergeCell ref="A5:A6"/>
    <mergeCell ref="C5:C6"/>
    <mergeCell ref="D5:D6"/>
    <mergeCell ref="E5:E6"/>
    <mergeCell ref="F5:F6"/>
    <mergeCell ref="H5:H6"/>
  </mergeCells>
  <printOptions/>
  <pageMargins left="0.75" right="0.75" top="1" bottom="1" header="0.5" footer="0.5"/>
  <pageSetup horizontalDpi="600" verticalDpi="600" orientation="landscape" paperSize="9" scale="73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0"/>
  <sheetViews>
    <sheetView tabSelected="1" zoomScale="70" zoomScaleNormal="70" zoomScalePageLayoutView="0" workbookViewId="0" topLeftCell="A4">
      <selection activeCell="E14" sqref="E14"/>
    </sheetView>
  </sheetViews>
  <sheetFormatPr defaultColWidth="9.140625" defaultRowHeight="12.75"/>
  <cols>
    <col min="1" max="1" width="3.57421875" style="35" customWidth="1"/>
    <col min="2" max="2" width="6.28125" style="35" customWidth="1"/>
    <col min="3" max="3" width="31.8515625" style="35" customWidth="1"/>
    <col min="4" max="4" width="9.140625" style="35" bestFit="1" customWidth="1"/>
    <col min="5" max="5" width="9.140625" style="35" customWidth="1"/>
    <col min="6" max="6" width="40.7109375" style="35" customWidth="1"/>
    <col min="7" max="7" width="27.421875" style="35" customWidth="1"/>
    <col min="8" max="8" width="23.8515625" style="35" bestFit="1" customWidth="1"/>
    <col min="9" max="9" width="9.57421875" style="35" customWidth="1"/>
    <col min="10" max="10" width="4.421875" style="35" customWidth="1"/>
    <col min="11" max="11" width="9.28125" style="35" customWidth="1"/>
    <col min="12" max="12" width="3.7109375" style="35" customWidth="1"/>
    <col min="13" max="13" width="10.7109375" style="35" customWidth="1"/>
    <col min="14" max="14" width="4.28125" style="35" customWidth="1"/>
    <col min="15" max="15" width="8.7109375" style="35" customWidth="1"/>
    <col min="16" max="16" width="9.140625" style="35" customWidth="1"/>
    <col min="17" max="17" width="4.8515625" style="35" customWidth="1"/>
    <col min="18" max="18" width="6.28125" style="35" customWidth="1"/>
    <col min="19" max="19" width="2.57421875" style="35" customWidth="1"/>
    <col min="20" max="16384" width="9.140625" style="35" customWidth="1"/>
  </cols>
  <sheetData>
    <row r="1" spans="1:19" s="37" customFormat="1" ht="25.5" customHeight="1">
      <c r="A1" s="89" t="s">
        <v>33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36"/>
      <c r="S1" s="36"/>
    </row>
    <row r="2" spans="1:19" s="37" customFormat="1" ht="23.25" customHeight="1">
      <c r="A2" s="89" t="s">
        <v>11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36"/>
      <c r="S2" s="36"/>
    </row>
    <row r="3" spans="1:19" s="37" customFormat="1" ht="25.5" customHeight="1">
      <c r="A3" s="89" t="s">
        <v>23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38"/>
      <c r="S3" s="38"/>
    </row>
    <row r="4" spans="3:15" s="41" customFormat="1" ht="18.75" customHeight="1" thickBot="1">
      <c r="C4" s="57">
        <v>41811</v>
      </c>
      <c r="O4" s="41" t="s">
        <v>4</v>
      </c>
    </row>
    <row r="5" spans="1:18" s="3" customFormat="1" ht="15.75" customHeight="1">
      <c r="A5" s="90" t="s">
        <v>12</v>
      </c>
      <c r="B5" s="98" t="s">
        <v>5</v>
      </c>
      <c r="C5" s="92" t="s">
        <v>6</v>
      </c>
      <c r="D5" s="92" t="s">
        <v>13</v>
      </c>
      <c r="E5" s="92" t="s">
        <v>14</v>
      </c>
      <c r="F5" s="92" t="s">
        <v>7</v>
      </c>
      <c r="G5" s="92" t="s">
        <v>8</v>
      </c>
      <c r="H5" s="94" t="s">
        <v>9</v>
      </c>
      <c r="I5" s="96" t="s">
        <v>10</v>
      </c>
      <c r="J5" s="97"/>
      <c r="K5" s="97"/>
      <c r="L5" s="97"/>
      <c r="M5" s="97"/>
      <c r="N5" s="97"/>
      <c r="O5" s="100" t="s">
        <v>16</v>
      </c>
      <c r="P5" s="102" t="s">
        <v>15</v>
      </c>
      <c r="Q5" s="104" t="s">
        <v>17</v>
      </c>
      <c r="R5" s="87" t="s">
        <v>24</v>
      </c>
    </row>
    <row r="6" spans="1:18" s="3" customFormat="1" ht="33.75" customHeight="1" thickBot="1">
      <c r="A6" s="91"/>
      <c r="B6" s="99"/>
      <c r="C6" s="93"/>
      <c r="D6" s="93"/>
      <c r="E6" s="93"/>
      <c r="F6" s="93"/>
      <c r="G6" s="93"/>
      <c r="H6" s="95"/>
      <c r="I6" s="106" t="s">
        <v>64</v>
      </c>
      <c r="J6" s="107"/>
      <c r="K6" s="107" t="s">
        <v>2</v>
      </c>
      <c r="L6" s="107"/>
      <c r="M6" s="107" t="s">
        <v>65</v>
      </c>
      <c r="N6" s="107"/>
      <c r="O6" s="101"/>
      <c r="P6" s="103"/>
      <c r="Q6" s="105"/>
      <c r="R6" s="88"/>
    </row>
    <row r="7" spans="1:19" s="3" customFormat="1" ht="54">
      <c r="A7" s="59">
        <f>RANK(P7,$P$7:$P$14)</f>
        <v>1</v>
      </c>
      <c r="B7" s="76">
        <v>25</v>
      </c>
      <c r="C7" s="77" t="s">
        <v>38</v>
      </c>
      <c r="D7" s="77">
        <v>1993</v>
      </c>
      <c r="E7" s="77" t="s">
        <v>25</v>
      </c>
      <c r="F7" s="78" t="s">
        <v>39</v>
      </c>
      <c r="G7" s="78" t="s">
        <v>40</v>
      </c>
      <c r="H7" s="80" t="s">
        <v>37</v>
      </c>
      <c r="I7" s="53">
        <f>2!$D$37</f>
        <v>66.44736842105263</v>
      </c>
      <c r="J7" s="54">
        <f aca="true" t="shared" si="0" ref="J7:J13">RANK(I7,$I$7:$I$14)</f>
        <v>1</v>
      </c>
      <c r="K7" s="55">
        <f>2!$I$37</f>
        <v>65.52631578947368</v>
      </c>
      <c r="L7" s="54">
        <f aca="true" t="shared" si="1" ref="L7:L13">RANK(K7,$K$7:$K$14)</f>
        <v>1</v>
      </c>
      <c r="M7" s="55">
        <f>2!$N$37</f>
        <v>66.44736842105263</v>
      </c>
      <c r="N7" s="54">
        <f aca="true" t="shared" si="2" ref="N7:N13">RANK(M7,$M$7:$M$14)</f>
        <v>1</v>
      </c>
      <c r="O7" s="56">
        <f>2!$D$41</f>
        <v>754</v>
      </c>
      <c r="P7" s="70">
        <f>2!$D$42</f>
        <v>66.14035087719297</v>
      </c>
      <c r="Q7" s="73"/>
      <c r="R7" s="58" t="s">
        <v>25</v>
      </c>
      <c r="S7" s="49"/>
    </row>
    <row r="8" spans="1:18" s="3" customFormat="1" ht="54">
      <c r="A8" s="59">
        <f>RANK(P8,$P$7:$P$14)</f>
        <v>2</v>
      </c>
      <c r="B8" s="76">
        <v>105</v>
      </c>
      <c r="C8" s="77" t="s">
        <v>44</v>
      </c>
      <c r="D8" s="77">
        <v>1995</v>
      </c>
      <c r="E8" s="77" t="s">
        <v>25</v>
      </c>
      <c r="F8" s="78" t="s">
        <v>45</v>
      </c>
      <c r="G8" s="78" t="s">
        <v>46</v>
      </c>
      <c r="H8" s="80" t="s">
        <v>47</v>
      </c>
      <c r="I8" s="60">
        <f>4!$D$37</f>
        <v>65.65789473684211</v>
      </c>
      <c r="J8" s="61">
        <f t="shared" si="0"/>
        <v>2</v>
      </c>
      <c r="K8" s="62">
        <f>4!$I$37</f>
        <v>60.39473684210526</v>
      </c>
      <c r="L8" s="61">
        <f t="shared" si="1"/>
        <v>3</v>
      </c>
      <c r="M8" s="62">
        <f>4!$N$37</f>
        <v>63.68421052631579</v>
      </c>
      <c r="N8" s="61">
        <f t="shared" si="2"/>
        <v>2</v>
      </c>
      <c r="O8" s="63">
        <f>4!$D$41</f>
        <v>721</v>
      </c>
      <c r="P8" s="71">
        <f>4!$D$42</f>
        <v>63.24561403508772</v>
      </c>
      <c r="Q8" s="74"/>
      <c r="R8" s="64" t="s">
        <v>25</v>
      </c>
    </row>
    <row r="9" spans="1:18" s="3" customFormat="1" ht="54">
      <c r="A9" s="59">
        <f>RANK(P9,$P$7:$P$14)</f>
        <v>3</v>
      </c>
      <c r="B9" s="76">
        <v>89</v>
      </c>
      <c r="C9" s="77" t="s">
        <v>30</v>
      </c>
      <c r="D9" s="77">
        <v>1993</v>
      </c>
      <c r="E9" s="77" t="s">
        <v>25</v>
      </c>
      <c r="F9" s="78" t="s">
        <v>41</v>
      </c>
      <c r="G9" s="79" t="s">
        <v>42</v>
      </c>
      <c r="H9" s="80" t="s">
        <v>43</v>
      </c>
      <c r="I9" s="60">
        <f>3!$D$37</f>
        <v>65.39473684210526</v>
      </c>
      <c r="J9" s="61">
        <f t="shared" si="0"/>
        <v>3</v>
      </c>
      <c r="K9" s="62">
        <f>3!$I$37</f>
        <v>61.973684210526315</v>
      </c>
      <c r="L9" s="61">
        <f t="shared" si="1"/>
        <v>2</v>
      </c>
      <c r="M9" s="62">
        <f>3!$N$37</f>
        <v>61.71052631578947</v>
      </c>
      <c r="N9" s="61">
        <f t="shared" si="2"/>
        <v>3</v>
      </c>
      <c r="O9" s="63">
        <f>3!$D$41</f>
        <v>718.5</v>
      </c>
      <c r="P9" s="71">
        <f>3!$D$42</f>
        <v>63.02631578947368</v>
      </c>
      <c r="Q9" s="74"/>
      <c r="R9" s="64" t="s">
        <v>25</v>
      </c>
    </row>
    <row r="10" spans="1:18" s="3" customFormat="1" ht="59.25" customHeight="1">
      <c r="A10" s="59">
        <f>RANK(P10,$P$7:$P$14)</f>
        <v>4</v>
      </c>
      <c r="B10" s="76">
        <v>79</v>
      </c>
      <c r="C10" s="77" t="s">
        <v>59</v>
      </c>
      <c r="D10" s="77">
        <v>1995</v>
      </c>
      <c r="E10" s="77" t="s">
        <v>25</v>
      </c>
      <c r="F10" s="78" t="s">
        <v>60</v>
      </c>
      <c r="G10" s="78" t="s">
        <v>46</v>
      </c>
      <c r="H10" s="80" t="s">
        <v>61</v>
      </c>
      <c r="I10" s="60">
        <f>8!$D$37</f>
        <v>62.23684210526316</v>
      </c>
      <c r="J10" s="61">
        <f t="shared" si="0"/>
        <v>4</v>
      </c>
      <c r="K10" s="62">
        <f>8!$I$37</f>
        <v>58.94736842105263</v>
      </c>
      <c r="L10" s="61">
        <f t="shared" si="1"/>
        <v>4</v>
      </c>
      <c r="M10" s="62">
        <f>8!$N$37</f>
        <v>58.421052631578945</v>
      </c>
      <c r="N10" s="61">
        <f t="shared" si="2"/>
        <v>5</v>
      </c>
      <c r="O10" s="63">
        <f>8!$D$41</f>
        <v>682.5</v>
      </c>
      <c r="P10" s="71">
        <f>8!$D$42</f>
        <v>59.86842105263158</v>
      </c>
      <c r="Q10" s="74"/>
      <c r="R10" s="64" t="s">
        <v>68</v>
      </c>
    </row>
    <row r="11" spans="1:18" s="3" customFormat="1" ht="54">
      <c r="A11" s="59">
        <f>RANK(P11,$P$7:$P$14)</f>
        <v>5</v>
      </c>
      <c r="B11" s="76">
        <v>106</v>
      </c>
      <c r="C11" s="77" t="s">
        <v>57</v>
      </c>
      <c r="D11" s="77">
        <v>1993</v>
      </c>
      <c r="E11" s="77" t="s">
        <v>25</v>
      </c>
      <c r="F11" s="78" t="s">
        <v>58</v>
      </c>
      <c r="G11" s="78" t="s">
        <v>46</v>
      </c>
      <c r="H11" s="80" t="s">
        <v>47</v>
      </c>
      <c r="I11" s="60">
        <f>7!$D$37</f>
        <v>58.421052631578945</v>
      </c>
      <c r="J11" s="61">
        <f t="shared" si="0"/>
        <v>5</v>
      </c>
      <c r="K11" s="62">
        <f>7!$I$37</f>
        <v>57.76315789473684</v>
      </c>
      <c r="L11" s="61">
        <f t="shared" si="1"/>
        <v>5</v>
      </c>
      <c r="M11" s="62">
        <f>7!$N$37</f>
        <v>59.3421052631579</v>
      </c>
      <c r="N11" s="61">
        <f t="shared" si="2"/>
        <v>4</v>
      </c>
      <c r="O11" s="63">
        <f>7!$D$41</f>
        <v>667</v>
      </c>
      <c r="P11" s="71">
        <f>7!$D$42</f>
        <v>58.508771929824555</v>
      </c>
      <c r="Q11" s="74"/>
      <c r="R11" s="64" t="s">
        <v>68</v>
      </c>
    </row>
    <row r="12" spans="1:18" s="3" customFormat="1" ht="54">
      <c r="A12" s="59">
        <f>RANK(P12,$P$7:$P$14)</f>
        <v>6</v>
      </c>
      <c r="B12" s="76">
        <v>14</v>
      </c>
      <c r="C12" s="77" t="s">
        <v>48</v>
      </c>
      <c r="D12" s="77">
        <v>1995</v>
      </c>
      <c r="E12" s="77" t="s">
        <v>49</v>
      </c>
      <c r="F12" s="78" t="s">
        <v>50</v>
      </c>
      <c r="G12" s="79" t="s">
        <v>51</v>
      </c>
      <c r="H12" s="80" t="s">
        <v>52</v>
      </c>
      <c r="I12" s="60">
        <f>5!$D$37</f>
        <v>54.73684210526316</v>
      </c>
      <c r="J12" s="61">
        <f t="shared" si="0"/>
        <v>6</v>
      </c>
      <c r="K12" s="62">
        <f>5!$I$37</f>
        <v>54.078947368421055</v>
      </c>
      <c r="L12" s="61">
        <f t="shared" si="1"/>
        <v>7</v>
      </c>
      <c r="M12" s="62">
        <f>5!$N$37</f>
        <v>57.89473684210526</v>
      </c>
      <c r="N12" s="61">
        <f t="shared" si="2"/>
        <v>6</v>
      </c>
      <c r="O12" s="63">
        <f>5!$D$41</f>
        <v>633.5</v>
      </c>
      <c r="P12" s="71">
        <f>5!$D$42</f>
        <v>55.57017543859649</v>
      </c>
      <c r="Q12" s="74"/>
      <c r="R12" s="64" t="s">
        <v>68</v>
      </c>
    </row>
    <row r="13" spans="1:18" s="3" customFormat="1" ht="72">
      <c r="A13" s="59">
        <f>RANK(P13,$P$7:$P$14)</f>
        <v>7</v>
      </c>
      <c r="B13" s="76">
        <v>19</v>
      </c>
      <c r="C13" s="77" t="s">
        <v>53</v>
      </c>
      <c r="D13" s="77">
        <v>1995</v>
      </c>
      <c r="E13" s="77" t="s">
        <v>25</v>
      </c>
      <c r="F13" s="78" t="s">
        <v>54</v>
      </c>
      <c r="G13" s="79" t="s">
        <v>55</v>
      </c>
      <c r="H13" s="80" t="s">
        <v>56</v>
      </c>
      <c r="I13" s="60">
        <f>6!$D$37</f>
        <v>54.60526315789474</v>
      </c>
      <c r="J13" s="61">
        <f t="shared" si="0"/>
        <v>7</v>
      </c>
      <c r="K13" s="62">
        <f>6!$I$37</f>
        <v>56.8421052631579</v>
      </c>
      <c r="L13" s="61">
        <f t="shared" si="1"/>
        <v>6</v>
      </c>
      <c r="M13" s="62">
        <f>6!$N$37</f>
        <v>54.078947368421055</v>
      </c>
      <c r="N13" s="61">
        <f t="shared" si="2"/>
        <v>7</v>
      </c>
      <c r="O13" s="63">
        <f>6!$D$41</f>
        <v>629</v>
      </c>
      <c r="P13" s="71">
        <f>6!$D$42</f>
        <v>55.17543859649123</v>
      </c>
      <c r="Q13" s="74"/>
      <c r="R13" s="64" t="s">
        <v>68</v>
      </c>
    </row>
    <row r="14" spans="1:18" s="3" customFormat="1" ht="72.75" thickBot="1">
      <c r="A14" s="131"/>
      <c r="B14" s="81">
        <v>23</v>
      </c>
      <c r="C14" s="82" t="s">
        <v>34</v>
      </c>
      <c r="D14" s="82">
        <v>1993</v>
      </c>
      <c r="E14" s="82" t="s">
        <v>25</v>
      </c>
      <c r="F14" s="83" t="s">
        <v>35</v>
      </c>
      <c r="G14" s="86" t="s">
        <v>36</v>
      </c>
      <c r="H14" s="84" t="s">
        <v>37</v>
      </c>
      <c r="I14" s="128" t="s">
        <v>67</v>
      </c>
      <c r="J14" s="129"/>
      <c r="K14" s="129"/>
      <c r="L14" s="129"/>
      <c r="M14" s="129"/>
      <c r="N14" s="129"/>
      <c r="O14" s="129"/>
      <c r="P14" s="130"/>
      <c r="Q14" s="75"/>
      <c r="R14" s="69"/>
    </row>
    <row r="16" spans="6:8" ht="18.75">
      <c r="F16" s="50" t="s">
        <v>10</v>
      </c>
      <c r="G16" s="50" t="s">
        <v>26</v>
      </c>
      <c r="H16" s="51" t="s">
        <v>62</v>
      </c>
    </row>
    <row r="17" spans="6:8" ht="18.75">
      <c r="F17" s="41"/>
      <c r="G17" s="52" t="s">
        <v>3</v>
      </c>
      <c r="H17" s="51" t="s">
        <v>63</v>
      </c>
    </row>
    <row r="18" spans="6:8" ht="18.75">
      <c r="F18" s="41"/>
      <c r="G18" s="52" t="s">
        <v>27</v>
      </c>
      <c r="H18" s="51" t="s">
        <v>66</v>
      </c>
    </row>
    <row r="20" spans="2:9" ht="18.75">
      <c r="B20" s="41" t="s">
        <v>28</v>
      </c>
      <c r="C20" s="41"/>
      <c r="D20" s="41"/>
      <c r="E20" s="41"/>
      <c r="F20" s="43"/>
      <c r="G20" s="42"/>
      <c r="H20" s="44"/>
      <c r="I20" s="45" t="s">
        <v>29</v>
      </c>
    </row>
  </sheetData>
  <sheetProtection/>
  <mergeCells count="20">
    <mergeCell ref="D5:D6"/>
    <mergeCell ref="E5:E6"/>
    <mergeCell ref="F5:F6"/>
    <mergeCell ref="G5:G6"/>
    <mergeCell ref="R5:R6"/>
    <mergeCell ref="I6:J6"/>
    <mergeCell ref="K6:L6"/>
    <mergeCell ref="M6:N6"/>
    <mergeCell ref="A1:Q1"/>
    <mergeCell ref="A2:Q2"/>
    <mergeCell ref="A3:Q3"/>
    <mergeCell ref="A5:A6"/>
    <mergeCell ref="B5:B6"/>
    <mergeCell ref="C5:C6"/>
    <mergeCell ref="I14:P14"/>
    <mergeCell ref="H5:H6"/>
    <mergeCell ref="I5:N5"/>
    <mergeCell ref="O5:O6"/>
    <mergeCell ref="P5:P6"/>
    <mergeCell ref="Q5:Q6"/>
  </mergeCells>
  <printOptions/>
  <pageMargins left="0.7" right="0.7" top="0.75" bottom="0.75" header="0.3" footer="0.3"/>
  <pageSetup fitToHeight="1" fitToWidth="1" horizontalDpi="600" verticalDpi="600" orientation="landscape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AK48"/>
  <sheetViews>
    <sheetView zoomScalePageLayoutView="0" workbookViewId="0" topLeftCell="A34">
      <selection activeCell="A34" sqref="A1:IV16384"/>
    </sheetView>
  </sheetViews>
  <sheetFormatPr defaultColWidth="3.8515625" defaultRowHeight="12.75"/>
  <cols>
    <col min="1" max="1" width="3.28125" style="2" customWidth="1"/>
    <col min="2" max="2" width="2.57421875" style="2" customWidth="1"/>
    <col min="3" max="3" width="8.421875" style="2" customWidth="1"/>
    <col min="4" max="4" width="9.421875" style="2" customWidth="1"/>
    <col min="5" max="5" width="2.00390625" style="18" customWidth="1"/>
    <col min="6" max="6" width="3.8515625" style="2" customWidth="1"/>
    <col min="7" max="7" width="2.8515625" style="2" customWidth="1"/>
    <col min="8" max="8" width="8.140625" style="2" customWidth="1"/>
    <col min="9" max="9" width="9.421875" style="2" customWidth="1"/>
    <col min="10" max="10" width="2.00390625" style="18" customWidth="1"/>
    <col min="11" max="11" width="3.8515625" style="2" customWidth="1"/>
    <col min="12" max="12" width="2.57421875" style="2" customWidth="1"/>
    <col min="13" max="13" width="9.57421875" style="2" customWidth="1"/>
    <col min="14" max="14" width="9.28125" style="2" customWidth="1"/>
    <col min="15" max="15" width="2.00390625" style="18" customWidth="1"/>
    <col min="16" max="16384" width="3.8515625" style="2" customWidth="1"/>
  </cols>
  <sheetData>
    <row r="1" spans="1:15" s="34" customFormat="1" ht="16.5" customHeight="1">
      <c r="A1" s="124" t="s">
        <v>23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</row>
    <row r="2" spans="1:37" s="1" customFormat="1" ht="15.75" customHeight="1">
      <c r="A2" s="110" t="s">
        <v>31</v>
      </c>
      <c r="B2" s="111"/>
      <c r="C2" s="111"/>
      <c r="D2" s="112"/>
      <c r="E2" s="4"/>
      <c r="F2" s="110" t="s">
        <v>1</v>
      </c>
      <c r="G2" s="111"/>
      <c r="H2" s="111"/>
      <c r="I2" s="112"/>
      <c r="J2" s="4"/>
      <c r="K2" s="110" t="s">
        <v>32</v>
      </c>
      <c r="L2" s="111"/>
      <c r="M2" s="111"/>
      <c r="N2" s="112"/>
      <c r="O2" s="5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</row>
    <row r="3" spans="1:15" ht="12.75">
      <c r="A3" s="7" t="s">
        <v>0</v>
      </c>
      <c r="B3" s="7"/>
      <c r="C3" s="7"/>
      <c r="D3" s="8"/>
      <c r="E3" s="9"/>
      <c r="F3" s="7" t="s">
        <v>0</v>
      </c>
      <c r="G3" s="7"/>
      <c r="H3" s="7"/>
      <c r="I3" s="8"/>
      <c r="J3" s="9"/>
      <c r="K3" s="7" t="s">
        <v>0</v>
      </c>
      <c r="L3" s="7"/>
      <c r="M3" s="7"/>
      <c r="N3" s="8"/>
      <c r="O3" s="4"/>
    </row>
    <row r="4" spans="1:15" ht="13.5">
      <c r="A4" s="10">
        <v>1</v>
      </c>
      <c r="B4" s="10"/>
      <c r="C4" s="11"/>
      <c r="D4" s="8">
        <f>C4</f>
        <v>0</v>
      </c>
      <c r="E4" s="9"/>
      <c r="F4" s="10">
        <v>1</v>
      </c>
      <c r="G4" s="10"/>
      <c r="H4" s="11"/>
      <c r="I4" s="8">
        <f>H4</f>
        <v>0</v>
      </c>
      <c r="J4" s="9"/>
      <c r="K4" s="10">
        <v>1</v>
      </c>
      <c r="L4" s="10"/>
      <c r="M4" s="11"/>
      <c r="N4" s="8">
        <f>M4</f>
        <v>0</v>
      </c>
      <c r="O4" s="9"/>
    </row>
    <row r="5" spans="1:15" ht="13.5">
      <c r="A5" s="10">
        <v>2</v>
      </c>
      <c r="B5" s="10"/>
      <c r="C5" s="11"/>
      <c r="D5" s="8">
        <f>C5</f>
        <v>0</v>
      </c>
      <c r="E5" s="9"/>
      <c r="F5" s="10">
        <v>2</v>
      </c>
      <c r="G5" s="10"/>
      <c r="H5" s="11"/>
      <c r="I5" s="8">
        <f>H5</f>
        <v>0</v>
      </c>
      <c r="J5" s="9"/>
      <c r="K5" s="10">
        <v>2</v>
      </c>
      <c r="L5" s="10"/>
      <c r="M5" s="11"/>
      <c r="N5" s="8">
        <f>M5</f>
        <v>0</v>
      </c>
      <c r="O5" s="9"/>
    </row>
    <row r="6" spans="1:15" ht="13.5">
      <c r="A6" s="12">
        <v>3</v>
      </c>
      <c r="B6" s="12"/>
      <c r="C6" s="11"/>
      <c r="D6" s="13">
        <f>C6</f>
        <v>0</v>
      </c>
      <c r="E6" s="4"/>
      <c r="F6" s="12">
        <v>3</v>
      </c>
      <c r="G6" s="12"/>
      <c r="H6" s="11"/>
      <c r="I6" s="13">
        <f>H6</f>
        <v>0</v>
      </c>
      <c r="J6" s="4"/>
      <c r="K6" s="12">
        <v>3</v>
      </c>
      <c r="L6" s="12"/>
      <c r="M6" s="11"/>
      <c r="N6" s="13">
        <f>M6</f>
        <v>0</v>
      </c>
      <c r="O6" s="9"/>
    </row>
    <row r="7" spans="1:15" ht="13.5">
      <c r="A7" s="14">
        <v>4</v>
      </c>
      <c r="B7" s="14">
        <v>2</v>
      </c>
      <c r="C7" s="39"/>
      <c r="D7" s="15">
        <f>C7*B7</f>
        <v>0</v>
      </c>
      <c r="E7" s="9"/>
      <c r="F7" s="14">
        <v>4</v>
      </c>
      <c r="G7" s="14">
        <v>2</v>
      </c>
      <c r="H7" s="39"/>
      <c r="I7" s="15">
        <f>H7*G7</f>
        <v>0</v>
      </c>
      <c r="J7" s="9"/>
      <c r="K7" s="14">
        <v>4</v>
      </c>
      <c r="L7" s="14">
        <v>2</v>
      </c>
      <c r="M7" s="39"/>
      <c r="N7" s="15">
        <f>M7*L7</f>
        <v>0</v>
      </c>
      <c r="O7" s="4"/>
    </row>
    <row r="8" spans="1:15" ht="13.5">
      <c r="A8" s="12">
        <v>5</v>
      </c>
      <c r="B8" s="12"/>
      <c r="C8" s="40"/>
      <c r="D8" s="13">
        <f>C8</f>
        <v>0</v>
      </c>
      <c r="E8" s="9"/>
      <c r="F8" s="12">
        <v>5</v>
      </c>
      <c r="G8" s="12"/>
      <c r="H8" s="40"/>
      <c r="I8" s="13">
        <f>H8</f>
        <v>0</v>
      </c>
      <c r="J8" s="9"/>
      <c r="K8" s="12">
        <v>5</v>
      </c>
      <c r="L8" s="12"/>
      <c r="M8" s="40"/>
      <c r="N8" s="13">
        <f>M8</f>
        <v>0</v>
      </c>
      <c r="O8" s="9"/>
    </row>
    <row r="9" spans="1:15" ht="13.5">
      <c r="A9" s="12">
        <v>6</v>
      </c>
      <c r="B9" s="12"/>
      <c r="C9" s="11"/>
      <c r="D9" s="13">
        <f>C9</f>
        <v>0</v>
      </c>
      <c r="E9" s="9"/>
      <c r="F9" s="12">
        <v>6</v>
      </c>
      <c r="G9" s="12"/>
      <c r="H9" s="11"/>
      <c r="I9" s="13">
        <f>H9</f>
        <v>0</v>
      </c>
      <c r="J9" s="9"/>
      <c r="K9" s="12">
        <v>6</v>
      </c>
      <c r="L9" s="12"/>
      <c r="M9" s="11"/>
      <c r="N9" s="13">
        <f>M9</f>
        <v>0</v>
      </c>
      <c r="O9" s="9"/>
    </row>
    <row r="10" spans="1:15" ht="13.5">
      <c r="A10" s="12">
        <v>7</v>
      </c>
      <c r="B10" s="12"/>
      <c r="C10" s="11"/>
      <c r="D10" s="13">
        <f>C10</f>
        <v>0</v>
      </c>
      <c r="E10" s="4"/>
      <c r="F10" s="12">
        <v>7</v>
      </c>
      <c r="G10" s="12"/>
      <c r="H10" s="11"/>
      <c r="I10" s="13">
        <f>H10</f>
        <v>0</v>
      </c>
      <c r="J10" s="4"/>
      <c r="K10" s="12">
        <v>7</v>
      </c>
      <c r="L10" s="12"/>
      <c r="M10" s="11"/>
      <c r="N10" s="13">
        <f>M10</f>
        <v>0</v>
      </c>
      <c r="O10" s="9"/>
    </row>
    <row r="11" spans="1:15" ht="13.5">
      <c r="A11" s="12">
        <v>8</v>
      </c>
      <c r="B11" s="12"/>
      <c r="C11" s="11"/>
      <c r="D11" s="13">
        <f>C11</f>
        <v>0</v>
      </c>
      <c r="E11" s="9"/>
      <c r="F11" s="12">
        <v>8</v>
      </c>
      <c r="G11" s="12"/>
      <c r="H11" s="11"/>
      <c r="I11" s="13">
        <f>H11</f>
        <v>0</v>
      </c>
      <c r="J11" s="9"/>
      <c r="K11" s="12">
        <v>8</v>
      </c>
      <c r="L11" s="12"/>
      <c r="M11" s="11"/>
      <c r="N11" s="13">
        <f>M11</f>
        <v>0</v>
      </c>
      <c r="O11" s="4"/>
    </row>
    <row r="12" spans="1:15" ht="13.5">
      <c r="A12" s="10">
        <v>9</v>
      </c>
      <c r="B12" s="10"/>
      <c r="C12" s="11"/>
      <c r="D12" s="8">
        <f>C12</f>
        <v>0</v>
      </c>
      <c r="E12" s="9"/>
      <c r="F12" s="10">
        <v>9</v>
      </c>
      <c r="G12" s="10"/>
      <c r="H12" s="11"/>
      <c r="I12" s="8">
        <f>H12</f>
        <v>0</v>
      </c>
      <c r="J12" s="9"/>
      <c r="K12" s="10">
        <v>9</v>
      </c>
      <c r="L12" s="10"/>
      <c r="M12" s="11"/>
      <c r="N12" s="13">
        <f>M12</f>
        <v>0</v>
      </c>
      <c r="O12" s="9"/>
    </row>
    <row r="13" spans="1:15" ht="13.5">
      <c r="A13" s="14">
        <v>10</v>
      </c>
      <c r="B13" s="14">
        <v>2</v>
      </c>
      <c r="C13" s="39"/>
      <c r="D13" s="15">
        <f>C13*B13</f>
        <v>0</v>
      </c>
      <c r="E13" s="9"/>
      <c r="F13" s="14">
        <v>10</v>
      </c>
      <c r="G13" s="14">
        <v>2</v>
      </c>
      <c r="H13" s="39"/>
      <c r="I13" s="15">
        <f>H13*G13</f>
        <v>0</v>
      </c>
      <c r="J13" s="9"/>
      <c r="K13" s="14">
        <v>10</v>
      </c>
      <c r="L13" s="14">
        <v>2</v>
      </c>
      <c r="M13" s="39"/>
      <c r="N13" s="15">
        <f>M13*L13</f>
        <v>0</v>
      </c>
      <c r="O13" s="9"/>
    </row>
    <row r="14" spans="1:15" ht="13.5">
      <c r="A14" s="12">
        <v>11</v>
      </c>
      <c r="B14" s="12"/>
      <c r="C14" s="40"/>
      <c r="D14" s="13">
        <f>C14</f>
        <v>0</v>
      </c>
      <c r="E14" s="4"/>
      <c r="F14" s="12">
        <v>11</v>
      </c>
      <c r="G14" s="12"/>
      <c r="H14" s="40"/>
      <c r="I14" s="13">
        <f>H14</f>
        <v>0</v>
      </c>
      <c r="J14" s="4"/>
      <c r="K14" s="12">
        <v>11</v>
      </c>
      <c r="L14" s="12"/>
      <c r="M14" s="40"/>
      <c r="N14" s="13">
        <f>M14</f>
        <v>0</v>
      </c>
      <c r="O14" s="9"/>
    </row>
    <row r="15" spans="1:15" ht="13.5">
      <c r="A15" s="12">
        <v>12</v>
      </c>
      <c r="B15" s="12"/>
      <c r="C15" s="11"/>
      <c r="D15" s="13">
        <f>C15</f>
        <v>0</v>
      </c>
      <c r="E15" s="9"/>
      <c r="F15" s="12">
        <v>12</v>
      </c>
      <c r="G15" s="12"/>
      <c r="H15" s="11"/>
      <c r="I15" s="13">
        <f>H15</f>
        <v>0</v>
      </c>
      <c r="J15" s="9"/>
      <c r="K15" s="12">
        <v>12</v>
      </c>
      <c r="L15" s="12"/>
      <c r="M15" s="11"/>
      <c r="N15" s="13">
        <f>M15</f>
        <v>0</v>
      </c>
      <c r="O15" s="4"/>
    </row>
    <row r="16" spans="1:15" ht="13.5">
      <c r="A16" s="10">
        <v>13</v>
      </c>
      <c r="B16" s="10"/>
      <c r="C16" s="11"/>
      <c r="D16" s="8">
        <f>C16</f>
        <v>0</v>
      </c>
      <c r="E16" s="9"/>
      <c r="F16" s="10">
        <v>13</v>
      </c>
      <c r="G16" s="10"/>
      <c r="H16" s="11"/>
      <c r="I16" s="8">
        <f>H16</f>
        <v>0</v>
      </c>
      <c r="J16" s="9"/>
      <c r="K16" s="10">
        <v>13</v>
      </c>
      <c r="L16" s="10"/>
      <c r="M16" s="11"/>
      <c r="N16" s="13">
        <f>M16</f>
        <v>0</v>
      </c>
      <c r="O16" s="9"/>
    </row>
    <row r="17" spans="1:15" ht="13.5">
      <c r="A17" s="14">
        <v>14</v>
      </c>
      <c r="B17" s="14">
        <v>2</v>
      </c>
      <c r="C17" s="11"/>
      <c r="D17" s="15">
        <f>C17*2</f>
        <v>0</v>
      </c>
      <c r="E17" s="9"/>
      <c r="F17" s="14">
        <v>14</v>
      </c>
      <c r="G17" s="14">
        <v>2</v>
      </c>
      <c r="H17" s="11"/>
      <c r="I17" s="15">
        <f>H17*2</f>
        <v>0</v>
      </c>
      <c r="J17" s="9"/>
      <c r="K17" s="14">
        <v>14</v>
      </c>
      <c r="L17" s="14">
        <v>2</v>
      </c>
      <c r="M17" s="11"/>
      <c r="N17" s="15">
        <f>M17*2</f>
        <v>0</v>
      </c>
      <c r="O17" s="9"/>
    </row>
    <row r="18" spans="1:15" ht="13.5">
      <c r="A18" s="10">
        <v>15</v>
      </c>
      <c r="B18" s="10"/>
      <c r="C18" s="11"/>
      <c r="D18" s="8">
        <f>C18</f>
        <v>0</v>
      </c>
      <c r="E18" s="4"/>
      <c r="F18" s="10">
        <v>15</v>
      </c>
      <c r="G18" s="10"/>
      <c r="H18" s="11"/>
      <c r="I18" s="8">
        <f>H18</f>
        <v>0</v>
      </c>
      <c r="J18" s="4"/>
      <c r="K18" s="10">
        <v>15</v>
      </c>
      <c r="L18" s="10"/>
      <c r="M18" s="11"/>
      <c r="N18" s="8">
        <f>M18</f>
        <v>0</v>
      </c>
      <c r="O18" s="9"/>
    </row>
    <row r="19" spans="1:15" ht="13.5">
      <c r="A19" s="10">
        <v>16</v>
      </c>
      <c r="B19" s="10"/>
      <c r="C19" s="11"/>
      <c r="D19" s="8">
        <f>C19</f>
        <v>0</v>
      </c>
      <c r="E19" s="9"/>
      <c r="F19" s="10">
        <v>16</v>
      </c>
      <c r="G19" s="10"/>
      <c r="H19" s="11"/>
      <c r="I19" s="8">
        <f>H19</f>
        <v>0</v>
      </c>
      <c r="J19" s="9"/>
      <c r="K19" s="10">
        <v>16</v>
      </c>
      <c r="L19" s="10"/>
      <c r="M19" s="11"/>
      <c r="N19" s="8">
        <f>M19</f>
        <v>0</v>
      </c>
      <c r="O19" s="4"/>
    </row>
    <row r="20" spans="1:15" ht="13.5">
      <c r="A20" s="10">
        <v>17</v>
      </c>
      <c r="B20" s="10"/>
      <c r="C20" s="11"/>
      <c r="D20" s="8">
        <f>C20</f>
        <v>0</v>
      </c>
      <c r="E20" s="9"/>
      <c r="F20" s="10">
        <v>17</v>
      </c>
      <c r="G20" s="10"/>
      <c r="H20" s="11"/>
      <c r="I20" s="8">
        <f>H20</f>
        <v>0</v>
      </c>
      <c r="J20" s="9"/>
      <c r="K20" s="10">
        <v>17</v>
      </c>
      <c r="L20" s="10"/>
      <c r="M20" s="11"/>
      <c r="N20" s="8">
        <f>M20</f>
        <v>0</v>
      </c>
      <c r="O20" s="9"/>
    </row>
    <row r="21" spans="1:15" ht="13.5">
      <c r="A21" s="10">
        <v>18</v>
      </c>
      <c r="B21" s="10"/>
      <c r="C21" s="11"/>
      <c r="D21" s="8">
        <f>C21</f>
        <v>0</v>
      </c>
      <c r="E21" s="9"/>
      <c r="F21" s="10">
        <v>18</v>
      </c>
      <c r="G21" s="10"/>
      <c r="H21" s="11"/>
      <c r="I21" s="8">
        <f>H21</f>
        <v>0</v>
      </c>
      <c r="J21" s="9"/>
      <c r="K21" s="10">
        <v>18</v>
      </c>
      <c r="L21" s="10"/>
      <c r="M21" s="11"/>
      <c r="N21" s="8">
        <f>M21</f>
        <v>0</v>
      </c>
      <c r="O21" s="9"/>
    </row>
    <row r="22" spans="1:15" ht="13.5">
      <c r="A22" s="10">
        <v>19</v>
      </c>
      <c r="B22" s="10"/>
      <c r="C22" s="11"/>
      <c r="D22" s="8">
        <f>C22</f>
        <v>0</v>
      </c>
      <c r="E22" s="4"/>
      <c r="F22" s="10">
        <v>19</v>
      </c>
      <c r="G22" s="10"/>
      <c r="H22" s="11"/>
      <c r="I22" s="8">
        <f>H22</f>
        <v>0</v>
      </c>
      <c r="J22" s="4"/>
      <c r="K22" s="10">
        <v>19</v>
      </c>
      <c r="L22" s="10"/>
      <c r="M22" s="11"/>
      <c r="N22" s="8">
        <f>M22</f>
        <v>0</v>
      </c>
      <c r="O22" s="9"/>
    </row>
    <row r="23" spans="1:15" ht="13.5">
      <c r="A23" s="14">
        <v>20</v>
      </c>
      <c r="B23" s="14">
        <v>2</v>
      </c>
      <c r="C23" s="39"/>
      <c r="D23" s="15">
        <f>C23*B23</f>
        <v>0</v>
      </c>
      <c r="E23" s="9"/>
      <c r="F23" s="14">
        <v>20</v>
      </c>
      <c r="G23" s="14">
        <v>2</v>
      </c>
      <c r="H23" s="39"/>
      <c r="I23" s="15">
        <f>H23*G23</f>
        <v>0</v>
      </c>
      <c r="J23" s="9"/>
      <c r="K23" s="14">
        <v>20</v>
      </c>
      <c r="L23" s="14">
        <v>2</v>
      </c>
      <c r="M23" s="39"/>
      <c r="N23" s="15">
        <f>M23*L23</f>
        <v>0</v>
      </c>
      <c r="O23" s="4"/>
    </row>
    <row r="24" spans="1:15" ht="13.5">
      <c r="A24" s="10">
        <v>21</v>
      </c>
      <c r="B24" s="10"/>
      <c r="C24" s="11"/>
      <c r="D24" s="8">
        <f>C24</f>
        <v>0</v>
      </c>
      <c r="E24" s="9"/>
      <c r="F24" s="10">
        <v>21</v>
      </c>
      <c r="G24" s="10"/>
      <c r="H24" s="11"/>
      <c r="I24" s="8">
        <f>H24</f>
        <v>0</v>
      </c>
      <c r="J24" s="9"/>
      <c r="K24" s="10">
        <v>21</v>
      </c>
      <c r="L24" s="10"/>
      <c r="M24" s="11"/>
      <c r="N24" s="8">
        <f>M24</f>
        <v>0</v>
      </c>
      <c r="O24" s="9"/>
    </row>
    <row r="25" spans="1:15" ht="13.5">
      <c r="A25" s="14">
        <v>22</v>
      </c>
      <c r="B25" s="14">
        <v>2</v>
      </c>
      <c r="C25" s="39"/>
      <c r="D25" s="15">
        <f>C25*B25</f>
        <v>0</v>
      </c>
      <c r="E25" s="9"/>
      <c r="F25" s="14">
        <v>22</v>
      </c>
      <c r="G25" s="14">
        <v>2</v>
      </c>
      <c r="H25" s="39"/>
      <c r="I25" s="15">
        <f>H25*G25</f>
        <v>0</v>
      </c>
      <c r="J25" s="9"/>
      <c r="K25" s="14">
        <v>22</v>
      </c>
      <c r="L25" s="14">
        <v>2</v>
      </c>
      <c r="M25" s="39"/>
      <c r="N25" s="15">
        <f>M25*L25</f>
        <v>0</v>
      </c>
      <c r="O25" s="9"/>
    </row>
    <row r="26" spans="1:15" ht="13.5">
      <c r="A26" s="12">
        <v>23</v>
      </c>
      <c r="B26" s="12"/>
      <c r="C26" s="11"/>
      <c r="D26" s="13">
        <f>C26</f>
        <v>0</v>
      </c>
      <c r="E26" s="4"/>
      <c r="F26" s="12">
        <v>23</v>
      </c>
      <c r="G26" s="12"/>
      <c r="H26" s="11"/>
      <c r="I26" s="13">
        <f>H26</f>
        <v>0</v>
      </c>
      <c r="J26" s="4"/>
      <c r="K26" s="12">
        <v>23</v>
      </c>
      <c r="L26" s="12"/>
      <c r="M26" s="11"/>
      <c r="N26" s="13">
        <f>M26</f>
        <v>0</v>
      </c>
      <c r="O26" s="9"/>
    </row>
    <row r="27" spans="1:15" ht="13.5">
      <c r="A27" s="12">
        <v>24</v>
      </c>
      <c r="B27" s="12"/>
      <c r="C27" s="11"/>
      <c r="D27" s="13">
        <f>C27</f>
        <v>0</v>
      </c>
      <c r="E27" s="9"/>
      <c r="F27" s="12">
        <v>24</v>
      </c>
      <c r="G27" s="12"/>
      <c r="H27" s="11"/>
      <c r="I27" s="13">
        <f>H27</f>
        <v>0</v>
      </c>
      <c r="J27" s="9"/>
      <c r="K27" s="12">
        <v>24</v>
      </c>
      <c r="L27" s="12"/>
      <c r="M27" s="11"/>
      <c r="N27" s="13">
        <f>M27</f>
        <v>0</v>
      </c>
      <c r="O27" s="4"/>
    </row>
    <row r="28" spans="1:15" ht="13.5">
      <c r="A28" s="12">
        <v>25</v>
      </c>
      <c r="B28" s="12"/>
      <c r="C28" s="11"/>
      <c r="D28" s="13">
        <f>C28</f>
        <v>0</v>
      </c>
      <c r="E28" s="9"/>
      <c r="F28" s="12">
        <v>25</v>
      </c>
      <c r="G28" s="12"/>
      <c r="H28" s="11"/>
      <c r="I28" s="13">
        <f>H28</f>
        <v>0</v>
      </c>
      <c r="J28" s="9"/>
      <c r="K28" s="12">
        <v>25</v>
      </c>
      <c r="L28" s="12"/>
      <c r="M28" s="11"/>
      <c r="N28" s="13">
        <f>M28</f>
        <v>0</v>
      </c>
      <c r="O28" s="9"/>
    </row>
    <row r="29" spans="1:15" ht="13.5">
      <c r="A29" s="12">
        <v>26</v>
      </c>
      <c r="B29" s="12"/>
      <c r="C29" s="11"/>
      <c r="D29" s="13">
        <f>C29</f>
        <v>0</v>
      </c>
      <c r="E29" s="9"/>
      <c r="F29" s="12">
        <v>26</v>
      </c>
      <c r="G29" s="12"/>
      <c r="H29" s="11"/>
      <c r="I29" s="13">
        <f>H29</f>
        <v>0</v>
      </c>
      <c r="J29" s="9"/>
      <c r="K29" s="12">
        <v>26</v>
      </c>
      <c r="L29" s="12"/>
      <c r="M29" s="11"/>
      <c r="N29" s="13">
        <f>M29</f>
        <v>0</v>
      </c>
      <c r="O29" s="9"/>
    </row>
    <row r="30" spans="1:15" ht="13.5">
      <c r="A30" s="10">
        <v>27</v>
      </c>
      <c r="B30" s="10"/>
      <c r="C30" s="11"/>
      <c r="D30" s="8">
        <f>C30</f>
        <v>0</v>
      </c>
      <c r="E30" s="4"/>
      <c r="F30" s="10">
        <v>27</v>
      </c>
      <c r="G30" s="10"/>
      <c r="H30" s="11"/>
      <c r="I30" s="8">
        <f>H30</f>
        <v>0</v>
      </c>
      <c r="J30" s="4"/>
      <c r="K30" s="10">
        <v>27</v>
      </c>
      <c r="L30" s="10"/>
      <c r="M30" s="11"/>
      <c r="N30" s="8">
        <f>M30</f>
        <v>0</v>
      </c>
      <c r="O30" s="9"/>
    </row>
    <row r="31" spans="1:15" ht="17.25" customHeight="1">
      <c r="A31" s="113"/>
      <c r="B31" s="114"/>
      <c r="C31" s="115"/>
      <c r="D31" s="46">
        <f>SUM(D4:D30)</f>
        <v>0</v>
      </c>
      <c r="E31" s="9"/>
      <c r="F31" s="113"/>
      <c r="G31" s="114"/>
      <c r="H31" s="115"/>
      <c r="I31" s="46">
        <f>SUM(I4:I30)</f>
        <v>0</v>
      </c>
      <c r="J31" s="9"/>
      <c r="K31" s="113"/>
      <c r="L31" s="114"/>
      <c r="M31" s="115"/>
      <c r="N31" s="46">
        <f>SUM(N4:N30)</f>
        <v>0</v>
      </c>
      <c r="O31" s="4"/>
    </row>
    <row r="32" spans="1:15" ht="15">
      <c r="A32" s="16">
        <v>1</v>
      </c>
      <c r="B32" s="16">
        <v>1</v>
      </c>
      <c r="C32" s="17"/>
      <c r="D32" s="8">
        <f>C32</f>
        <v>0</v>
      </c>
      <c r="E32" s="9"/>
      <c r="F32" s="16">
        <v>1</v>
      </c>
      <c r="G32" s="16">
        <v>1</v>
      </c>
      <c r="H32" s="17"/>
      <c r="I32" s="8">
        <f>H32</f>
        <v>0</v>
      </c>
      <c r="J32" s="9"/>
      <c r="K32" s="16">
        <v>1</v>
      </c>
      <c r="L32" s="16">
        <v>1</v>
      </c>
      <c r="M32" s="17"/>
      <c r="N32" s="8">
        <f>M32</f>
        <v>0</v>
      </c>
      <c r="O32" s="9"/>
    </row>
    <row r="33" spans="1:15" ht="15">
      <c r="A33" s="16">
        <v>2</v>
      </c>
      <c r="B33" s="16">
        <v>1</v>
      </c>
      <c r="C33" s="17"/>
      <c r="D33" s="8">
        <f>C33</f>
        <v>0</v>
      </c>
      <c r="E33" s="9"/>
      <c r="F33" s="16">
        <v>2</v>
      </c>
      <c r="G33" s="16">
        <v>1</v>
      </c>
      <c r="H33" s="17"/>
      <c r="I33" s="8">
        <f>H33</f>
        <v>0</v>
      </c>
      <c r="J33" s="9"/>
      <c r="K33" s="16">
        <v>2</v>
      </c>
      <c r="L33" s="16">
        <v>1</v>
      </c>
      <c r="M33" s="17"/>
      <c r="N33" s="8">
        <f>M33</f>
        <v>0</v>
      </c>
      <c r="O33" s="9"/>
    </row>
    <row r="34" spans="1:15" ht="15">
      <c r="A34" s="16">
        <v>3</v>
      </c>
      <c r="B34" s="16">
        <v>2</v>
      </c>
      <c r="C34" s="17"/>
      <c r="D34" s="8">
        <f>C34*2</f>
        <v>0</v>
      </c>
      <c r="E34" s="4"/>
      <c r="F34" s="16">
        <v>3</v>
      </c>
      <c r="G34" s="16">
        <v>2</v>
      </c>
      <c r="H34" s="17"/>
      <c r="I34" s="8">
        <f>H34*2</f>
        <v>0</v>
      </c>
      <c r="J34" s="4"/>
      <c r="K34" s="16">
        <v>3</v>
      </c>
      <c r="L34" s="16">
        <v>2</v>
      </c>
      <c r="M34" s="17"/>
      <c r="N34" s="8">
        <f>M34*2</f>
        <v>0</v>
      </c>
      <c r="O34" s="9"/>
    </row>
    <row r="35" spans="1:15" ht="15">
      <c r="A35" s="16">
        <v>4</v>
      </c>
      <c r="B35" s="16">
        <v>2</v>
      </c>
      <c r="C35" s="17"/>
      <c r="D35" s="8">
        <f>C35*2</f>
        <v>0</v>
      </c>
      <c r="E35" s="9"/>
      <c r="F35" s="16">
        <v>4</v>
      </c>
      <c r="G35" s="16">
        <v>2</v>
      </c>
      <c r="H35" s="17"/>
      <c r="I35" s="8">
        <f>H35*2</f>
        <v>0</v>
      </c>
      <c r="J35" s="9"/>
      <c r="K35" s="16">
        <v>4</v>
      </c>
      <c r="L35" s="16">
        <v>2</v>
      </c>
      <c r="M35" s="17"/>
      <c r="N35" s="8">
        <f>M35*2</f>
        <v>0</v>
      </c>
      <c r="O35" s="4"/>
    </row>
    <row r="36" spans="1:15" s="30" customFormat="1" ht="15.75" customHeight="1">
      <c r="A36" s="118"/>
      <c r="B36" s="119"/>
      <c r="C36" s="120"/>
      <c r="D36" s="31">
        <f>SUM(D32:D35)</f>
        <v>0</v>
      </c>
      <c r="E36" s="9"/>
      <c r="F36" s="118"/>
      <c r="G36" s="119"/>
      <c r="H36" s="120"/>
      <c r="I36" s="31">
        <f>SUM(I32:I35)</f>
        <v>0</v>
      </c>
      <c r="J36" s="9"/>
      <c r="K36" s="118"/>
      <c r="L36" s="119"/>
      <c r="M36" s="120"/>
      <c r="N36" s="31">
        <f>SUM(N32:N35)</f>
        <v>0</v>
      </c>
      <c r="O36" s="9"/>
    </row>
    <row r="37" spans="1:15" ht="14.25" customHeight="1">
      <c r="A37" s="116"/>
      <c r="B37" s="117"/>
      <c r="C37" s="32">
        <f>SUM(D31+D36)-$D39-$D40</f>
        <v>0</v>
      </c>
      <c r="D37" s="33">
        <f>C37*100/380</f>
        <v>0</v>
      </c>
      <c r="E37" s="9"/>
      <c r="F37" s="116"/>
      <c r="G37" s="117"/>
      <c r="H37" s="32">
        <f>SUM(I31+I36)-$D39-$D40</f>
        <v>0</v>
      </c>
      <c r="I37" s="33">
        <f>H37*100/380</f>
        <v>0</v>
      </c>
      <c r="J37" s="9"/>
      <c r="K37" s="14"/>
      <c r="L37" s="15"/>
      <c r="M37" s="32">
        <f>SUM(N31+N36)-$D39-$D40</f>
        <v>0</v>
      </c>
      <c r="N37" s="33">
        <f>M37*100/380</f>
        <v>0</v>
      </c>
      <c r="O37" s="9"/>
    </row>
    <row r="39" spans="1:13" ht="18.75">
      <c r="A39" s="19" t="s">
        <v>18</v>
      </c>
      <c r="D39" s="20"/>
      <c r="F39" s="19"/>
      <c r="K39" s="50" t="str">
        <f>рез!G16</f>
        <v>Н:</v>
      </c>
      <c r="L39" s="51"/>
      <c r="M39" s="51" t="str">
        <f>рез!H16</f>
        <v>Джумаджук Марія</v>
      </c>
    </row>
    <row r="40" spans="1:13" ht="18.75">
      <c r="A40" s="19" t="s">
        <v>19</v>
      </c>
      <c r="D40" s="20"/>
      <c r="E40" s="21"/>
      <c r="F40" s="19"/>
      <c r="J40" s="22"/>
      <c r="K40" s="52" t="str">
        <f>рез!G17</f>
        <v>C:</v>
      </c>
      <c r="L40" s="51"/>
      <c r="M40" s="51" t="str">
        <f>рез!H17</f>
        <v>Масленнікова Анна</v>
      </c>
    </row>
    <row r="41" spans="1:15" ht="18.75">
      <c r="A41" s="125" t="s">
        <v>16</v>
      </c>
      <c r="B41" s="126"/>
      <c r="C41" s="127"/>
      <c r="D41" s="47">
        <f>C37+H37+M37</f>
        <v>0</v>
      </c>
      <c r="E41" s="23"/>
      <c r="F41" s="24"/>
      <c r="G41" s="24"/>
      <c r="H41" s="23"/>
      <c r="I41" s="25"/>
      <c r="J41" s="25"/>
      <c r="K41" s="52" t="str">
        <f>рез!G18</f>
        <v>B:</v>
      </c>
      <c r="L41" s="51"/>
      <c r="M41" s="51" t="str">
        <f>рез!H18</f>
        <v>Козіна Ірина</v>
      </c>
      <c r="N41" s="25"/>
      <c r="O41" s="24"/>
    </row>
    <row r="42" spans="1:15" ht="15.75">
      <c r="A42" s="26" t="s">
        <v>20</v>
      </c>
      <c r="B42" s="27"/>
      <c r="C42" s="27"/>
      <c r="D42" s="48">
        <f>(D37+I37+N37)/3</f>
        <v>0</v>
      </c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</row>
    <row r="43" ht="12.75">
      <c r="A43" s="29"/>
    </row>
    <row r="44" spans="1:15" ht="30" customHeight="1">
      <c r="A44" s="28" t="s">
        <v>21</v>
      </c>
      <c r="D44" s="108" t="str">
        <f>рез!F7</f>
        <v>Black Diamond, 2006, мер., вор., УВП,  Gnad-Tonga, 702740, Ковальчук Олександр</v>
      </c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</row>
    <row r="45" spans="1:9" ht="22.5" customHeight="1">
      <c r="A45" s="28" t="s">
        <v>22</v>
      </c>
      <c r="D45" s="108" t="str">
        <f>рез!C7</f>
        <v>Коковська Юлія</v>
      </c>
      <c r="E45" s="108"/>
      <c r="F45" s="108"/>
      <c r="G45" s="108"/>
      <c r="H45" s="108"/>
      <c r="I45" s="108"/>
    </row>
    <row r="46" spans="1:14" ht="33" customHeight="1">
      <c r="A46" s="28" t="s">
        <v>8</v>
      </c>
      <c r="D46" s="109" t="str">
        <f>рез!G7</f>
        <v>КСК "ІІС-КЛО"</v>
      </c>
      <c r="E46" s="109"/>
      <c r="F46" s="109"/>
      <c r="G46" s="109"/>
      <c r="H46" s="109"/>
      <c r="I46" s="109"/>
      <c r="J46" s="109"/>
      <c r="K46" s="109"/>
      <c r="L46" s="109"/>
      <c r="M46" s="121">
        <f>рез!C4</f>
        <v>41811</v>
      </c>
      <c r="N46" s="122"/>
    </row>
    <row r="48" spans="1:15" ht="40.5" customHeight="1">
      <c r="A48" s="123" t="str">
        <f>рез!A1</f>
        <v>ВІДКРИТІ ВСЕУКРАЇНСЬКІ ЗМАГАННЯ З КІННОГО СПОРТУ (ВИЇЗДКА) ІІ етап</v>
      </c>
      <c r="B48" s="123"/>
      <c r="C48" s="123"/>
      <c r="D48" s="123"/>
      <c r="E48" s="123"/>
      <c r="F48" s="123"/>
      <c r="G48" s="123"/>
      <c r="H48" s="123"/>
      <c r="I48" s="123"/>
      <c r="J48" s="123"/>
      <c r="K48" s="123"/>
      <c r="L48" s="123"/>
      <c r="M48" s="123"/>
      <c r="N48" s="123"/>
      <c r="O48" s="123"/>
    </row>
  </sheetData>
  <sheetProtection/>
  <mergeCells count="18">
    <mergeCell ref="A48:O48"/>
    <mergeCell ref="A1:O1"/>
    <mergeCell ref="F31:H31"/>
    <mergeCell ref="K31:M31"/>
    <mergeCell ref="A2:D2"/>
    <mergeCell ref="K2:N2"/>
    <mergeCell ref="K36:M36"/>
    <mergeCell ref="D45:I45"/>
    <mergeCell ref="A41:C41"/>
    <mergeCell ref="D44:O44"/>
    <mergeCell ref="D46:L46"/>
    <mergeCell ref="F2:I2"/>
    <mergeCell ref="A31:C31"/>
    <mergeCell ref="A37:B37"/>
    <mergeCell ref="F37:G37"/>
    <mergeCell ref="F36:H36"/>
    <mergeCell ref="A36:C36"/>
    <mergeCell ref="M46:N46"/>
  </mergeCells>
  <printOptions/>
  <pageMargins left="0.7874015748031497" right="0.1968503937007874" top="0.2362204724409449" bottom="0.1968503937007874" header="0.1968503937007874" footer="0.196850393700787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AK48"/>
  <sheetViews>
    <sheetView zoomScale="85" zoomScaleNormal="85" zoomScalePageLayoutView="0" workbookViewId="0" topLeftCell="A18">
      <selection activeCell="I41" sqref="I41"/>
    </sheetView>
  </sheetViews>
  <sheetFormatPr defaultColWidth="3.8515625" defaultRowHeight="12.75"/>
  <cols>
    <col min="1" max="1" width="3.28125" style="2" customWidth="1"/>
    <col min="2" max="2" width="2.57421875" style="2" customWidth="1"/>
    <col min="3" max="3" width="8.421875" style="2" customWidth="1"/>
    <col min="4" max="4" width="9.421875" style="2" customWidth="1"/>
    <col min="5" max="5" width="2.00390625" style="18" customWidth="1"/>
    <col min="6" max="6" width="3.8515625" style="2" customWidth="1"/>
    <col min="7" max="7" width="2.8515625" style="2" customWidth="1"/>
    <col min="8" max="8" width="8.140625" style="2" customWidth="1"/>
    <col min="9" max="9" width="9.421875" style="2" customWidth="1"/>
    <col min="10" max="10" width="2.00390625" style="18" customWidth="1"/>
    <col min="11" max="11" width="3.8515625" style="2" customWidth="1"/>
    <col min="12" max="12" width="2.57421875" style="2" customWidth="1"/>
    <col min="13" max="13" width="9.57421875" style="2" customWidth="1"/>
    <col min="14" max="14" width="9.28125" style="2" customWidth="1"/>
    <col min="15" max="15" width="2.00390625" style="18" customWidth="1"/>
    <col min="16" max="16384" width="3.8515625" style="2" customWidth="1"/>
  </cols>
  <sheetData>
    <row r="1" spans="1:15" s="34" customFormat="1" ht="16.5" customHeight="1">
      <c r="A1" s="124" t="s">
        <v>23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</row>
    <row r="2" spans="1:37" s="1" customFormat="1" ht="15.75" customHeight="1">
      <c r="A2" s="110" t="s">
        <v>64</v>
      </c>
      <c r="B2" s="111"/>
      <c r="C2" s="111"/>
      <c r="D2" s="112"/>
      <c r="E2" s="4"/>
      <c r="F2" s="110" t="s">
        <v>1</v>
      </c>
      <c r="G2" s="111"/>
      <c r="H2" s="111"/>
      <c r="I2" s="112"/>
      <c r="J2" s="4"/>
      <c r="K2" s="110" t="s">
        <v>65</v>
      </c>
      <c r="L2" s="111"/>
      <c r="M2" s="111"/>
      <c r="N2" s="112"/>
      <c r="O2" s="5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</row>
    <row r="3" spans="1:15" ht="12.75">
      <c r="A3" s="7" t="s">
        <v>0</v>
      </c>
      <c r="B3" s="7"/>
      <c r="C3" s="7"/>
      <c r="D3" s="8"/>
      <c r="E3" s="9"/>
      <c r="F3" s="7" t="s">
        <v>0</v>
      </c>
      <c r="G3" s="7"/>
      <c r="H3" s="7"/>
      <c r="I3" s="8"/>
      <c r="J3" s="9"/>
      <c r="K3" s="7" t="s">
        <v>0</v>
      </c>
      <c r="L3" s="7"/>
      <c r="M3" s="7"/>
      <c r="N3" s="8"/>
      <c r="O3" s="4"/>
    </row>
    <row r="4" spans="1:15" ht="13.5">
      <c r="A4" s="10">
        <v>1</v>
      </c>
      <c r="B4" s="10"/>
      <c r="C4" s="11">
        <v>7</v>
      </c>
      <c r="D4" s="8">
        <f>C4</f>
        <v>7</v>
      </c>
      <c r="E4" s="9"/>
      <c r="F4" s="10">
        <v>1</v>
      </c>
      <c r="G4" s="10"/>
      <c r="H4" s="11">
        <v>7</v>
      </c>
      <c r="I4" s="8">
        <f>H4</f>
        <v>7</v>
      </c>
      <c r="J4" s="9"/>
      <c r="K4" s="10">
        <v>1</v>
      </c>
      <c r="L4" s="10"/>
      <c r="M4" s="11">
        <v>7</v>
      </c>
      <c r="N4" s="8">
        <f>M4</f>
        <v>7</v>
      </c>
      <c r="O4" s="9"/>
    </row>
    <row r="5" spans="1:15" ht="13.5">
      <c r="A5" s="10">
        <v>2</v>
      </c>
      <c r="B5" s="10"/>
      <c r="C5" s="11">
        <v>6</v>
      </c>
      <c r="D5" s="8">
        <f>C5</f>
        <v>6</v>
      </c>
      <c r="E5" s="9"/>
      <c r="F5" s="10">
        <v>2</v>
      </c>
      <c r="G5" s="10"/>
      <c r="H5" s="11">
        <v>6</v>
      </c>
      <c r="I5" s="8">
        <f>H5</f>
        <v>6</v>
      </c>
      <c r="J5" s="9"/>
      <c r="K5" s="10">
        <v>2</v>
      </c>
      <c r="L5" s="10"/>
      <c r="M5" s="11">
        <v>6</v>
      </c>
      <c r="N5" s="8">
        <f>M5</f>
        <v>6</v>
      </c>
      <c r="O5" s="9"/>
    </row>
    <row r="6" spans="1:15" ht="13.5">
      <c r="A6" s="12">
        <v>3</v>
      </c>
      <c r="B6" s="12"/>
      <c r="C6" s="11">
        <v>6</v>
      </c>
      <c r="D6" s="13">
        <f>C6</f>
        <v>6</v>
      </c>
      <c r="E6" s="4"/>
      <c r="F6" s="12">
        <v>3</v>
      </c>
      <c r="G6" s="12"/>
      <c r="H6" s="11">
        <v>6.5</v>
      </c>
      <c r="I6" s="13">
        <f>H6</f>
        <v>6.5</v>
      </c>
      <c r="J6" s="4"/>
      <c r="K6" s="12">
        <v>3</v>
      </c>
      <c r="L6" s="12"/>
      <c r="M6" s="11">
        <v>6</v>
      </c>
      <c r="N6" s="13">
        <f>M6</f>
        <v>6</v>
      </c>
      <c r="O6" s="9"/>
    </row>
    <row r="7" spans="1:15" ht="13.5">
      <c r="A7" s="14">
        <v>4</v>
      </c>
      <c r="B7" s="14">
        <v>2</v>
      </c>
      <c r="C7" s="39">
        <v>6.5</v>
      </c>
      <c r="D7" s="15">
        <f>C7*B7</f>
        <v>13</v>
      </c>
      <c r="E7" s="9"/>
      <c r="F7" s="14">
        <v>4</v>
      </c>
      <c r="G7" s="14">
        <v>2</v>
      </c>
      <c r="H7" s="39">
        <v>7</v>
      </c>
      <c r="I7" s="15">
        <f>H7*G7</f>
        <v>14</v>
      </c>
      <c r="J7" s="9"/>
      <c r="K7" s="14">
        <v>4</v>
      </c>
      <c r="L7" s="14">
        <v>2</v>
      </c>
      <c r="M7" s="39">
        <v>7</v>
      </c>
      <c r="N7" s="15">
        <f>M7*L7</f>
        <v>14</v>
      </c>
      <c r="O7" s="4"/>
    </row>
    <row r="8" spans="1:15" ht="13.5">
      <c r="A8" s="12">
        <v>5</v>
      </c>
      <c r="B8" s="12"/>
      <c r="C8" s="40">
        <v>6</v>
      </c>
      <c r="D8" s="13">
        <f>C8</f>
        <v>6</v>
      </c>
      <c r="E8" s="9"/>
      <c r="F8" s="12">
        <v>5</v>
      </c>
      <c r="G8" s="12"/>
      <c r="H8" s="40">
        <v>6.5</v>
      </c>
      <c r="I8" s="13">
        <f>H8</f>
        <v>6.5</v>
      </c>
      <c r="J8" s="9"/>
      <c r="K8" s="12">
        <v>5</v>
      </c>
      <c r="L8" s="12"/>
      <c r="M8" s="40">
        <v>6.5</v>
      </c>
      <c r="N8" s="13">
        <f>M8</f>
        <v>6.5</v>
      </c>
      <c r="O8" s="9"/>
    </row>
    <row r="9" spans="1:15" ht="13.5">
      <c r="A9" s="12">
        <v>6</v>
      </c>
      <c r="B9" s="12"/>
      <c r="C9" s="11">
        <v>7</v>
      </c>
      <c r="D9" s="13">
        <f>C9</f>
        <v>7</v>
      </c>
      <c r="E9" s="9"/>
      <c r="F9" s="12">
        <v>6</v>
      </c>
      <c r="G9" s="12"/>
      <c r="H9" s="11">
        <v>7</v>
      </c>
      <c r="I9" s="13">
        <f>H9</f>
        <v>7</v>
      </c>
      <c r="J9" s="9"/>
      <c r="K9" s="12">
        <v>6</v>
      </c>
      <c r="L9" s="12"/>
      <c r="M9" s="11">
        <v>6.5</v>
      </c>
      <c r="N9" s="13">
        <f>M9</f>
        <v>6.5</v>
      </c>
      <c r="O9" s="9"/>
    </row>
    <row r="10" spans="1:15" ht="13.5">
      <c r="A10" s="12">
        <v>7</v>
      </c>
      <c r="B10" s="12"/>
      <c r="C10" s="11">
        <v>6</v>
      </c>
      <c r="D10" s="13">
        <f>C10</f>
        <v>6</v>
      </c>
      <c r="E10" s="4"/>
      <c r="F10" s="12">
        <v>7</v>
      </c>
      <c r="G10" s="12"/>
      <c r="H10" s="11">
        <v>5.5</v>
      </c>
      <c r="I10" s="13">
        <f>H10</f>
        <v>5.5</v>
      </c>
      <c r="J10" s="4"/>
      <c r="K10" s="12">
        <v>7</v>
      </c>
      <c r="L10" s="12"/>
      <c r="M10" s="11">
        <v>6.5</v>
      </c>
      <c r="N10" s="13">
        <f>M10</f>
        <v>6.5</v>
      </c>
      <c r="O10" s="9"/>
    </row>
    <row r="11" spans="1:15" ht="13.5">
      <c r="A11" s="12">
        <v>8</v>
      </c>
      <c r="B11" s="12"/>
      <c r="C11" s="11">
        <v>6.5</v>
      </c>
      <c r="D11" s="13">
        <f>C11</f>
        <v>6.5</v>
      </c>
      <c r="E11" s="9"/>
      <c r="F11" s="12">
        <v>8</v>
      </c>
      <c r="G11" s="12"/>
      <c r="H11" s="11">
        <v>6</v>
      </c>
      <c r="I11" s="13">
        <f>H11</f>
        <v>6</v>
      </c>
      <c r="J11" s="9"/>
      <c r="K11" s="12">
        <v>8</v>
      </c>
      <c r="L11" s="12"/>
      <c r="M11" s="11">
        <v>6</v>
      </c>
      <c r="N11" s="13">
        <f>M11</f>
        <v>6</v>
      </c>
      <c r="O11" s="4"/>
    </row>
    <row r="12" spans="1:15" ht="13.5">
      <c r="A12" s="10">
        <v>9</v>
      </c>
      <c r="B12" s="10"/>
      <c r="C12" s="11">
        <v>6.5</v>
      </c>
      <c r="D12" s="8">
        <f>C12</f>
        <v>6.5</v>
      </c>
      <c r="E12" s="9"/>
      <c r="F12" s="10">
        <v>9</v>
      </c>
      <c r="G12" s="10"/>
      <c r="H12" s="11">
        <v>6</v>
      </c>
      <c r="I12" s="8">
        <f>H12</f>
        <v>6</v>
      </c>
      <c r="J12" s="9"/>
      <c r="K12" s="10">
        <v>9</v>
      </c>
      <c r="L12" s="10"/>
      <c r="M12" s="11">
        <v>6</v>
      </c>
      <c r="N12" s="13">
        <f>M12</f>
        <v>6</v>
      </c>
      <c r="O12" s="9"/>
    </row>
    <row r="13" spans="1:15" ht="13.5">
      <c r="A13" s="14">
        <v>10</v>
      </c>
      <c r="B13" s="14">
        <v>2</v>
      </c>
      <c r="C13" s="39">
        <v>6.5</v>
      </c>
      <c r="D13" s="15">
        <f>C13*B13</f>
        <v>13</v>
      </c>
      <c r="E13" s="9"/>
      <c r="F13" s="14">
        <v>10</v>
      </c>
      <c r="G13" s="14">
        <v>2</v>
      </c>
      <c r="H13" s="39">
        <v>7</v>
      </c>
      <c r="I13" s="15">
        <f>H13*G13</f>
        <v>14</v>
      </c>
      <c r="J13" s="9"/>
      <c r="K13" s="14">
        <v>10</v>
      </c>
      <c r="L13" s="14">
        <v>2</v>
      </c>
      <c r="M13" s="39">
        <v>7</v>
      </c>
      <c r="N13" s="15">
        <f>M13*L13</f>
        <v>14</v>
      </c>
      <c r="O13" s="9"/>
    </row>
    <row r="14" spans="1:15" ht="13.5">
      <c r="A14" s="12">
        <v>11</v>
      </c>
      <c r="B14" s="12"/>
      <c r="C14" s="40">
        <v>6</v>
      </c>
      <c r="D14" s="13">
        <f>C14</f>
        <v>6</v>
      </c>
      <c r="E14" s="4"/>
      <c r="F14" s="12">
        <v>11</v>
      </c>
      <c r="G14" s="12"/>
      <c r="H14" s="40">
        <v>6.5</v>
      </c>
      <c r="I14" s="13">
        <f>H14</f>
        <v>6.5</v>
      </c>
      <c r="J14" s="4"/>
      <c r="K14" s="12">
        <v>11</v>
      </c>
      <c r="L14" s="12"/>
      <c r="M14" s="40">
        <v>7</v>
      </c>
      <c r="N14" s="13">
        <f>M14</f>
        <v>7</v>
      </c>
      <c r="O14" s="9"/>
    </row>
    <row r="15" spans="1:15" ht="13.5">
      <c r="A15" s="12">
        <v>12</v>
      </c>
      <c r="B15" s="12"/>
      <c r="C15" s="11">
        <v>7</v>
      </c>
      <c r="D15" s="13">
        <f>C15</f>
        <v>7</v>
      </c>
      <c r="E15" s="9"/>
      <c r="F15" s="12">
        <v>12</v>
      </c>
      <c r="G15" s="12"/>
      <c r="H15" s="11">
        <v>7</v>
      </c>
      <c r="I15" s="13">
        <f>H15</f>
        <v>7</v>
      </c>
      <c r="J15" s="9"/>
      <c r="K15" s="12">
        <v>12</v>
      </c>
      <c r="L15" s="12"/>
      <c r="M15" s="11">
        <v>6</v>
      </c>
      <c r="N15" s="13">
        <f>M15</f>
        <v>6</v>
      </c>
      <c r="O15" s="4"/>
    </row>
    <row r="16" spans="1:15" ht="13.5">
      <c r="A16" s="10">
        <v>13</v>
      </c>
      <c r="B16" s="10"/>
      <c r="C16" s="11">
        <v>7</v>
      </c>
      <c r="D16" s="8">
        <f>C16</f>
        <v>7</v>
      </c>
      <c r="E16" s="9"/>
      <c r="F16" s="10">
        <v>13</v>
      </c>
      <c r="G16" s="10"/>
      <c r="H16" s="11">
        <v>6</v>
      </c>
      <c r="I16" s="8">
        <f>H16</f>
        <v>6</v>
      </c>
      <c r="J16" s="9"/>
      <c r="K16" s="10">
        <v>13</v>
      </c>
      <c r="L16" s="10"/>
      <c r="M16" s="11">
        <v>6</v>
      </c>
      <c r="N16" s="13">
        <f>M16</f>
        <v>6</v>
      </c>
      <c r="O16" s="9"/>
    </row>
    <row r="17" spans="1:15" ht="13.5">
      <c r="A17" s="14">
        <v>14</v>
      </c>
      <c r="B17" s="14">
        <v>2</v>
      </c>
      <c r="C17" s="11">
        <v>7</v>
      </c>
      <c r="D17" s="15">
        <f>C17*2</f>
        <v>14</v>
      </c>
      <c r="E17" s="9"/>
      <c r="F17" s="14">
        <v>14</v>
      </c>
      <c r="G17" s="14">
        <v>2</v>
      </c>
      <c r="H17" s="11">
        <v>6</v>
      </c>
      <c r="I17" s="15">
        <f>H17*2</f>
        <v>12</v>
      </c>
      <c r="J17" s="9"/>
      <c r="K17" s="14">
        <v>14</v>
      </c>
      <c r="L17" s="14">
        <v>2</v>
      </c>
      <c r="M17" s="11">
        <v>6.5</v>
      </c>
      <c r="N17" s="15">
        <f>M17*2</f>
        <v>13</v>
      </c>
      <c r="O17" s="9"/>
    </row>
    <row r="18" spans="1:15" ht="13.5">
      <c r="A18" s="10">
        <v>15</v>
      </c>
      <c r="B18" s="10"/>
      <c r="C18" s="11">
        <v>6</v>
      </c>
      <c r="D18" s="8">
        <f>C18</f>
        <v>6</v>
      </c>
      <c r="E18" s="4"/>
      <c r="F18" s="10">
        <v>15</v>
      </c>
      <c r="G18" s="10"/>
      <c r="H18" s="11">
        <v>7</v>
      </c>
      <c r="I18" s="8">
        <f>H18</f>
        <v>7</v>
      </c>
      <c r="J18" s="4"/>
      <c r="K18" s="10">
        <v>15</v>
      </c>
      <c r="L18" s="10"/>
      <c r="M18" s="11">
        <v>7</v>
      </c>
      <c r="N18" s="8">
        <f>M18</f>
        <v>7</v>
      </c>
      <c r="O18" s="9"/>
    </row>
    <row r="19" spans="1:15" ht="13.5">
      <c r="A19" s="10">
        <v>16</v>
      </c>
      <c r="B19" s="10"/>
      <c r="C19" s="11">
        <v>7</v>
      </c>
      <c r="D19" s="8">
        <f>C19</f>
        <v>7</v>
      </c>
      <c r="E19" s="9"/>
      <c r="F19" s="10">
        <v>16</v>
      </c>
      <c r="G19" s="10"/>
      <c r="H19" s="11">
        <v>7</v>
      </c>
      <c r="I19" s="8">
        <f>H19</f>
        <v>7</v>
      </c>
      <c r="J19" s="9"/>
      <c r="K19" s="10">
        <v>16</v>
      </c>
      <c r="L19" s="10"/>
      <c r="M19" s="11">
        <v>7</v>
      </c>
      <c r="N19" s="8">
        <f>M19</f>
        <v>7</v>
      </c>
      <c r="O19" s="4"/>
    </row>
    <row r="20" spans="1:15" ht="13.5">
      <c r="A20" s="10">
        <v>17</v>
      </c>
      <c r="B20" s="10"/>
      <c r="C20" s="11">
        <v>5.5</v>
      </c>
      <c r="D20" s="8">
        <f>C20</f>
        <v>5.5</v>
      </c>
      <c r="E20" s="9"/>
      <c r="F20" s="10">
        <v>17</v>
      </c>
      <c r="G20" s="10"/>
      <c r="H20" s="11">
        <v>6</v>
      </c>
      <c r="I20" s="8">
        <f>H20</f>
        <v>6</v>
      </c>
      <c r="J20" s="9"/>
      <c r="K20" s="10">
        <v>17</v>
      </c>
      <c r="L20" s="10"/>
      <c r="M20" s="11">
        <v>6</v>
      </c>
      <c r="N20" s="8">
        <f>M20</f>
        <v>6</v>
      </c>
      <c r="O20" s="9"/>
    </row>
    <row r="21" spans="1:15" ht="13.5">
      <c r="A21" s="10">
        <v>18</v>
      </c>
      <c r="B21" s="10"/>
      <c r="C21" s="11">
        <v>6.5</v>
      </c>
      <c r="D21" s="8">
        <f>C21</f>
        <v>6.5</v>
      </c>
      <c r="E21" s="9"/>
      <c r="F21" s="10">
        <v>18</v>
      </c>
      <c r="G21" s="10"/>
      <c r="H21" s="11">
        <v>7</v>
      </c>
      <c r="I21" s="8">
        <f>H21</f>
        <v>7</v>
      </c>
      <c r="J21" s="9"/>
      <c r="K21" s="10">
        <v>18</v>
      </c>
      <c r="L21" s="10"/>
      <c r="M21" s="11">
        <v>6.5</v>
      </c>
      <c r="N21" s="8">
        <f>M21</f>
        <v>6.5</v>
      </c>
      <c r="O21" s="9"/>
    </row>
    <row r="22" spans="1:15" ht="13.5">
      <c r="A22" s="10">
        <v>19</v>
      </c>
      <c r="B22" s="10"/>
      <c r="C22" s="11">
        <v>7</v>
      </c>
      <c r="D22" s="8">
        <f>C22</f>
        <v>7</v>
      </c>
      <c r="E22" s="4"/>
      <c r="F22" s="10">
        <v>19</v>
      </c>
      <c r="G22" s="10"/>
      <c r="H22" s="11">
        <v>7</v>
      </c>
      <c r="I22" s="8">
        <f>H22</f>
        <v>7</v>
      </c>
      <c r="J22" s="4"/>
      <c r="K22" s="10">
        <v>19</v>
      </c>
      <c r="L22" s="10"/>
      <c r="M22" s="11">
        <v>7</v>
      </c>
      <c r="N22" s="8">
        <f>M22</f>
        <v>7</v>
      </c>
      <c r="O22" s="9"/>
    </row>
    <row r="23" spans="1:15" ht="13.5">
      <c r="A23" s="14">
        <v>20</v>
      </c>
      <c r="B23" s="14">
        <v>2</v>
      </c>
      <c r="C23" s="39">
        <v>7.5</v>
      </c>
      <c r="D23" s="15">
        <f>C23*B23</f>
        <v>15</v>
      </c>
      <c r="E23" s="9"/>
      <c r="F23" s="14">
        <v>20</v>
      </c>
      <c r="G23" s="14">
        <v>2</v>
      </c>
      <c r="H23" s="39">
        <v>7</v>
      </c>
      <c r="I23" s="15">
        <f>H23*G23</f>
        <v>14</v>
      </c>
      <c r="J23" s="9"/>
      <c r="K23" s="14">
        <v>20</v>
      </c>
      <c r="L23" s="14">
        <v>2</v>
      </c>
      <c r="M23" s="39">
        <v>7</v>
      </c>
      <c r="N23" s="15">
        <f>M23*L23</f>
        <v>14</v>
      </c>
      <c r="O23" s="4"/>
    </row>
    <row r="24" spans="1:15" ht="13.5">
      <c r="A24" s="10">
        <v>21</v>
      </c>
      <c r="B24" s="10"/>
      <c r="C24" s="11">
        <v>6</v>
      </c>
      <c r="D24" s="8">
        <f>C24</f>
        <v>6</v>
      </c>
      <c r="E24" s="9"/>
      <c r="F24" s="10">
        <v>21</v>
      </c>
      <c r="G24" s="10"/>
      <c r="H24" s="11">
        <v>6</v>
      </c>
      <c r="I24" s="8">
        <f>H24</f>
        <v>6</v>
      </c>
      <c r="J24" s="9"/>
      <c r="K24" s="10">
        <v>21</v>
      </c>
      <c r="L24" s="10"/>
      <c r="M24" s="11">
        <v>6</v>
      </c>
      <c r="N24" s="8">
        <f>M24</f>
        <v>6</v>
      </c>
      <c r="O24" s="9"/>
    </row>
    <row r="25" spans="1:15" ht="13.5">
      <c r="A25" s="14">
        <v>22</v>
      </c>
      <c r="B25" s="14">
        <v>2</v>
      </c>
      <c r="C25" s="39">
        <v>7</v>
      </c>
      <c r="D25" s="15">
        <f>C25*B25</f>
        <v>14</v>
      </c>
      <c r="E25" s="9"/>
      <c r="F25" s="14">
        <v>22</v>
      </c>
      <c r="G25" s="14">
        <v>2</v>
      </c>
      <c r="H25" s="39">
        <v>6</v>
      </c>
      <c r="I25" s="15">
        <f>H25*G25</f>
        <v>12</v>
      </c>
      <c r="J25" s="9"/>
      <c r="K25" s="14">
        <v>22</v>
      </c>
      <c r="L25" s="14">
        <v>2</v>
      </c>
      <c r="M25" s="39">
        <v>7</v>
      </c>
      <c r="N25" s="15">
        <f>M25*L25</f>
        <v>14</v>
      </c>
      <c r="O25" s="9"/>
    </row>
    <row r="26" spans="1:15" ht="13.5">
      <c r="A26" s="12">
        <v>23</v>
      </c>
      <c r="B26" s="12"/>
      <c r="C26" s="11">
        <v>7</v>
      </c>
      <c r="D26" s="13">
        <f>C26</f>
        <v>7</v>
      </c>
      <c r="E26" s="4"/>
      <c r="F26" s="12">
        <v>23</v>
      </c>
      <c r="G26" s="12"/>
      <c r="H26" s="11">
        <v>6.5</v>
      </c>
      <c r="I26" s="13">
        <f>H26</f>
        <v>6.5</v>
      </c>
      <c r="J26" s="4"/>
      <c r="K26" s="12">
        <v>23</v>
      </c>
      <c r="L26" s="12"/>
      <c r="M26" s="11">
        <v>7</v>
      </c>
      <c r="N26" s="13">
        <f>M26</f>
        <v>7</v>
      </c>
      <c r="O26" s="9"/>
    </row>
    <row r="27" spans="1:15" ht="13.5">
      <c r="A27" s="12">
        <v>24</v>
      </c>
      <c r="B27" s="12"/>
      <c r="C27" s="11">
        <v>6.5</v>
      </c>
      <c r="D27" s="13">
        <f>C27</f>
        <v>6.5</v>
      </c>
      <c r="E27" s="9"/>
      <c r="F27" s="12">
        <v>24</v>
      </c>
      <c r="G27" s="12"/>
      <c r="H27" s="11">
        <v>7</v>
      </c>
      <c r="I27" s="13">
        <f>H27</f>
        <v>7</v>
      </c>
      <c r="J27" s="9"/>
      <c r="K27" s="12">
        <v>24</v>
      </c>
      <c r="L27" s="12"/>
      <c r="M27" s="11">
        <v>7</v>
      </c>
      <c r="N27" s="13">
        <f>M27</f>
        <v>7</v>
      </c>
      <c r="O27" s="4"/>
    </row>
    <row r="28" spans="1:15" ht="13.5">
      <c r="A28" s="12">
        <v>25</v>
      </c>
      <c r="B28" s="12"/>
      <c r="C28" s="11">
        <v>7</v>
      </c>
      <c r="D28" s="13">
        <f>C28</f>
        <v>7</v>
      </c>
      <c r="E28" s="9"/>
      <c r="F28" s="12">
        <v>25</v>
      </c>
      <c r="G28" s="12"/>
      <c r="H28" s="11">
        <v>6</v>
      </c>
      <c r="I28" s="13">
        <f>H28</f>
        <v>6</v>
      </c>
      <c r="J28" s="9"/>
      <c r="K28" s="12">
        <v>25</v>
      </c>
      <c r="L28" s="12"/>
      <c r="M28" s="11">
        <v>6</v>
      </c>
      <c r="N28" s="13">
        <f>M28</f>
        <v>6</v>
      </c>
      <c r="O28" s="9"/>
    </row>
    <row r="29" spans="1:15" ht="13.5">
      <c r="A29" s="12">
        <v>26</v>
      </c>
      <c r="B29" s="12"/>
      <c r="C29" s="11">
        <v>7</v>
      </c>
      <c r="D29" s="13">
        <f>C29</f>
        <v>7</v>
      </c>
      <c r="E29" s="9"/>
      <c r="F29" s="12">
        <v>26</v>
      </c>
      <c r="G29" s="12"/>
      <c r="H29" s="11">
        <v>7</v>
      </c>
      <c r="I29" s="13">
        <f>H29</f>
        <v>7</v>
      </c>
      <c r="J29" s="9"/>
      <c r="K29" s="12">
        <v>26</v>
      </c>
      <c r="L29" s="12"/>
      <c r="M29" s="11">
        <v>6.5</v>
      </c>
      <c r="N29" s="13">
        <f>M29</f>
        <v>6.5</v>
      </c>
      <c r="O29" s="9"/>
    </row>
    <row r="30" spans="1:15" ht="13.5">
      <c r="A30" s="10">
        <v>27</v>
      </c>
      <c r="B30" s="10"/>
      <c r="C30" s="11">
        <v>7</v>
      </c>
      <c r="D30" s="8">
        <f>C30</f>
        <v>7</v>
      </c>
      <c r="E30" s="4"/>
      <c r="F30" s="10">
        <v>27</v>
      </c>
      <c r="G30" s="10"/>
      <c r="H30" s="11">
        <v>7</v>
      </c>
      <c r="I30" s="8">
        <f>H30</f>
        <v>7</v>
      </c>
      <c r="J30" s="4"/>
      <c r="K30" s="10">
        <v>27</v>
      </c>
      <c r="L30" s="10"/>
      <c r="M30" s="11">
        <v>7</v>
      </c>
      <c r="N30" s="8">
        <f>M30</f>
        <v>7</v>
      </c>
      <c r="O30" s="9"/>
    </row>
    <row r="31" spans="1:15" ht="17.25" customHeight="1">
      <c r="A31" s="113"/>
      <c r="B31" s="114"/>
      <c r="C31" s="115"/>
      <c r="D31" s="46">
        <f>SUM(D4:D30)</f>
        <v>212.5</v>
      </c>
      <c r="E31" s="9"/>
      <c r="F31" s="113"/>
      <c r="G31" s="114"/>
      <c r="H31" s="115"/>
      <c r="I31" s="46">
        <f>SUM(I4:I30)</f>
        <v>209.5</v>
      </c>
      <c r="J31" s="9"/>
      <c r="K31" s="113"/>
      <c r="L31" s="114"/>
      <c r="M31" s="115"/>
      <c r="N31" s="46">
        <f>SUM(N4:N30)</f>
        <v>211.5</v>
      </c>
      <c r="O31" s="4"/>
    </row>
    <row r="32" spans="1:15" ht="15">
      <c r="A32" s="16">
        <v>1</v>
      </c>
      <c r="B32" s="16">
        <v>1</v>
      </c>
      <c r="C32" s="17">
        <v>7</v>
      </c>
      <c r="D32" s="8">
        <f>C32</f>
        <v>7</v>
      </c>
      <c r="E32" s="9"/>
      <c r="F32" s="16">
        <v>1</v>
      </c>
      <c r="G32" s="16">
        <v>1</v>
      </c>
      <c r="H32" s="17">
        <v>7</v>
      </c>
      <c r="I32" s="8">
        <f>H32</f>
        <v>7</v>
      </c>
      <c r="J32" s="9"/>
      <c r="K32" s="16">
        <v>1</v>
      </c>
      <c r="L32" s="16">
        <v>1</v>
      </c>
      <c r="M32" s="17">
        <v>6.5</v>
      </c>
      <c r="N32" s="8">
        <f>M32</f>
        <v>6.5</v>
      </c>
      <c r="O32" s="9"/>
    </row>
    <row r="33" spans="1:15" ht="15">
      <c r="A33" s="16">
        <v>2</v>
      </c>
      <c r="B33" s="16">
        <v>1</v>
      </c>
      <c r="C33" s="17">
        <v>7</v>
      </c>
      <c r="D33" s="8">
        <f>C33</f>
        <v>7</v>
      </c>
      <c r="E33" s="9"/>
      <c r="F33" s="16">
        <v>2</v>
      </c>
      <c r="G33" s="16">
        <v>1</v>
      </c>
      <c r="H33" s="17">
        <v>6.5</v>
      </c>
      <c r="I33" s="8">
        <f>H33</f>
        <v>6.5</v>
      </c>
      <c r="J33" s="9"/>
      <c r="K33" s="16">
        <v>2</v>
      </c>
      <c r="L33" s="16">
        <v>1</v>
      </c>
      <c r="M33" s="17">
        <v>6.5</v>
      </c>
      <c r="N33" s="8">
        <f>M33</f>
        <v>6.5</v>
      </c>
      <c r="O33" s="9"/>
    </row>
    <row r="34" spans="1:15" ht="15">
      <c r="A34" s="16">
        <v>3</v>
      </c>
      <c r="B34" s="16">
        <v>2</v>
      </c>
      <c r="C34" s="17">
        <v>6</v>
      </c>
      <c r="D34" s="8">
        <f>C34*2</f>
        <v>12</v>
      </c>
      <c r="E34" s="4"/>
      <c r="F34" s="16">
        <v>3</v>
      </c>
      <c r="G34" s="16">
        <v>2</v>
      </c>
      <c r="H34" s="17">
        <v>6</v>
      </c>
      <c r="I34" s="8">
        <f>H34*2</f>
        <v>12</v>
      </c>
      <c r="J34" s="4"/>
      <c r="K34" s="16">
        <v>3</v>
      </c>
      <c r="L34" s="16">
        <v>2</v>
      </c>
      <c r="M34" s="17">
        <v>7</v>
      </c>
      <c r="N34" s="8">
        <f>M34*2</f>
        <v>14</v>
      </c>
      <c r="O34" s="9"/>
    </row>
    <row r="35" spans="1:15" ht="15">
      <c r="A35" s="16">
        <v>4</v>
      </c>
      <c r="B35" s="16">
        <v>2</v>
      </c>
      <c r="C35" s="17">
        <v>7</v>
      </c>
      <c r="D35" s="8">
        <f>C35*2</f>
        <v>14</v>
      </c>
      <c r="E35" s="9"/>
      <c r="F35" s="16">
        <v>4</v>
      </c>
      <c r="G35" s="16">
        <v>2</v>
      </c>
      <c r="H35" s="17">
        <v>7</v>
      </c>
      <c r="I35" s="8">
        <f>H35*2</f>
        <v>14</v>
      </c>
      <c r="J35" s="9"/>
      <c r="K35" s="16">
        <v>4</v>
      </c>
      <c r="L35" s="16">
        <v>2</v>
      </c>
      <c r="M35" s="17">
        <v>7</v>
      </c>
      <c r="N35" s="8">
        <f>M35*2</f>
        <v>14</v>
      </c>
      <c r="O35" s="4"/>
    </row>
    <row r="36" spans="1:15" s="30" customFormat="1" ht="15.75" customHeight="1">
      <c r="A36" s="118"/>
      <c r="B36" s="119"/>
      <c r="C36" s="120"/>
      <c r="D36" s="31">
        <f>SUM(D32:D35)</f>
        <v>40</v>
      </c>
      <c r="E36" s="9"/>
      <c r="F36" s="118"/>
      <c r="G36" s="119"/>
      <c r="H36" s="120"/>
      <c r="I36" s="31">
        <f>SUM(I32:I35)</f>
        <v>39.5</v>
      </c>
      <c r="J36" s="9"/>
      <c r="K36" s="118"/>
      <c r="L36" s="119"/>
      <c r="M36" s="120"/>
      <c r="N36" s="31">
        <f>SUM(N32:N35)</f>
        <v>41</v>
      </c>
      <c r="O36" s="9"/>
    </row>
    <row r="37" spans="1:15" ht="14.25" customHeight="1">
      <c r="A37" s="116"/>
      <c r="B37" s="117"/>
      <c r="C37" s="32">
        <f>SUM(D31+D36)-$D39-$D40</f>
        <v>252.5</v>
      </c>
      <c r="D37" s="33">
        <f>C37*100/380</f>
        <v>66.44736842105263</v>
      </c>
      <c r="E37" s="9"/>
      <c r="F37" s="116"/>
      <c r="G37" s="117"/>
      <c r="H37" s="32">
        <f>SUM(I31+I36)-$D39-$D40</f>
        <v>249</v>
      </c>
      <c r="I37" s="33">
        <f>H37*100/380</f>
        <v>65.52631578947368</v>
      </c>
      <c r="J37" s="9"/>
      <c r="K37" s="14"/>
      <c r="L37" s="15"/>
      <c r="M37" s="32">
        <f>SUM(N31+N36)-$D39-$D40</f>
        <v>252.5</v>
      </c>
      <c r="N37" s="33">
        <f>M37*100/380</f>
        <v>66.44736842105263</v>
      </c>
      <c r="O37" s="9"/>
    </row>
    <row r="39" spans="1:13" ht="18.75">
      <c r="A39" s="19" t="s">
        <v>18</v>
      </c>
      <c r="D39" s="20"/>
      <c r="F39" s="19"/>
      <c r="K39" s="50" t="str">
        <f>рез!G16</f>
        <v>Н:</v>
      </c>
      <c r="L39" s="51"/>
      <c r="M39" s="51" t="str">
        <f>рез!H16</f>
        <v>Джумаджук Марія</v>
      </c>
    </row>
    <row r="40" spans="1:13" ht="18.75">
      <c r="A40" s="19" t="s">
        <v>19</v>
      </c>
      <c r="D40" s="20"/>
      <c r="E40" s="21"/>
      <c r="F40" s="19"/>
      <c r="J40" s="22"/>
      <c r="K40" s="52" t="str">
        <f>рез!G17</f>
        <v>C:</v>
      </c>
      <c r="L40" s="51"/>
      <c r="M40" s="51" t="str">
        <f>рез!H17</f>
        <v>Масленнікова Анна</v>
      </c>
    </row>
    <row r="41" spans="1:15" ht="18.75">
      <c r="A41" s="125" t="s">
        <v>16</v>
      </c>
      <c r="B41" s="126"/>
      <c r="C41" s="127"/>
      <c r="D41" s="47">
        <f>C37+H37+M37</f>
        <v>754</v>
      </c>
      <c r="E41" s="23"/>
      <c r="F41" s="24"/>
      <c r="G41" s="24"/>
      <c r="H41" s="23"/>
      <c r="I41" s="25"/>
      <c r="J41" s="25"/>
      <c r="K41" s="52" t="str">
        <f>рез!G18</f>
        <v>B:</v>
      </c>
      <c r="L41" s="51"/>
      <c r="M41" s="51" t="str">
        <f>рез!H18</f>
        <v>Козіна Ірина</v>
      </c>
      <c r="N41" s="25"/>
      <c r="O41" s="24"/>
    </row>
    <row r="42" spans="1:15" ht="15.75">
      <c r="A42" s="26" t="s">
        <v>20</v>
      </c>
      <c r="B42" s="27"/>
      <c r="C42" s="27"/>
      <c r="D42" s="48">
        <f>(D37+I37+N37)/3</f>
        <v>66.14035087719297</v>
      </c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</row>
    <row r="43" ht="12.75">
      <c r="A43" s="29"/>
    </row>
    <row r="44" spans="1:15" ht="30" customHeight="1">
      <c r="A44" s="28" t="s">
        <v>21</v>
      </c>
      <c r="D44" s="108" t="str">
        <f>рез!F8</f>
        <v>Ravelaire (Равлер), 1998, мер., KWPN, Darlington-Kamaica, NED42136</v>
      </c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</row>
    <row r="45" spans="1:9" ht="22.5" customHeight="1">
      <c r="A45" s="28" t="s">
        <v>22</v>
      </c>
      <c r="D45" s="108" t="str">
        <f>рез!C8</f>
        <v>Криштопа Ганна</v>
      </c>
      <c r="E45" s="108"/>
      <c r="F45" s="108"/>
      <c r="G45" s="108"/>
      <c r="H45" s="108"/>
      <c r="I45" s="108"/>
    </row>
    <row r="46" spans="1:14" ht="33" customHeight="1">
      <c r="A46" s="28" t="s">
        <v>8</v>
      </c>
      <c r="D46" s="109" t="str">
        <f>рез!G8</f>
        <v>Донбас Еквіцентр</v>
      </c>
      <c r="E46" s="109"/>
      <c r="F46" s="109"/>
      <c r="G46" s="109"/>
      <c r="H46" s="109"/>
      <c r="I46" s="109"/>
      <c r="J46" s="109"/>
      <c r="K46" s="109"/>
      <c r="L46" s="109"/>
      <c r="M46" s="121">
        <f>рез!C4</f>
        <v>41811</v>
      </c>
      <c r="N46" s="122"/>
    </row>
    <row r="48" spans="1:15" ht="40.5" customHeight="1">
      <c r="A48" s="123" t="str">
        <f>рез!A1</f>
        <v>ВІДКРИТІ ВСЕУКРАЇНСЬКІ ЗМАГАННЯ З КІННОГО СПОРТУ (ВИЇЗДКА) ІІ етап</v>
      </c>
      <c r="B48" s="123"/>
      <c r="C48" s="123"/>
      <c r="D48" s="123"/>
      <c r="E48" s="123"/>
      <c r="F48" s="123"/>
      <c r="G48" s="123"/>
      <c r="H48" s="123"/>
      <c r="I48" s="123"/>
      <c r="J48" s="123"/>
      <c r="K48" s="123"/>
      <c r="L48" s="123"/>
      <c r="M48" s="123"/>
      <c r="N48" s="123"/>
      <c r="O48" s="123"/>
    </row>
  </sheetData>
  <sheetProtection/>
  <mergeCells count="18">
    <mergeCell ref="D44:O44"/>
    <mergeCell ref="D46:L46"/>
    <mergeCell ref="D45:I45"/>
    <mergeCell ref="M46:N46"/>
    <mergeCell ref="A48:O48"/>
    <mergeCell ref="A36:C36"/>
    <mergeCell ref="F36:H36"/>
    <mergeCell ref="K36:M36"/>
    <mergeCell ref="A37:B37"/>
    <mergeCell ref="F37:G37"/>
    <mergeCell ref="A41:C41"/>
    <mergeCell ref="A1:O1"/>
    <mergeCell ref="A2:D2"/>
    <mergeCell ref="F2:I2"/>
    <mergeCell ref="K2:N2"/>
    <mergeCell ref="A31:C31"/>
    <mergeCell ref="F31:H31"/>
    <mergeCell ref="K31:M31"/>
  </mergeCells>
  <printOptions/>
  <pageMargins left="0.7874015748031497" right="0.1968503937007874" top="0.2362204724409449" bottom="0.1968503937007874" header="0.1968503937007874" footer="0.196850393700787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AK48"/>
  <sheetViews>
    <sheetView zoomScalePageLayoutView="0" workbookViewId="0" topLeftCell="A25">
      <selection activeCell="U15" sqref="U15"/>
    </sheetView>
  </sheetViews>
  <sheetFormatPr defaultColWidth="3.8515625" defaultRowHeight="12.75"/>
  <cols>
    <col min="1" max="1" width="3.28125" style="2" customWidth="1"/>
    <col min="2" max="2" width="2.57421875" style="2" customWidth="1"/>
    <col min="3" max="3" width="8.421875" style="2" customWidth="1"/>
    <col min="4" max="4" width="9.421875" style="2" customWidth="1"/>
    <col min="5" max="5" width="2.00390625" style="18" customWidth="1"/>
    <col min="6" max="6" width="3.8515625" style="2" customWidth="1"/>
    <col min="7" max="7" width="2.8515625" style="2" customWidth="1"/>
    <col min="8" max="8" width="8.140625" style="2" customWidth="1"/>
    <col min="9" max="9" width="9.421875" style="2" customWidth="1"/>
    <col min="10" max="10" width="2.00390625" style="18" customWidth="1"/>
    <col min="11" max="11" width="3.8515625" style="2" customWidth="1"/>
    <col min="12" max="12" width="2.57421875" style="2" customWidth="1"/>
    <col min="13" max="13" width="9.57421875" style="2" customWidth="1"/>
    <col min="14" max="14" width="9.28125" style="2" customWidth="1"/>
    <col min="15" max="15" width="2.00390625" style="18" customWidth="1"/>
    <col min="16" max="16384" width="3.8515625" style="2" customWidth="1"/>
  </cols>
  <sheetData>
    <row r="1" spans="1:15" s="34" customFormat="1" ht="16.5" customHeight="1">
      <c r="A1" s="124" t="s">
        <v>23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</row>
    <row r="2" spans="1:37" s="1" customFormat="1" ht="15.75" customHeight="1">
      <c r="A2" s="110" t="s">
        <v>64</v>
      </c>
      <c r="B2" s="111"/>
      <c r="C2" s="111"/>
      <c r="D2" s="112"/>
      <c r="E2" s="4"/>
      <c r="F2" s="110" t="s">
        <v>1</v>
      </c>
      <c r="G2" s="111"/>
      <c r="H2" s="111"/>
      <c r="I2" s="112"/>
      <c r="J2" s="4"/>
      <c r="K2" s="110" t="s">
        <v>65</v>
      </c>
      <c r="L2" s="111"/>
      <c r="M2" s="111"/>
      <c r="N2" s="112"/>
      <c r="O2" s="5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</row>
    <row r="3" spans="1:15" ht="12.75">
      <c r="A3" s="7" t="s">
        <v>0</v>
      </c>
      <c r="B3" s="7"/>
      <c r="C3" s="7"/>
      <c r="D3" s="8"/>
      <c r="E3" s="9"/>
      <c r="F3" s="7" t="s">
        <v>0</v>
      </c>
      <c r="G3" s="7"/>
      <c r="H3" s="7"/>
      <c r="I3" s="8"/>
      <c r="J3" s="9"/>
      <c r="K3" s="7" t="s">
        <v>0</v>
      </c>
      <c r="L3" s="7"/>
      <c r="M3" s="7"/>
      <c r="N3" s="8"/>
      <c r="O3" s="4"/>
    </row>
    <row r="4" spans="1:15" ht="13.5">
      <c r="A4" s="10">
        <v>1</v>
      </c>
      <c r="B4" s="10"/>
      <c r="C4" s="11">
        <v>7.5</v>
      </c>
      <c r="D4" s="8">
        <f>C4</f>
        <v>7.5</v>
      </c>
      <c r="E4" s="9"/>
      <c r="F4" s="10">
        <v>1</v>
      </c>
      <c r="G4" s="10"/>
      <c r="H4" s="11">
        <v>6.5</v>
      </c>
      <c r="I4" s="8">
        <f>H4</f>
        <v>6.5</v>
      </c>
      <c r="J4" s="9"/>
      <c r="K4" s="10">
        <v>1</v>
      </c>
      <c r="L4" s="10"/>
      <c r="M4" s="11">
        <v>7</v>
      </c>
      <c r="N4" s="8">
        <f>M4</f>
        <v>7</v>
      </c>
      <c r="O4" s="9"/>
    </row>
    <row r="5" spans="1:15" ht="13.5">
      <c r="A5" s="10">
        <v>2</v>
      </c>
      <c r="B5" s="10"/>
      <c r="C5" s="11">
        <v>6.5</v>
      </c>
      <c r="D5" s="8">
        <f>C5</f>
        <v>6.5</v>
      </c>
      <c r="E5" s="9"/>
      <c r="F5" s="10">
        <v>2</v>
      </c>
      <c r="G5" s="10"/>
      <c r="H5" s="11">
        <v>5</v>
      </c>
      <c r="I5" s="8">
        <f>H5</f>
        <v>5</v>
      </c>
      <c r="J5" s="9"/>
      <c r="K5" s="10">
        <v>2</v>
      </c>
      <c r="L5" s="10"/>
      <c r="M5" s="11">
        <v>6</v>
      </c>
      <c r="N5" s="8">
        <f>M5</f>
        <v>6</v>
      </c>
      <c r="O5" s="9"/>
    </row>
    <row r="6" spans="1:15" ht="13.5">
      <c r="A6" s="12">
        <v>3</v>
      </c>
      <c r="B6" s="12"/>
      <c r="C6" s="11">
        <v>7</v>
      </c>
      <c r="D6" s="13">
        <f>C6</f>
        <v>7</v>
      </c>
      <c r="E6" s="4"/>
      <c r="F6" s="12">
        <v>3</v>
      </c>
      <c r="G6" s="12"/>
      <c r="H6" s="11">
        <v>5.5</v>
      </c>
      <c r="I6" s="13">
        <f>H6</f>
        <v>5.5</v>
      </c>
      <c r="J6" s="4"/>
      <c r="K6" s="12">
        <v>3</v>
      </c>
      <c r="L6" s="12"/>
      <c r="M6" s="11">
        <v>4</v>
      </c>
      <c r="N6" s="13">
        <f>M6</f>
        <v>4</v>
      </c>
      <c r="O6" s="9"/>
    </row>
    <row r="7" spans="1:15" ht="13.5">
      <c r="A7" s="14">
        <v>4</v>
      </c>
      <c r="B7" s="14">
        <v>2</v>
      </c>
      <c r="C7" s="39">
        <v>6</v>
      </c>
      <c r="D7" s="15">
        <f>C7*B7</f>
        <v>12</v>
      </c>
      <c r="E7" s="9"/>
      <c r="F7" s="14">
        <v>4</v>
      </c>
      <c r="G7" s="14">
        <v>2</v>
      </c>
      <c r="H7" s="39">
        <v>6</v>
      </c>
      <c r="I7" s="15">
        <f>H7*G7</f>
        <v>12</v>
      </c>
      <c r="J7" s="9"/>
      <c r="K7" s="14">
        <v>4</v>
      </c>
      <c r="L7" s="14">
        <v>2</v>
      </c>
      <c r="M7" s="39">
        <v>6.5</v>
      </c>
      <c r="N7" s="15">
        <f>M7*L7</f>
        <v>13</v>
      </c>
      <c r="O7" s="4"/>
    </row>
    <row r="8" spans="1:15" ht="13.5">
      <c r="A8" s="12">
        <v>5</v>
      </c>
      <c r="B8" s="12"/>
      <c r="C8" s="40">
        <v>7</v>
      </c>
      <c r="D8" s="13">
        <f>C8</f>
        <v>7</v>
      </c>
      <c r="E8" s="9"/>
      <c r="F8" s="12">
        <v>5</v>
      </c>
      <c r="G8" s="12"/>
      <c r="H8" s="40">
        <v>6</v>
      </c>
      <c r="I8" s="13">
        <f>H8</f>
        <v>6</v>
      </c>
      <c r="J8" s="9"/>
      <c r="K8" s="12">
        <v>5</v>
      </c>
      <c r="L8" s="12"/>
      <c r="M8" s="40">
        <v>6.5</v>
      </c>
      <c r="N8" s="13">
        <f>M8</f>
        <v>6.5</v>
      </c>
      <c r="O8" s="9"/>
    </row>
    <row r="9" spans="1:15" ht="13.5">
      <c r="A9" s="12">
        <v>6</v>
      </c>
      <c r="B9" s="12"/>
      <c r="C9" s="11">
        <v>6</v>
      </c>
      <c r="D9" s="13">
        <f>C9</f>
        <v>6</v>
      </c>
      <c r="E9" s="9"/>
      <c r="F9" s="12">
        <v>6</v>
      </c>
      <c r="G9" s="12"/>
      <c r="H9" s="11">
        <v>5.5</v>
      </c>
      <c r="I9" s="13">
        <f>H9</f>
        <v>5.5</v>
      </c>
      <c r="J9" s="9"/>
      <c r="K9" s="12">
        <v>6</v>
      </c>
      <c r="L9" s="12"/>
      <c r="M9" s="11">
        <v>6</v>
      </c>
      <c r="N9" s="13">
        <f>M9</f>
        <v>6</v>
      </c>
      <c r="O9" s="9"/>
    </row>
    <row r="10" spans="1:15" ht="13.5">
      <c r="A10" s="12">
        <v>7</v>
      </c>
      <c r="B10" s="12"/>
      <c r="C10" s="11">
        <v>7</v>
      </c>
      <c r="D10" s="13">
        <f>C10</f>
        <v>7</v>
      </c>
      <c r="E10" s="4"/>
      <c r="F10" s="12">
        <v>7</v>
      </c>
      <c r="G10" s="12"/>
      <c r="H10" s="11">
        <v>6.5</v>
      </c>
      <c r="I10" s="13">
        <f>H10</f>
        <v>6.5</v>
      </c>
      <c r="J10" s="4"/>
      <c r="K10" s="12">
        <v>7</v>
      </c>
      <c r="L10" s="12"/>
      <c r="M10" s="11">
        <v>7</v>
      </c>
      <c r="N10" s="13">
        <f>M10</f>
        <v>7</v>
      </c>
      <c r="O10" s="9"/>
    </row>
    <row r="11" spans="1:15" ht="13.5">
      <c r="A11" s="12">
        <v>8</v>
      </c>
      <c r="B11" s="12"/>
      <c r="C11" s="11">
        <v>7</v>
      </c>
      <c r="D11" s="13">
        <f>C11</f>
        <v>7</v>
      </c>
      <c r="E11" s="9"/>
      <c r="F11" s="12">
        <v>8</v>
      </c>
      <c r="G11" s="12"/>
      <c r="H11" s="11">
        <v>6.5</v>
      </c>
      <c r="I11" s="13">
        <f>H11</f>
        <v>6.5</v>
      </c>
      <c r="J11" s="9"/>
      <c r="K11" s="12">
        <v>8</v>
      </c>
      <c r="L11" s="12"/>
      <c r="M11" s="11">
        <v>6</v>
      </c>
      <c r="N11" s="13">
        <f>M11</f>
        <v>6</v>
      </c>
      <c r="O11" s="4"/>
    </row>
    <row r="12" spans="1:15" ht="13.5">
      <c r="A12" s="10">
        <v>9</v>
      </c>
      <c r="B12" s="10"/>
      <c r="C12" s="11">
        <v>6.5</v>
      </c>
      <c r="D12" s="8">
        <f>C12</f>
        <v>6.5</v>
      </c>
      <c r="E12" s="9"/>
      <c r="F12" s="10">
        <v>9</v>
      </c>
      <c r="G12" s="10"/>
      <c r="H12" s="11">
        <v>6</v>
      </c>
      <c r="I12" s="8">
        <f>H12</f>
        <v>6</v>
      </c>
      <c r="J12" s="9"/>
      <c r="K12" s="10">
        <v>9</v>
      </c>
      <c r="L12" s="10"/>
      <c r="M12" s="11">
        <v>6</v>
      </c>
      <c r="N12" s="13">
        <f>M12</f>
        <v>6</v>
      </c>
      <c r="O12" s="9"/>
    </row>
    <row r="13" spans="1:15" ht="13.5">
      <c r="A13" s="14">
        <v>10</v>
      </c>
      <c r="B13" s="14">
        <v>2</v>
      </c>
      <c r="C13" s="39">
        <v>6.5</v>
      </c>
      <c r="D13" s="15">
        <f>C13*B13</f>
        <v>13</v>
      </c>
      <c r="E13" s="9"/>
      <c r="F13" s="14">
        <v>10</v>
      </c>
      <c r="G13" s="14">
        <v>2</v>
      </c>
      <c r="H13" s="39">
        <v>6.5</v>
      </c>
      <c r="I13" s="15">
        <f>H13*G13</f>
        <v>13</v>
      </c>
      <c r="J13" s="9"/>
      <c r="K13" s="14">
        <v>10</v>
      </c>
      <c r="L13" s="14">
        <v>2</v>
      </c>
      <c r="M13" s="39">
        <v>7</v>
      </c>
      <c r="N13" s="15">
        <f>M13*L13</f>
        <v>14</v>
      </c>
      <c r="O13" s="9"/>
    </row>
    <row r="14" spans="1:15" ht="13.5">
      <c r="A14" s="12">
        <v>11</v>
      </c>
      <c r="B14" s="12"/>
      <c r="C14" s="40">
        <v>7</v>
      </c>
      <c r="D14" s="13">
        <f>C14</f>
        <v>7</v>
      </c>
      <c r="E14" s="4"/>
      <c r="F14" s="12">
        <v>11</v>
      </c>
      <c r="G14" s="12"/>
      <c r="H14" s="40">
        <v>6.5</v>
      </c>
      <c r="I14" s="13">
        <f>H14</f>
        <v>6.5</v>
      </c>
      <c r="J14" s="4"/>
      <c r="K14" s="12">
        <v>11</v>
      </c>
      <c r="L14" s="12"/>
      <c r="M14" s="40">
        <v>7</v>
      </c>
      <c r="N14" s="13">
        <f>M14</f>
        <v>7</v>
      </c>
      <c r="O14" s="9"/>
    </row>
    <row r="15" spans="1:15" ht="13.5">
      <c r="A15" s="12">
        <v>12</v>
      </c>
      <c r="B15" s="12"/>
      <c r="C15" s="11">
        <v>6</v>
      </c>
      <c r="D15" s="13">
        <f>C15</f>
        <v>6</v>
      </c>
      <c r="E15" s="9"/>
      <c r="F15" s="12">
        <v>12</v>
      </c>
      <c r="G15" s="12"/>
      <c r="H15" s="11">
        <v>6</v>
      </c>
      <c r="I15" s="13">
        <f>H15</f>
        <v>6</v>
      </c>
      <c r="J15" s="9"/>
      <c r="K15" s="12">
        <v>12</v>
      </c>
      <c r="L15" s="12"/>
      <c r="M15" s="11">
        <v>6</v>
      </c>
      <c r="N15" s="13">
        <f>M15</f>
        <v>6</v>
      </c>
      <c r="O15" s="4"/>
    </row>
    <row r="16" spans="1:15" ht="13.5">
      <c r="A16" s="10">
        <v>13</v>
      </c>
      <c r="B16" s="10"/>
      <c r="C16" s="11">
        <v>5.5</v>
      </c>
      <c r="D16" s="8">
        <f>C16</f>
        <v>5.5</v>
      </c>
      <c r="E16" s="9"/>
      <c r="F16" s="10">
        <v>13</v>
      </c>
      <c r="G16" s="10"/>
      <c r="H16" s="11">
        <v>6</v>
      </c>
      <c r="I16" s="8">
        <f>H16</f>
        <v>6</v>
      </c>
      <c r="J16" s="9"/>
      <c r="K16" s="10">
        <v>13</v>
      </c>
      <c r="L16" s="10"/>
      <c r="M16" s="11">
        <v>6</v>
      </c>
      <c r="N16" s="13">
        <f>M16</f>
        <v>6</v>
      </c>
      <c r="O16" s="9"/>
    </row>
    <row r="17" spans="1:15" ht="13.5">
      <c r="A17" s="14">
        <v>14</v>
      </c>
      <c r="B17" s="14">
        <v>2</v>
      </c>
      <c r="C17" s="11">
        <v>6</v>
      </c>
      <c r="D17" s="15">
        <f>C17*2</f>
        <v>12</v>
      </c>
      <c r="E17" s="9"/>
      <c r="F17" s="14">
        <v>14</v>
      </c>
      <c r="G17" s="14">
        <v>2</v>
      </c>
      <c r="H17" s="11">
        <v>5</v>
      </c>
      <c r="I17" s="15">
        <f>H17*2</f>
        <v>10</v>
      </c>
      <c r="J17" s="9"/>
      <c r="K17" s="14">
        <v>14</v>
      </c>
      <c r="L17" s="14">
        <v>2</v>
      </c>
      <c r="M17" s="11">
        <v>5</v>
      </c>
      <c r="N17" s="15">
        <f>M17*2</f>
        <v>10</v>
      </c>
      <c r="O17" s="9"/>
    </row>
    <row r="18" spans="1:15" ht="13.5">
      <c r="A18" s="10">
        <v>15</v>
      </c>
      <c r="B18" s="10"/>
      <c r="C18" s="11">
        <v>5.5</v>
      </c>
      <c r="D18" s="8">
        <f>C18</f>
        <v>5.5</v>
      </c>
      <c r="E18" s="4"/>
      <c r="F18" s="10">
        <v>15</v>
      </c>
      <c r="G18" s="10"/>
      <c r="H18" s="11">
        <v>6</v>
      </c>
      <c r="I18" s="8">
        <f>H18</f>
        <v>6</v>
      </c>
      <c r="J18" s="4"/>
      <c r="K18" s="10">
        <v>15</v>
      </c>
      <c r="L18" s="10"/>
      <c r="M18" s="11">
        <v>6</v>
      </c>
      <c r="N18" s="8">
        <f>M18</f>
        <v>6</v>
      </c>
      <c r="O18" s="9"/>
    </row>
    <row r="19" spans="1:15" ht="13.5">
      <c r="A19" s="10">
        <v>16</v>
      </c>
      <c r="B19" s="10"/>
      <c r="C19" s="11">
        <v>7</v>
      </c>
      <c r="D19" s="8">
        <f>C19</f>
        <v>7</v>
      </c>
      <c r="E19" s="9"/>
      <c r="F19" s="10">
        <v>16</v>
      </c>
      <c r="G19" s="10"/>
      <c r="H19" s="11">
        <v>7</v>
      </c>
      <c r="I19" s="8">
        <f>H19</f>
        <v>7</v>
      </c>
      <c r="J19" s="9"/>
      <c r="K19" s="10">
        <v>16</v>
      </c>
      <c r="L19" s="10"/>
      <c r="M19" s="11">
        <v>6.5</v>
      </c>
      <c r="N19" s="8">
        <f>M19</f>
        <v>6.5</v>
      </c>
      <c r="O19" s="4"/>
    </row>
    <row r="20" spans="1:15" ht="13.5">
      <c r="A20" s="10">
        <v>17</v>
      </c>
      <c r="B20" s="10"/>
      <c r="C20" s="11">
        <v>6</v>
      </c>
      <c r="D20" s="8">
        <f>C20</f>
        <v>6</v>
      </c>
      <c r="E20" s="9"/>
      <c r="F20" s="10">
        <v>17</v>
      </c>
      <c r="G20" s="10"/>
      <c r="H20" s="11">
        <v>6</v>
      </c>
      <c r="I20" s="8">
        <f>H20</f>
        <v>6</v>
      </c>
      <c r="J20" s="9"/>
      <c r="K20" s="10">
        <v>17</v>
      </c>
      <c r="L20" s="10"/>
      <c r="M20" s="11">
        <v>6.5</v>
      </c>
      <c r="N20" s="8">
        <f>M20</f>
        <v>6.5</v>
      </c>
      <c r="O20" s="9"/>
    </row>
    <row r="21" spans="1:15" ht="13.5">
      <c r="A21" s="10">
        <v>18</v>
      </c>
      <c r="B21" s="10"/>
      <c r="C21" s="11">
        <v>6.5</v>
      </c>
      <c r="D21" s="8">
        <f>C21</f>
        <v>6.5</v>
      </c>
      <c r="E21" s="9"/>
      <c r="F21" s="10">
        <v>18</v>
      </c>
      <c r="G21" s="10"/>
      <c r="H21" s="11">
        <v>6</v>
      </c>
      <c r="I21" s="8">
        <f>H21</f>
        <v>6</v>
      </c>
      <c r="J21" s="9"/>
      <c r="K21" s="10">
        <v>18</v>
      </c>
      <c r="L21" s="10"/>
      <c r="M21" s="11">
        <v>6</v>
      </c>
      <c r="N21" s="8">
        <f>M21</f>
        <v>6</v>
      </c>
      <c r="O21" s="9"/>
    </row>
    <row r="22" spans="1:15" ht="13.5">
      <c r="A22" s="10">
        <v>19</v>
      </c>
      <c r="B22" s="10"/>
      <c r="C22" s="11">
        <v>7</v>
      </c>
      <c r="D22" s="8">
        <f>C22</f>
        <v>7</v>
      </c>
      <c r="E22" s="4"/>
      <c r="F22" s="10">
        <v>19</v>
      </c>
      <c r="G22" s="10"/>
      <c r="H22" s="11">
        <v>7</v>
      </c>
      <c r="I22" s="8">
        <f>H22</f>
        <v>7</v>
      </c>
      <c r="J22" s="4"/>
      <c r="K22" s="10">
        <v>19</v>
      </c>
      <c r="L22" s="10"/>
      <c r="M22" s="11">
        <v>5</v>
      </c>
      <c r="N22" s="8">
        <f>M22</f>
        <v>5</v>
      </c>
      <c r="O22" s="9"/>
    </row>
    <row r="23" spans="1:15" ht="13.5">
      <c r="A23" s="14">
        <v>20</v>
      </c>
      <c r="B23" s="14">
        <v>2</v>
      </c>
      <c r="C23" s="39">
        <v>4</v>
      </c>
      <c r="D23" s="15">
        <f>C23*B23</f>
        <v>8</v>
      </c>
      <c r="E23" s="9"/>
      <c r="F23" s="14">
        <v>20</v>
      </c>
      <c r="G23" s="14">
        <v>2</v>
      </c>
      <c r="H23" s="39">
        <v>5</v>
      </c>
      <c r="I23" s="15">
        <f>H23*G23</f>
        <v>10</v>
      </c>
      <c r="J23" s="9"/>
      <c r="K23" s="14">
        <v>20</v>
      </c>
      <c r="L23" s="14">
        <v>2</v>
      </c>
      <c r="M23" s="39">
        <v>4</v>
      </c>
      <c r="N23" s="15">
        <f>M23*L23</f>
        <v>8</v>
      </c>
      <c r="O23" s="4"/>
    </row>
    <row r="24" spans="1:15" ht="13.5">
      <c r="A24" s="10">
        <v>21</v>
      </c>
      <c r="B24" s="10"/>
      <c r="C24" s="11">
        <v>7</v>
      </c>
      <c r="D24" s="8">
        <f>C24</f>
        <v>7</v>
      </c>
      <c r="E24" s="9"/>
      <c r="F24" s="10">
        <v>21</v>
      </c>
      <c r="G24" s="10"/>
      <c r="H24" s="11">
        <v>6.5</v>
      </c>
      <c r="I24" s="8">
        <f>H24</f>
        <v>6.5</v>
      </c>
      <c r="J24" s="9"/>
      <c r="K24" s="10">
        <v>21</v>
      </c>
      <c r="L24" s="10"/>
      <c r="M24" s="11">
        <v>6.5</v>
      </c>
      <c r="N24" s="8">
        <f>M24</f>
        <v>6.5</v>
      </c>
      <c r="O24" s="9"/>
    </row>
    <row r="25" spans="1:15" ht="13.5">
      <c r="A25" s="14">
        <v>22</v>
      </c>
      <c r="B25" s="14">
        <v>2</v>
      </c>
      <c r="C25" s="39">
        <v>7</v>
      </c>
      <c r="D25" s="15">
        <f>C25*B25</f>
        <v>14</v>
      </c>
      <c r="E25" s="9"/>
      <c r="F25" s="14">
        <v>22</v>
      </c>
      <c r="G25" s="14">
        <v>2</v>
      </c>
      <c r="H25" s="39">
        <v>7</v>
      </c>
      <c r="I25" s="15">
        <f>H25*G25</f>
        <v>14</v>
      </c>
      <c r="J25" s="9"/>
      <c r="K25" s="14">
        <v>22</v>
      </c>
      <c r="L25" s="14">
        <v>2</v>
      </c>
      <c r="M25" s="39">
        <v>7</v>
      </c>
      <c r="N25" s="15">
        <f>M25*L25</f>
        <v>14</v>
      </c>
      <c r="O25" s="9"/>
    </row>
    <row r="26" spans="1:15" ht="13.5">
      <c r="A26" s="12">
        <v>23</v>
      </c>
      <c r="B26" s="12"/>
      <c r="C26" s="11">
        <v>7</v>
      </c>
      <c r="D26" s="13">
        <f>C26</f>
        <v>7</v>
      </c>
      <c r="E26" s="4"/>
      <c r="F26" s="12">
        <v>23</v>
      </c>
      <c r="G26" s="12"/>
      <c r="H26" s="11">
        <v>7</v>
      </c>
      <c r="I26" s="13">
        <f>H26</f>
        <v>7</v>
      </c>
      <c r="J26" s="4"/>
      <c r="K26" s="12">
        <v>23</v>
      </c>
      <c r="L26" s="12"/>
      <c r="M26" s="11">
        <v>7</v>
      </c>
      <c r="N26" s="13">
        <f>M26</f>
        <v>7</v>
      </c>
      <c r="O26" s="9"/>
    </row>
    <row r="27" spans="1:15" ht="13.5">
      <c r="A27" s="12">
        <v>24</v>
      </c>
      <c r="B27" s="12"/>
      <c r="C27" s="11">
        <v>7</v>
      </c>
      <c r="D27" s="13">
        <f>C27</f>
        <v>7</v>
      </c>
      <c r="E27" s="9"/>
      <c r="F27" s="12">
        <v>24</v>
      </c>
      <c r="G27" s="12"/>
      <c r="H27" s="11">
        <v>7</v>
      </c>
      <c r="I27" s="13">
        <f>H27</f>
        <v>7</v>
      </c>
      <c r="J27" s="9"/>
      <c r="K27" s="12">
        <v>24</v>
      </c>
      <c r="L27" s="12"/>
      <c r="M27" s="11">
        <v>7</v>
      </c>
      <c r="N27" s="13">
        <f>M27</f>
        <v>7</v>
      </c>
      <c r="O27" s="4"/>
    </row>
    <row r="28" spans="1:15" ht="13.5">
      <c r="A28" s="12">
        <v>25</v>
      </c>
      <c r="B28" s="12"/>
      <c r="C28" s="11">
        <v>7</v>
      </c>
      <c r="D28" s="13">
        <f>C28</f>
        <v>7</v>
      </c>
      <c r="E28" s="9"/>
      <c r="F28" s="12">
        <v>25</v>
      </c>
      <c r="G28" s="12"/>
      <c r="H28" s="11">
        <v>6.5</v>
      </c>
      <c r="I28" s="13">
        <f>H28</f>
        <v>6.5</v>
      </c>
      <c r="J28" s="9"/>
      <c r="K28" s="12">
        <v>25</v>
      </c>
      <c r="L28" s="12"/>
      <c r="M28" s="11">
        <v>6.5</v>
      </c>
      <c r="N28" s="13">
        <f>M28</f>
        <v>6.5</v>
      </c>
      <c r="O28" s="9"/>
    </row>
    <row r="29" spans="1:15" ht="13.5">
      <c r="A29" s="12">
        <v>26</v>
      </c>
      <c r="B29" s="12"/>
      <c r="C29" s="11">
        <v>7</v>
      </c>
      <c r="D29" s="13">
        <f>C29</f>
        <v>7</v>
      </c>
      <c r="E29" s="9"/>
      <c r="F29" s="12">
        <v>26</v>
      </c>
      <c r="G29" s="12"/>
      <c r="H29" s="11">
        <v>7</v>
      </c>
      <c r="I29" s="13">
        <f>H29</f>
        <v>7</v>
      </c>
      <c r="J29" s="9"/>
      <c r="K29" s="12">
        <v>26</v>
      </c>
      <c r="L29" s="12"/>
      <c r="M29" s="11">
        <v>6.5</v>
      </c>
      <c r="N29" s="13">
        <f>M29</f>
        <v>6.5</v>
      </c>
      <c r="O29" s="9"/>
    </row>
    <row r="30" spans="1:15" ht="13.5">
      <c r="A30" s="10">
        <v>27</v>
      </c>
      <c r="B30" s="10"/>
      <c r="C30" s="11">
        <v>7.5</v>
      </c>
      <c r="D30" s="8">
        <f>C30</f>
        <v>7.5</v>
      </c>
      <c r="E30" s="4"/>
      <c r="F30" s="10">
        <v>27</v>
      </c>
      <c r="G30" s="10"/>
      <c r="H30" s="11">
        <v>6</v>
      </c>
      <c r="I30" s="8">
        <f>H30</f>
        <v>6</v>
      </c>
      <c r="J30" s="4"/>
      <c r="K30" s="10">
        <v>27</v>
      </c>
      <c r="L30" s="10"/>
      <c r="M30" s="11">
        <v>7</v>
      </c>
      <c r="N30" s="8">
        <f>M30</f>
        <v>7</v>
      </c>
      <c r="O30" s="9"/>
    </row>
    <row r="31" spans="1:15" ht="17.25" customHeight="1">
      <c r="A31" s="113"/>
      <c r="B31" s="114"/>
      <c r="C31" s="115"/>
      <c r="D31" s="46">
        <f>SUM(D4:D30)</f>
        <v>206.5</v>
      </c>
      <c r="E31" s="9"/>
      <c r="F31" s="113"/>
      <c r="G31" s="114"/>
      <c r="H31" s="115"/>
      <c r="I31" s="46">
        <f>SUM(I4:I30)</f>
        <v>197</v>
      </c>
      <c r="J31" s="9"/>
      <c r="K31" s="113"/>
      <c r="L31" s="114"/>
      <c r="M31" s="115"/>
      <c r="N31" s="46">
        <f>SUM(N4:N30)</f>
        <v>197</v>
      </c>
      <c r="O31" s="4"/>
    </row>
    <row r="32" spans="1:15" ht="15">
      <c r="A32" s="16">
        <v>1</v>
      </c>
      <c r="B32" s="16">
        <v>1</v>
      </c>
      <c r="C32" s="17">
        <v>6.5</v>
      </c>
      <c r="D32" s="8">
        <f>C32</f>
        <v>6.5</v>
      </c>
      <c r="E32" s="9"/>
      <c r="F32" s="16">
        <v>1</v>
      </c>
      <c r="G32" s="16">
        <v>1</v>
      </c>
      <c r="H32" s="17">
        <v>6</v>
      </c>
      <c r="I32" s="8">
        <f>H32</f>
        <v>6</v>
      </c>
      <c r="J32" s="9"/>
      <c r="K32" s="16">
        <v>1</v>
      </c>
      <c r="L32" s="16">
        <v>1</v>
      </c>
      <c r="M32" s="17">
        <v>6</v>
      </c>
      <c r="N32" s="8">
        <f>M32</f>
        <v>6</v>
      </c>
      <c r="O32" s="9"/>
    </row>
    <row r="33" spans="1:15" ht="15">
      <c r="A33" s="16">
        <v>2</v>
      </c>
      <c r="B33" s="16">
        <v>1</v>
      </c>
      <c r="C33" s="17">
        <v>6.5</v>
      </c>
      <c r="D33" s="8">
        <f>C33</f>
        <v>6.5</v>
      </c>
      <c r="E33" s="9"/>
      <c r="F33" s="16">
        <v>2</v>
      </c>
      <c r="G33" s="16">
        <v>1</v>
      </c>
      <c r="H33" s="17">
        <v>6.5</v>
      </c>
      <c r="I33" s="8">
        <f>H33</f>
        <v>6.5</v>
      </c>
      <c r="J33" s="9"/>
      <c r="K33" s="16">
        <v>2</v>
      </c>
      <c r="L33" s="16">
        <v>1</v>
      </c>
      <c r="M33" s="17">
        <v>6.5</v>
      </c>
      <c r="N33" s="8">
        <f>M33</f>
        <v>6.5</v>
      </c>
      <c r="O33" s="9"/>
    </row>
    <row r="34" spans="1:15" ht="15">
      <c r="A34" s="16">
        <v>3</v>
      </c>
      <c r="B34" s="16">
        <v>2</v>
      </c>
      <c r="C34" s="17">
        <v>7</v>
      </c>
      <c r="D34" s="8">
        <f>C34*2</f>
        <v>14</v>
      </c>
      <c r="E34" s="4"/>
      <c r="F34" s="16">
        <v>3</v>
      </c>
      <c r="G34" s="16">
        <v>2</v>
      </c>
      <c r="H34" s="17">
        <v>6</v>
      </c>
      <c r="I34" s="8">
        <f>H34*2</f>
        <v>12</v>
      </c>
      <c r="J34" s="4"/>
      <c r="K34" s="16">
        <v>3</v>
      </c>
      <c r="L34" s="16">
        <v>2</v>
      </c>
      <c r="M34" s="17">
        <v>6</v>
      </c>
      <c r="N34" s="8">
        <f>M34*2</f>
        <v>12</v>
      </c>
      <c r="O34" s="9"/>
    </row>
    <row r="35" spans="1:15" ht="15">
      <c r="A35" s="16">
        <v>4</v>
      </c>
      <c r="B35" s="16">
        <v>2</v>
      </c>
      <c r="C35" s="17">
        <v>7.5</v>
      </c>
      <c r="D35" s="8">
        <f>C35*2</f>
        <v>15</v>
      </c>
      <c r="E35" s="9"/>
      <c r="F35" s="16">
        <v>4</v>
      </c>
      <c r="G35" s="16">
        <v>2</v>
      </c>
      <c r="H35" s="17">
        <v>7</v>
      </c>
      <c r="I35" s="8">
        <f>H35*2</f>
        <v>14</v>
      </c>
      <c r="J35" s="9"/>
      <c r="K35" s="16">
        <v>4</v>
      </c>
      <c r="L35" s="16">
        <v>2</v>
      </c>
      <c r="M35" s="17">
        <v>6.5</v>
      </c>
      <c r="N35" s="8">
        <f>M35*2</f>
        <v>13</v>
      </c>
      <c r="O35" s="4"/>
    </row>
    <row r="36" spans="1:15" s="30" customFormat="1" ht="15.75" customHeight="1">
      <c r="A36" s="118"/>
      <c r="B36" s="119"/>
      <c r="C36" s="120"/>
      <c r="D36" s="31">
        <f>SUM(D32:D35)</f>
        <v>42</v>
      </c>
      <c r="E36" s="9"/>
      <c r="F36" s="118"/>
      <c r="G36" s="119"/>
      <c r="H36" s="120"/>
      <c r="I36" s="31">
        <f>SUM(I32:I35)</f>
        <v>38.5</v>
      </c>
      <c r="J36" s="9"/>
      <c r="K36" s="118"/>
      <c r="L36" s="119"/>
      <c r="M36" s="120"/>
      <c r="N36" s="31">
        <f>SUM(N32:N35)</f>
        <v>37.5</v>
      </c>
      <c r="O36" s="9"/>
    </row>
    <row r="37" spans="1:15" ht="14.25" customHeight="1">
      <c r="A37" s="116"/>
      <c r="B37" s="117"/>
      <c r="C37" s="32">
        <f>SUM(D31+D36)-$D39-$D40</f>
        <v>248.5</v>
      </c>
      <c r="D37" s="33">
        <f>C37*100/380</f>
        <v>65.39473684210526</v>
      </c>
      <c r="E37" s="9"/>
      <c r="F37" s="116"/>
      <c r="G37" s="117"/>
      <c r="H37" s="32">
        <f>SUM(I31+I36)-$D39-$D40</f>
        <v>235.5</v>
      </c>
      <c r="I37" s="33">
        <f>H37*100/380</f>
        <v>61.973684210526315</v>
      </c>
      <c r="J37" s="9"/>
      <c r="K37" s="14"/>
      <c r="L37" s="15"/>
      <c r="M37" s="32">
        <f>SUM(N31+N36)-$D39-$D40</f>
        <v>234.5</v>
      </c>
      <c r="N37" s="33">
        <f>M37*100/380</f>
        <v>61.71052631578947</v>
      </c>
      <c r="O37" s="9"/>
    </row>
    <row r="39" spans="1:13" ht="18.75">
      <c r="A39" s="19" t="s">
        <v>18</v>
      </c>
      <c r="D39" s="20"/>
      <c r="F39" s="19"/>
      <c r="K39" s="50" t="str">
        <f>рез!G16</f>
        <v>Н:</v>
      </c>
      <c r="L39" s="51"/>
      <c r="M39" s="51" t="str">
        <f>рез!H16</f>
        <v>Джумаджук Марія</v>
      </c>
    </row>
    <row r="40" spans="1:13" ht="18.75">
      <c r="A40" s="19" t="s">
        <v>19</v>
      </c>
      <c r="D40" s="20"/>
      <c r="E40" s="21"/>
      <c r="F40" s="19"/>
      <c r="J40" s="22"/>
      <c r="K40" s="52" t="str">
        <f>рез!G17</f>
        <v>C:</v>
      </c>
      <c r="L40" s="51"/>
      <c r="M40" s="51" t="str">
        <f>рез!H17</f>
        <v>Масленнікова Анна</v>
      </c>
    </row>
    <row r="41" spans="1:15" ht="18.75">
      <c r="A41" s="125" t="s">
        <v>16</v>
      </c>
      <c r="B41" s="126"/>
      <c r="C41" s="127"/>
      <c r="D41" s="47">
        <f>C37+H37+M37</f>
        <v>718.5</v>
      </c>
      <c r="E41" s="23"/>
      <c r="F41" s="24"/>
      <c r="G41" s="24"/>
      <c r="H41" s="23"/>
      <c r="I41" s="25"/>
      <c r="J41" s="25"/>
      <c r="K41" s="52" t="str">
        <f>рез!G18</f>
        <v>B:</v>
      </c>
      <c r="L41" s="51"/>
      <c r="M41" s="51" t="str">
        <f>рез!H18</f>
        <v>Козіна Ірина</v>
      </c>
      <c r="N41" s="25"/>
      <c r="O41" s="24"/>
    </row>
    <row r="42" spans="1:15" ht="15.75">
      <c r="A42" s="26" t="s">
        <v>20</v>
      </c>
      <c r="B42" s="27"/>
      <c r="C42" s="27"/>
      <c r="D42" s="48">
        <f>(D37+I37+N37)/3</f>
        <v>63.02631578947368</v>
      </c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</row>
    <row r="43" ht="12.75">
      <c r="A43" s="29"/>
    </row>
    <row r="44" spans="1:15" ht="30" customHeight="1">
      <c r="A44" s="28" t="s">
        <v>21</v>
      </c>
      <c r="D44" s="108" t="str">
        <f>рез!F9</f>
        <v>Бельведер, 1998, мер., гн., УВП, Варпад-Бистриця, 752596</v>
      </c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</row>
    <row r="45" spans="1:9" ht="22.5" customHeight="1">
      <c r="A45" s="28" t="s">
        <v>22</v>
      </c>
      <c r="D45" s="108" t="str">
        <f>рез!C9</f>
        <v>Гресс Марія</v>
      </c>
      <c r="E45" s="108"/>
      <c r="F45" s="108"/>
      <c r="G45" s="108"/>
      <c r="H45" s="108"/>
      <c r="I45" s="108"/>
    </row>
    <row r="46" spans="1:14" ht="33" customHeight="1">
      <c r="A46" s="28" t="s">
        <v>8</v>
      </c>
      <c r="D46" s="109" t="str">
        <f>рез!G9</f>
        <v>Київська обл. "Колос", КСК "Оболонь"</v>
      </c>
      <c r="E46" s="109"/>
      <c r="F46" s="109"/>
      <c r="G46" s="109"/>
      <c r="H46" s="109"/>
      <c r="I46" s="109"/>
      <c r="J46" s="109"/>
      <c r="K46" s="109"/>
      <c r="L46" s="109"/>
      <c r="M46" s="121">
        <f>рез!C4</f>
        <v>41811</v>
      </c>
      <c r="N46" s="122"/>
    </row>
    <row r="48" spans="1:15" ht="40.5" customHeight="1">
      <c r="A48" s="123" t="str">
        <f>рез!A1</f>
        <v>ВІДКРИТІ ВСЕУКРАЇНСЬКІ ЗМАГАННЯ З КІННОГО СПОРТУ (ВИЇЗДКА) ІІ етап</v>
      </c>
      <c r="B48" s="123"/>
      <c r="C48" s="123"/>
      <c r="D48" s="123"/>
      <c r="E48" s="123"/>
      <c r="F48" s="123"/>
      <c r="G48" s="123"/>
      <c r="H48" s="123"/>
      <c r="I48" s="123"/>
      <c r="J48" s="123"/>
      <c r="K48" s="123"/>
      <c r="L48" s="123"/>
      <c r="M48" s="123"/>
      <c r="N48" s="123"/>
      <c r="O48" s="123"/>
    </row>
  </sheetData>
  <sheetProtection/>
  <mergeCells count="18">
    <mergeCell ref="A41:C41"/>
    <mergeCell ref="A1:O1"/>
    <mergeCell ref="A2:D2"/>
    <mergeCell ref="F2:I2"/>
    <mergeCell ref="K2:N2"/>
    <mergeCell ref="A31:C31"/>
    <mergeCell ref="F31:H31"/>
    <mergeCell ref="K31:M31"/>
    <mergeCell ref="D45:I45"/>
    <mergeCell ref="M46:N46"/>
    <mergeCell ref="A48:O48"/>
    <mergeCell ref="A36:C36"/>
    <mergeCell ref="F36:H36"/>
    <mergeCell ref="K36:M36"/>
    <mergeCell ref="A37:B37"/>
    <mergeCell ref="F37:G37"/>
    <mergeCell ref="D44:O44"/>
    <mergeCell ref="D46:L46"/>
  </mergeCells>
  <printOptions/>
  <pageMargins left="0.7874015748031497" right="0.1968503937007874" top="0.2362204724409449" bottom="0.1968503937007874" header="0.1968503937007874" footer="0.196850393700787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AK48"/>
  <sheetViews>
    <sheetView zoomScalePageLayoutView="0" workbookViewId="0" topLeftCell="A24">
      <selection activeCell="A36" sqref="A36:C36"/>
    </sheetView>
  </sheetViews>
  <sheetFormatPr defaultColWidth="3.8515625" defaultRowHeight="12.75"/>
  <cols>
    <col min="1" max="1" width="3.28125" style="2" customWidth="1"/>
    <col min="2" max="2" width="2.57421875" style="2" customWidth="1"/>
    <col min="3" max="3" width="8.421875" style="2" customWidth="1"/>
    <col min="4" max="4" width="9.421875" style="2" customWidth="1"/>
    <col min="5" max="5" width="2.00390625" style="18" customWidth="1"/>
    <col min="6" max="6" width="3.8515625" style="2" customWidth="1"/>
    <col min="7" max="7" width="2.8515625" style="2" customWidth="1"/>
    <col min="8" max="8" width="8.140625" style="2" customWidth="1"/>
    <col min="9" max="9" width="9.421875" style="2" customWidth="1"/>
    <col min="10" max="10" width="2.00390625" style="18" customWidth="1"/>
    <col min="11" max="11" width="3.8515625" style="2" customWidth="1"/>
    <col min="12" max="12" width="2.57421875" style="2" customWidth="1"/>
    <col min="13" max="13" width="9.57421875" style="2" customWidth="1"/>
    <col min="14" max="14" width="9.28125" style="2" customWidth="1"/>
    <col min="15" max="15" width="2.00390625" style="18" customWidth="1"/>
    <col min="16" max="16384" width="3.8515625" style="2" customWidth="1"/>
  </cols>
  <sheetData>
    <row r="1" spans="1:15" s="34" customFormat="1" ht="16.5" customHeight="1">
      <c r="A1" s="124" t="s">
        <v>23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</row>
    <row r="2" spans="1:37" s="1" customFormat="1" ht="15.75" customHeight="1">
      <c r="A2" s="110" t="s">
        <v>64</v>
      </c>
      <c r="B2" s="111"/>
      <c r="C2" s="111"/>
      <c r="D2" s="112"/>
      <c r="E2" s="4"/>
      <c r="F2" s="110" t="s">
        <v>1</v>
      </c>
      <c r="G2" s="111"/>
      <c r="H2" s="111"/>
      <c r="I2" s="112"/>
      <c r="J2" s="4"/>
      <c r="K2" s="110" t="s">
        <v>65</v>
      </c>
      <c r="L2" s="111"/>
      <c r="M2" s="111"/>
      <c r="N2" s="112"/>
      <c r="O2" s="5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</row>
    <row r="3" spans="1:15" ht="12.75">
      <c r="A3" s="7" t="s">
        <v>0</v>
      </c>
      <c r="B3" s="7"/>
      <c r="C3" s="7"/>
      <c r="D3" s="8"/>
      <c r="E3" s="9"/>
      <c r="F3" s="7" t="s">
        <v>0</v>
      </c>
      <c r="G3" s="7"/>
      <c r="H3" s="7"/>
      <c r="I3" s="8"/>
      <c r="J3" s="9"/>
      <c r="K3" s="7" t="s">
        <v>0</v>
      </c>
      <c r="L3" s="7"/>
      <c r="M3" s="7"/>
      <c r="N3" s="8"/>
      <c r="O3" s="4"/>
    </row>
    <row r="4" spans="1:15" ht="13.5">
      <c r="A4" s="10">
        <v>1</v>
      </c>
      <c r="B4" s="10"/>
      <c r="C4" s="11">
        <v>6.5</v>
      </c>
      <c r="D4" s="8">
        <f>C4</f>
        <v>6.5</v>
      </c>
      <c r="E4" s="9"/>
      <c r="F4" s="10">
        <v>1</v>
      </c>
      <c r="G4" s="10"/>
      <c r="H4" s="11">
        <v>7</v>
      </c>
      <c r="I4" s="8">
        <f>H4</f>
        <v>7</v>
      </c>
      <c r="J4" s="9"/>
      <c r="K4" s="10">
        <v>1</v>
      </c>
      <c r="L4" s="10"/>
      <c r="M4" s="11">
        <v>7</v>
      </c>
      <c r="N4" s="8">
        <f>M4</f>
        <v>7</v>
      </c>
      <c r="O4" s="9"/>
    </row>
    <row r="5" spans="1:15" ht="13.5">
      <c r="A5" s="10">
        <v>2</v>
      </c>
      <c r="B5" s="10"/>
      <c r="C5" s="11">
        <v>6.5</v>
      </c>
      <c r="D5" s="8">
        <f>C5</f>
        <v>6.5</v>
      </c>
      <c r="E5" s="9"/>
      <c r="F5" s="10">
        <v>2</v>
      </c>
      <c r="G5" s="10"/>
      <c r="H5" s="11">
        <v>6.5</v>
      </c>
      <c r="I5" s="8">
        <f>H5</f>
        <v>6.5</v>
      </c>
      <c r="J5" s="9"/>
      <c r="K5" s="10">
        <v>2</v>
      </c>
      <c r="L5" s="10"/>
      <c r="M5" s="11">
        <v>6.5</v>
      </c>
      <c r="N5" s="8">
        <f>M5</f>
        <v>6.5</v>
      </c>
      <c r="O5" s="9"/>
    </row>
    <row r="6" spans="1:15" ht="13.5">
      <c r="A6" s="12">
        <v>3</v>
      </c>
      <c r="B6" s="12"/>
      <c r="C6" s="11">
        <v>6.5</v>
      </c>
      <c r="D6" s="13">
        <f>C6</f>
        <v>6.5</v>
      </c>
      <c r="E6" s="4"/>
      <c r="F6" s="12">
        <v>3</v>
      </c>
      <c r="G6" s="12"/>
      <c r="H6" s="11">
        <v>5.5</v>
      </c>
      <c r="I6" s="13">
        <f>H6</f>
        <v>5.5</v>
      </c>
      <c r="J6" s="4"/>
      <c r="K6" s="12">
        <v>3</v>
      </c>
      <c r="L6" s="12"/>
      <c r="M6" s="11">
        <v>5</v>
      </c>
      <c r="N6" s="13">
        <f>M6</f>
        <v>5</v>
      </c>
      <c r="O6" s="9"/>
    </row>
    <row r="7" spans="1:15" ht="13.5">
      <c r="A7" s="14">
        <v>4</v>
      </c>
      <c r="B7" s="14">
        <v>2</v>
      </c>
      <c r="C7" s="39">
        <v>7</v>
      </c>
      <c r="D7" s="15">
        <f>C7*B7</f>
        <v>14</v>
      </c>
      <c r="E7" s="9"/>
      <c r="F7" s="14">
        <v>4</v>
      </c>
      <c r="G7" s="14">
        <v>2</v>
      </c>
      <c r="H7" s="39">
        <v>6</v>
      </c>
      <c r="I7" s="15">
        <f>H7*G7</f>
        <v>12</v>
      </c>
      <c r="J7" s="9"/>
      <c r="K7" s="14">
        <v>4</v>
      </c>
      <c r="L7" s="14">
        <v>2</v>
      </c>
      <c r="M7" s="39">
        <v>6</v>
      </c>
      <c r="N7" s="15">
        <f>M7*L7</f>
        <v>12</v>
      </c>
      <c r="O7" s="4"/>
    </row>
    <row r="8" spans="1:15" ht="13.5">
      <c r="A8" s="12">
        <v>5</v>
      </c>
      <c r="B8" s="12"/>
      <c r="C8" s="40">
        <v>7</v>
      </c>
      <c r="D8" s="13">
        <f>C8</f>
        <v>7</v>
      </c>
      <c r="E8" s="9"/>
      <c r="F8" s="12">
        <v>5</v>
      </c>
      <c r="G8" s="12"/>
      <c r="H8" s="40">
        <v>7</v>
      </c>
      <c r="I8" s="13">
        <f>H8</f>
        <v>7</v>
      </c>
      <c r="J8" s="9"/>
      <c r="K8" s="12">
        <v>5</v>
      </c>
      <c r="L8" s="12"/>
      <c r="M8" s="40">
        <v>7</v>
      </c>
      <c r="N8" s="13">
        <f>M8</f>
        <v>7</v>
      </c>
      <c r="O8" s="9"/>
    </row>
    <row r="9" spans="1:15" ht="13.5">
      <c r="A9" s="12">
        <v>6</v>
      </c>
      <c r="B9" s="12"/>
      <c r="C9" s="11">
        <v>7.5</v>
      </c>
      <c r="D9" s="13">
        <f>C9</f>
        <v>7.5</v>
      </c>
      <c r="E9" s="9"/>
      <c r="F9" s="12">
        <v>6</v>
      </c>
      <c r="G9" s="12"/>
      <c r="H9" s="11">
        <v>7</v>
      </c>
      <c r="I9" s="13">
        <f>H9</f>
        <v>7</v>
      </c>
      <c r="J9" s="9"/>
      <c r="K9" s="12">
        <v>6</v>
      </c>
      <c r="L9" s="12"/>
      <c r="M9" s="11">
        <v>6.5</v>
      </c>
      <c r="N9" s="13">
        <f>M9</f>
        <v>6.5</v>
      </c>
      <c r="O9" s="9"/>
    </row>
    <row r="10" spans="1:15" ht="13.5">
      <c r="A10" s="12">
        <v>7</v>
      </c>
      <c r="B10" s="12"/>
      <c r="C10" s="11">
        <v>6</v>
      </c>
      <c r="D10" s="13">
        <f>C10</f>
        <v>6</v>
      </c>
      <c r="E10" s="4"/>
      <c r="F10" s="12">
        <v>7</v>
      </c>
      <c r="G10" s="12"/>
      <c r="H10" s="11">
        <v>6</v>
      </c>
      <c r="I10" s="13">
        <f>H10</f>
        <v>6</v>
      </c>
      <c r="J10" s="4"/>
      <c r="K10" s="12">
        <v>7</v>
      </c>
      <c r="L10" s="12"/>
      <c r="M10" s="11">
        <v>6.5</v>
      </c>
      <c r="N10" s="13">
        <f>M10</f>
        <v>6.5</v>
      </c>
      <c r="O10" s="9"/>
    </row>
    <row r="11" spans="1:15" ht="13.5">
      <c r="A11" s="12">
        <v>8</v>
      </c>
      <c r="B11" s="12"/>
      <c r="C11" s="11">
        <v>7</v>
      </c>
      <c r="D11" s="13">
        <f>C11</f>
        <v>7</v>
      </c>
      <c r="E11" s="9"/>
      <c r="F11" s="12">
        <v>8</v>
      </c>
      <c r="G11" s="12"/>
      <c r="H11" s="11">
        <v>7</v>
      </c>
      <c r="I11" s="13">
        <f>H11</f>
        <v>7</v>
      </c>
      <c r="J11" s="9"/>
      <c r="K11" s="12">
        <v>8</v>
      </c>
      <c r="L11" s="12"/>
      <c r="M11" s="11">
        <v>7</v>
      </c>
      <c r="N11" s="13">
        <f>M11</f>
        <v>7</v>
      </c>
      <c r="O11" s="4"/>
    </row>
    <row r="12" spans="1:15" ht="13.5">
      <c r="A12" s="10">
        <v>9</v>
      </c>
      <c r="B12" s="10"/>
      <c r="C12" s="11">
        <v>7</v>
      </c>
      <c r="D12" s="8">
        <f>C12</f>
        <v>7</v>
      </c>
      <c r="E12" s="9"/>
      <c r="F12" s="10">
        <v>9</v>
      </c>
      <c r="G12" s="10"/>
      <c r="H12" s="11">
        <v>6.5</v>
      </c>
      <c r="I12" s="8">
        <f>H12</f>
        <v>6.5</v>
      </c>
      <c r="J12" s="9"/>
      <c r="K12" s="10">
        <v>9</v>
      </c>
      <c r="L12" s="10"/>
      <c r="M12" s="11">
        <v>7</v>
      </c>
      <c r="N12" s="13">
        <f>M12</f>
        <v>7</v>
      </c>
      <c r="O12" s="9"/>
    </row>
    <row r="13" spans="1:15" ht="13.5">
      <c r="A13" s="14">
        <v>10</v>
      </c>
      <c r="B13" s="14">
        <v>2</v>
      </c>
      <c r="C13" s="39">
        <v>7</v>
      </c>
      <c r="D13" s="15">
        <f>C13*B13</f>
        <v>14</v>
      </c>
      <c r="E13" s="9"/>
      <c r="F13" s="14">
        <v>10</v>
      </c>
      <c r="G13" s="14">
        <v>2</v>
      </c>
      <c r="H13" s="39">
        <v>7</v>
      </c>
      <c r="I13" s="15">
        <f>H13*G13</f>
        <v>14</v>
      </c>
      <c r="J13" s="9"/>
      <c r="K13" s="14">
        <v>10</v>
      </c>
      <c r="L13" s="14">
        <v>2</v>
      </c>
      <c r="M13" s="39">
        <v>7</v>
      </c>
      <c r="N13" s="15">
        <f>M13*L13</f>
        <v>14</v>
      </c>
      <c r="O13" s="9"/>
    </row>
    <row r="14" spans="1:15" ht="13.5">
      <c r="A14" s="12">
        <v>11</v>
      </c>
      <c r="B14" s="12"/>
      <c r="C14" s="40">
        <v>7</v>
      </c>
      <c r="D14" s="13">
        <f>C14</f>
        <v>7</v>
      </c>
      <c r="E14" s="4"/>
      <c r="F14" s="12">
        <v>11</v>
      </c>
      <c r="G14" s="12"/>
      <c r="H14" s="40">
        <v>6.5</v>
      </c>
      <c r="I14" s="13">
        <f>H14</f>
        <v>6.5</v>
      </c>
      <c r="J14" s="4"/>
      <c r="K14" s="12">
        <v>11</v>
      </c>
      <c r="L14" s="12"/>
      <c r="M14" s="40">
        <v>7</v>
      </c>
      <c r="N14" s="13">
        <f>M14</f>
        <v>7</v>
      </c>
      <c r="O14" s="9"/>
    </row>
    <row r="15" spans="1:15" ht="13.5">
      <c r="A15" s="12">
        <v>12</v>
      </c>
      <c r="B15" s="12"/>
      <c r="C15" s="11">
        <v>7</v>
      </c>
      <c r="D15" s="13">
        <f>C15</f>
        <v>7</v>
      </c>
      <c r="E15" s="9"/>
      <c r="F15" s="12">
        <v>12</v>
      </c>
      <c r="G15" s="12"/>
      <c r="H15" s="11">
        <v>7</v>
      </c>
      <c r="I15" s="13">
        <f>H15</f>
        <v>7</v>
      </c>
      <c r="J15" s="9"/>
      <c r="K15" s="12">
        <v>12</v>
      </c>
      <c r="L15" s="12"/>
      <c r="M15" s="11">
        <v>6.5</v>
      </c>
      <c r="N15" s="13">
        <f>M15</f>
        <v>6.5</v>
      </c>
      <c r="O15" s="4"/>
    </row>
    <row r="16" spans="1:15" ht="13.5">
      <c r="A16" s="10">
        <v>13</v>
      </c>
      <c r="B16" s="10"/>
      <c r="C16" s="11">
        <v>6</v>
      </c>
      <c r="D16" s="8">
        <f>C16</f>
        <v>6</v>
      </c>
      <c r="E16" s="9"/>
      <c r="F16" s="10">
        <v>13</v>
      </c>
      <c r="G16" s="10"/>
      <c r="H16" s="11">
        <v>5</v>
      </c>
      <c r="I16" s="8">
        <f>H16</f>
        <v>5</v>
      </c>
      <c r="J16" s="9"/>
      <c r="K16" s="10">
        <v>13</v>
      </c>
      <c r="L16" s="10"/>
      <c r="M16" s="11">
        <v>6</v>
      </c>
      <c r="N16" s="13">
        <f>M16</f>
        <v>6</v>
      </c>
      <c r="O16" s="9"/>
    </row>
    <row r="17" spans="1:15" ht="13.5">
      <c r="A17" s="14">
        <v>14</v>
      </c>
      <c r="B17" s="14">
        <v>2</v>
      </c>
      <c r="C17" s="11">
        <v>7</v>
      </c>
      <c r="D17" s="15">
        <f>C17*2</f>
        <v>14</v>
      </c>
      <c r="E17" s="9"/>
      <c r="F17" s="14">
        <v>14</v>
      </c>
      <c r="G17" s="14">
        <v>2</v>
      </c>
      <c r="H17" s="11">
        <v>5</v>
      </c>
      <c r="I17" s="15">
        <f>H17*2</f>
        <v>10</v>
      </c>
      <c r="J17" s="9"/>
      <c r="K17" s="14">
        <v>14</v>
      </c>
      <c r="L17" s="14">
        <v>2</v>
      </c>
      <c r="M17" s="11">
        <v>6</v>
      </c>
      <c r="N17" s="15">
        <f>M17*2</f>
        <v>12</v>
      </c>
      <c r="O17" s="9"/>
    </row>
    <row r="18" spans="1:15" ht="13.5">
      <c r="A18" s="10">
        <v>15</v>
      </c>
      <c r="B18" s="10"/>
      <c r="C18" s="11">
        <v>6</v>
      </c>
      <c r="D18" s="8">
        <f>C18</f>
        <v>6</v>
      </c>
      <c r="E18" s="4"/>
      <c r="F18" s="10">
        <v>15</v>
      </c>
      <c r="G18" s="10"/>
      <c r="H18" s="11">
        <v>6</v>
      </c>
      <c r="I18" s="8">
        <f>H18</f>
        <v>6</v>
      </c>
      <c r="J18" s="4"/>
      <c r="K18" s="10">
        <v>15</v>
      </c>
      <c r="L18" s="10"/>
      <c r="M18" s="11">
        <v>6</v>
      </c>
      <c r="N18" s="8">
        <f>M18</f>
        <v>6</v>
      </c>
      <c r="O18" s="9"/>
    </row>
    <row r="19" spans="1:15" ht="13.5">
      <c r="A19" s="10">
        <v>16</v>
      </c>
      <c r="B19" s="10"/>
      <c r="C19" s="11">
        <v>7</v>
      </c>
      <c r="D19" s="8">
        <f>C19</f>
        <v>7</v>
      </c>
      <c r="E19" s="9"/>
      <c r="F19" s="10">
        <v>16</v>
      </c>
      <c r="G19" s="10"/>
      <c r="H19" s="11">
        <v>6.5</v>
      </c>
      <c r="I19" s="8">
        <f>H19</f>
        <v>6.5</v>
      </c>
      <c r="J19" s="9"/>
      <c r="K19" s="10">
        <v>16</v>
      </c>
      <c r="L19" s="10"/>
      <c r="M19" s="11">
        <v>6.5</v>
      </c>
      <c r="N19" s="8">
        <f>M19</f>
        <v>6.5</v>
      </c>
      <c r="O19" s="4"/>
    </row>
    <row r="20" spans="1:15" ht="13.5">
      <c r="A20" s="10">
        <v>17</v>
      </c>
      <c r="B20" s="10"/>
      <c r="C20" s="11">
        <v>5.5</v>
      </c>
      <c r="D20" s="8">
        <f>C20</f>
        <v>5.5</v>
      </c>
      <c r="E20" s="9"/>
      <c r="F20" s="10">
        <v>17</v>
      </c>
      <c r="G20" s="10"/>
      <c r="H20" s="11">
        <v>6</v>
      </c>
      <c r="I20" s="8">
        <f>H20</f>
        <v>6</v>
      </c>
      <c r="J20" s="9"/>
      <c r="K20" s="10">
        <v>17</v>
      </c>
      <c r="L20" s="10"/>
      <c r="M20" s="11">
        <v>6</v>
      </c>
      <c r="N20" s="8">
        <f>M20</f>
        <v>6</v>
      </c>
      <c r="O20" s="9"/>
    </row>
    <row r="21" spans="1:15" ht="13.5">
      <c r="A21" s="10">
        <v>18</v>
      </c>
      <c r="B21" s="10"/>
      <c r="C21" s="11">
        <v>6</v>
      </c>
      <c r="D21" s="8">
        <f>C21</f>
        <v>6</v>
      </c>
      <c r="E21" s="9"/>
      <c r="F21" s="10">
        <v>18</v>
      </c>
      <c r="G21" s="10"/>
      <c r="H21" s="11">
        <v>6</v>
      </c>
      <c r="I21" s="8">
        <f>H21</f>
        <v>6</v>
      </c>
      <c r="J21" s="9"/>
      <c r="K21" s="10">
        <v>18</v>
      </c>
      <c r="L21" s="10"/>
      <c r="M21" s="11">
        <v>5.5</v>
      </c>
      <c r="N21" s="8">
        <f>M21</f>
        <v>5.5</v>
      </c>
      <c r="O21" s="9"/>
    </row>
    <row r="22" spans="1:15" ht="13.5">
      <c r="A22" s="10">
        <v>19</v>
      </c>
      <c r="B22" s="10"/>
      <c r="C22" s="11">
        <v>5</v>
      </c>
      <c r="D22" s="8">
        <f>C22</f>
        <v>5</v>
      </c>
      <c r="E22" s="4"/>
      <c r="F22" s="10">
        <v>19</v>
      </c>
      <c r="G22" s="10"/>
      <c r="H22" s="11">
        <v>5</v>
      </c>
      <c r="I22" s="8">
        <f>H22</f>
        <v>5</v>
      </c>
      <c r="J22" s="4"/>
      <c r="K22" s="10">
        <v>19</v>
      </c>
      <c r="L22" s="10"/>
      <c r="M22" s="11">
        <v>5</v>
      </c>
      <c r="N22" s="8">
        <f>M22</f>
        <v>5</v>
      </c>
      <c r="O22" s="9"/>
    </row>
    <row r="23" spans="1:15" ht="13.5">
      <c r="A23" s="14">
        <v>20</v>
      </c>
      <c r="B23" s="14">
        <v>2</v>
      </c>
      <c r="C23" s="39">
        <v>7</v>
      </c>
      <c r="D23" s="15">
        <f>C23*B23</f>
        <v>14</v>
      </c>
      <c r="E23" s="9"/>
      <c r="F23" s="14">
        <v>20</v>
      </c>
      <c r="G23" s="14">
        <v>2</v>
      </c>
      <c r="H23" s="39">
        <v>6</v>
      </c>
      <c r="I23" s="15">
        <f>H23*G23</f>
        <v>12</v>
      </c>
      <c r="J23" s="9"/>
      <c r="K23" s="14">
        <v>20</v>
      </c>
      <c r="L23" s="14">
        <v>2</v>
      </c>
      <c r="M23" s="39">
        <v>7</v>
      </c>
      <c r="N23" s="15">
        <f>M23*L23</f>
        <v>14</v>
      </c>
      <c r="O23" s="4"/>
    </row>
    <row r="24" spans="1:15" ht="13.5">
      <c r="A24" s="10">
        <v>21</v>
      </c>
      <c r="B24" s="10"/>
      <c r="C24" s="11">
        <v>6.5</v>
      </c>
      <c r="D24" s="8">
        <f>C24</f>
        <v>6.5</v>
      </c>
      <c r="E24" s="9"/>
      <c r="F24" s="10">
        <v>21</v>
      </c>
      <c r="G24" s="10"/>
      <c r="H24" s="11">
        <v>6</v>
      </c>
      <c r="I24" s="8">
        <f>H24</f>
        <v>6</v>
      </c>
      <c r="J24" s="9"/>
      <c r="K24" s="10">
        <v>21</v>
      </c>
      <c r="L24" s="10"/>
      <c r="M24" s="11">
        <v>6</v>
      </c>
      <c r="N24" s="8">
        <f>M24</f>
        <v>6</v>
      </c>
      <c r="O24" s="9"/>
    </row>
    <row r="25" spans="1:15" ht="13.5">
      <c r="A25" s="14">
        <v>22</v>
      </c>
      <c r="B25" s="14">
        <v>2</v>
      </c>
      <c r="C25" s="39">
        <v>7.5</v>
      </c>
      <c r="D25" s="15">
        <f>C25*B25</f>
        <v>15</v>
      </c>
      <c r="E25" s="9"/>
      <c r="F25" s="14">
        <v>22</v>
      </c>
      <c r="G25" s="14">
        <v>2</v>
      </c>
      <c r="H25" s="39">
        <v>6</v>
      </c>
      <c r="I25" s="15">
        <f>H25*G25</f>
        <v>12</v>
      </c>
      <c r="J25" s="9"/>
      <c r="K25" s="14">
        <v>22</v>
      </c>
      <c r="L25" s="14">
        <v>2</v>
      </c>
      <c r="M25" s="39">
        <v>7</v>
      </c>
      <c r="N25" s="15">
        <f>M25*L25</f>
        <v>14</v>
      </c>
      <c r="O25" s="9"/>
    </row>
    <row r="26" spans="1:15" ht="13.5">
      <c r="A26" s="12">
        <v>23</v>
      </c>
      <c r="B26" s="12"/>
      <c r="C26" s="11">
        <v>6</v>
      </c>
      <c r="D26" s="13">
        <f>C26</f>
        <v>6</v>
      </c>
      <c r="E26" s="4"/>
      <c r="F26" s="12">
        <v>23</v>
      </c>
      <c r="G26" s="12"/>
      <c r="H26" s="11">
        <v>5</v>
      </c>
      <c r="I26" s="13">
        <f>H26</f>
        <v>5</v>
      </c>
      <c r="J26" s="4"/>
      <c r="K26" s="12">
        <v>23</v>
      </c>
      <c r="L26" s="12"/>
      <c r="M26" s="11">
        <v>6</v>
      </c>
      <c r="N26" s="13">
        <f>M26</f>
        <v>6</v>
      </c>
      <c r="O26" s="9"/>
    </row>
    <row r="27" spans="1:15" ht="13.5">
      <c r="A27" s="12">
        <v>24</v>
      </c>
      <c r="B27" s="12"/>
      <c r="C27" s="11">
        <v>3</v>
      </c>
      <c r="D27" s="13">
        <f>C27</f>
        <v>3</v>
      </c>
      <c r="E27" s="9"/>
      <c r="F27" s="12">
        <v>24</v>
      </c>
      <c r="G27" s="12"/>
      <c r="H27" s="11">
        <v>4</v>
      </c>
      <c r="I27" s="13">
        <f>H27</f>
        <v>4</v>
      </c>
      <c r="J27" s="9"/>
      <c r="K27" s="12">
        <v>24</v>
      </c>
      <c r="L27" s="12"/>
      <c r="M27" s="11">
        <v>5</v>
      </c>
      <c r="N27" s="13">
        <f>M27</f>
        <v>5</v>
      </c>
      <c r="O27" s="4"/>
    </row>
    <row r="28" spans="1:15" ht="13.5">
      <c r="A28" s="12">
        <v>25</v>
      </c>
      <c r="B28" s="12"/>
      <c r="C28" s="11">
        <v>7</v>
      </c>
      <c r="D28" s="13">
        <f>C28</f>
        <v>7</v>
      </c>
      <c r="E28" s="9"/>
      <c r="F28" s="12">
        <v>25</v>
      </c>
      <c r="G28" s="12"/>
      <c r="H28" s="11">
        <v>6</v>
      </c>
      <c r="I28" s="13">
        <f>H28</f>
        <v>6</v>
      </c>
      <c r="J28" s="9"/>
      <c r="K28" s="12">
        <v>25</v>
      </c>
      <c r="L28" s="12"/>
      <c r="M28" s="11">
        <v>6.5</v>
      </c>
      <c r="N28" s="13">
        <f>M28</f>
        <v>6.5</v>
      </c>
      <c r="O28" s="9"/>
    </row>
    <row r="29" spans="1:15" ht="13.5">
      <c r="A29" s="12">
        <v>26</v>
      </c>
      <c r="B29" s="12"/>
      <c r="C29" s="11">
        <v>5.5</v>
      </c>
      <c r="D29" s="13">
        <f>C29</f>
        <v>5.5</v>
      </c>
      <c r="E29" s="9"/>
      <c r="F29" s="12">
        <v>26</v>
      </c>
      <c r="G29" s="12"/>
      <c r="H29" s="11">
        <v>6</v>
      </c>
      <c r="I29" s="13">
        <f>H29</f>
        <v>6</v>
      </c>
      <c r="J29" s="9"/>
      <c r="K29" s="12">
        <v>26</v>
      </c>
      <c r="L29" s="12"/>
      <c r="M29" s="11">
        <v>6.5</v>
      </c>
      <c r="N29" s="13">
        <f>M29</f>
        <v>6.5</v>
      </c>
      <c r="O29" s="9"/>
    </row>
    <row r="30" spans="1:15" ht="13.5">
      <c r="A30" s="10">
        <v>27</v>
      </c>
      <c r="B30" s="10"/>
      <c r="C30" s="11">
        <v>7</v>
      </c>
      <c r="D30" s="8">
        <f>C30</f>
        <v>7</v>
      </c>
      <c r="E30" s="4"/>
      <c r="F30" s="10">
        <v>27</v>
      </c>
      <c r="G30" s="10"/>
      <c r="H30" s="11">
        <v>6</v>
      </c>
      <c r="I30" s="8">
        <f>H30</f>
        <v>6</v>
      </c>
      <c r="J30" s="4"/>
      <c r="K30" s="10">
        <v>27</v>
      </c>
      <c r="L30" s="10"/>
      <c r="M30" s="11">
        <v>7</v>
      </c>
      <c r="N30" s="8">
        <f>M30</f>
        <v>7</v>
      </c>
      <c r="O30" s="9"/>
    </row>
    <row r="31" spans="1:15" ht="17.25" customHeight="1">
      <c r="A31" s="113"/>
      <c r="B31" s="114"/>
      <c r="C31" s="115"/>
      <c r="D31" s="46">
        <f>SUM(D4:D30)</f>
        <v>209.5</v>
      </c>
      <c r="E31" s="9"/>
      <c r="F31" s="113"/>
      <c r="G31" s="114"/>
      <c r="H31" s="115"/>
      <c r="I31" s="46">
        <f>SUM(I4:I30)</f>
        <v>193.5</v>
      </c>
      <c r="J31" s="9"/>
      <c r="K31" s="113"/>
      <c r="L31" s="114"/>
      <c r="M31" s="115"/>
      <c r="N31" s="46">
        <f>SUM(N4:N30)</f>
        <v>204</v>
      </c>
      <c r="O31" s="4"/>
    </row>
    <row r="32" spans="1:15" ht="15">
      <c r="A32" s="16">
        <v>1</v>
      </c>
      <c r="B32" s="16">
        <v>1</v>
      </c>
      <c r="C32" s="17">
        <v>7</v>
      </c>
      <c r="D32" s="8">
        <f>C32</f>
        <v>7</v>
      </c>
      <c r="E32" s="9"/>
      <c r="F32" s="16">
        <v>1</v>
      </c>
      <c r="G32" s="16">
        <v>1</v>
      </c>
      <c r="H32" s="17">
        <v>6</v>
      </c>
      <c r="I32" s="8">
        <f>H32</f>
        <v>6</v>
      </c>
      <c r="J32" s="9"/>
      <c r="K32" s="16">
        <v>1</v>
      </c>
      <c r="L32" s="16">
        <v>1</v>
      </c>
      <c r="M32" s="17">
        <v>6.5</v>
      </c>
      <c r="N32" s="8">
        <f>M32</f>
        <v>6.5</v>
      </c>
      <c r="O32" s="9"/>
    </row>
    <row r="33" spans="1:15" ht="15">
      <c r="A33" s="16">
        <v>2</v>
      </c>
      <c r="B33" s="16">
        <v>1</v>
      </c>
      <c r="C33" s="17">
        <v>6</v>
      </c>
      <c r="D33" s="8">
        <f>C33</f>
        <v>6</v>
      </c>
      <c r="E33" s="9"/>
      <c r="F33" s="16">
        <v>2</v>
      </c>
      <c r="G33" s="16">
        <v>1</v>
      </c>
      <c r="H33" s="17">
        <v>6</v>
      </c>
      <c r="I33" s="8">
        <f>H33</f>
        <v>6</v>
      </c>
      <c r="J33" s="9"/>
      <c r="K33" s="16">
        <v>2</v>
      </c>
      <c r="L33" s="16">
        <v>1</v>
      </c>
      <c r="M33" s="17">
        <v>6.5</v>
      </c>
      <c r="N33" s="8">
        <f>M33</f>
        <v>6.5</v>
      </c>
      <c r="O33" s="9"/>
    </row>
    <row r="34" spans="1:15" ht="15">
      <c r="A34" s="16">
        <v>3</v>
      </c>
      <c r="B34" s="16">
        <v>2</v>
      </c>
      <c r="C34" s="17">
        <v>6.5</v>
      </c>
      <c r="D34" s="8">
        <f>C34*2</f>
        <v>13</v>
      </c>
      <c r="E34" s="4"/>
      <c r="F34" s="16">
        <v>3</v>
      </c>
      <c r="G34" s="16">
        <v>2</v>
      </c>
      <c r="H34" s="17">
        <v>5.5</v>
      </c>
      <c r="I34" s="8">
        <f>H34*2</f>
        <v>11</v>
      </c>
      <c r="J34" s="4"/>
      <c r="K34" s="16">
        <v>3</v>
      </c>
      <c r="L34" s="16">
        <v>2</v>
      </c>
      <c r="M34" s="17">
        <v>6</v>
      </c>
      <c r="N34" s="8">
        <f>M34*2</f>
        <v>12</v>
      </c>
      <c r="O34" s="9"/>
    </row>
    <row r="35" spans="1:15" ht="15">
      <c r="A35" s="16">
        <v>4</v>
      </c>
      <c r="B35" s="16">
        <v>2</v>
      </c>
      <c r="C35" s="17">
        <v>7</v>
      </c>
      <c r="D35" s="8">
        <f>C35*2</f>
        <v>14</v>
      </c>
      <c r="E35" s="9"/>
      <c r="F35" s="16">
        <v>4</v>
      </c>
      <c r="G35" s="16">
        <v>2</v>
      </c>
      <c r="H35" s="17">
        <v>6.5</v>
      </c>
      <c r="I35" s="8">
        <f>H35*2</f>
        <v>13</v>
      </c>
      <c r="J35" s="9"/>
      <c r="K35" s="16">
        <v>4</v>
      </c>
      <c r="L35" s="16">
        <v>2</v>
      </c>
      <c r="M35" s="17">
        <v>6.5</v>
      </c>
      <c r="N35" s="8">
        <f>M35*2</f>
        <v>13</v>
      </c>
      <c r="O35" s="4"/>
    </row>
    <row r="36" spans="1:15" s="30" customFormat="1" ht="15.75" customHeight="1">
      <c r="A36" s="118"/>
      <c r="B36" s="119"/>
      <c r="C36" s="120"/>
      <c r="D36" s="31">
        <f>SUM(D32:D35)</f>
        <v>40</v>
      </c>
      <c r="E36" s="9"/>
      <c r="F36" s="118"/>
      <c r="G36" s="119"/>
      <c r="H36" s="120"/>
      <c r="I36" s="31">
        <f>SUM(I32:I35)</f>
        <v>36</v>
      </c>
      <c r="J36" s="9"/>
      <c r="K36" s="118"/>
      <c r="L36" s="119"/>
      <c r="M36" s="120"/>
      <c r="N36" s="31">
        <f>SUM(N32:N35)</f>
        <v>38</v>
      </c>
      <c r="O36" s="9"/>
    </row>
    <row r="37" spans="1:15" ht="14.25" customHeight="1">
      <c r="A37" s="116"/>
      <c r="B37" s="117"/>
      <c r="C37" s="32">
        <f>SUM(D31+D36)-$D39-$D40</f>
        <v>249.5</v>
      </c>
      <c r="D37" s="33">
        <f>C37*100/380</f>
        <v>65.65789473684211</v>
      </c>
      <c r="E37" s="9"/>
      <c r="F37" s="116"/>
      <c r="G37" s="117"/>
      <c r="H37" s="32">
        <f>SUM(I31+I36)-$D39-$D40</f>
        <v>229.5</v>
      </c>
      <c r="I37" s="33">
        <f>H37*100/380</f>
        <v>60.39473684210526</v>
      </c>
      <c r="J37" s="9"/>
      <c r="K37" s="14"/>
      <c r="L37" s="15"/>
      <c r="M37" s="32">
        <f>SUM(N31+N36)-$D39-$D40</f>
        <v>242</v>
      </c>
      <c r="N37" s="33">
        <f>M37*100/380</f>
        <v>63.68421052631579</v>
      </c>
      <c r="O37" s="9"/>
    </row>
    <row r="39" spans="1:13" ht="18.75">
      <c r="A39" s="19" t="s">
        <v>18</v>
      </c>
      <c r="D39" s="20"/>
      <c r="F39" s="19"/>
      <c r="K39" s="50" t="str">
        <f>рез!G16</f>
        <v>Н:</v>
      </c>
      <c r="L39" s="51"/>
      <c r="M39" s="51" t="str">
        <f>рез!H16</f>
        <v>Джумаджук Марія</v>
      </c>
    </row>
    <row r="40" spans="1:13" ht="18.75">
      <c r="A40" s="19" t="s">
        <v>19</v>
      </c>
      <c r="D40" s="20"/>
      <c r="E40" s="21"/>
      <c r="F40" s="19"/>
      <c r="J40" s="22"/>
      <c r="K40" s="52" t="str">
        <f>рез!G17</f>
        <v>C:</v>
      </c>
      <c r="L40" s="51"/>
      <c r="M40" s="51" t="str">
        <f>рез!H17</f>
        <v>Масленнікова Анна</v>
      </c>
    </row>
    <row r="41" spans="1:15" ht="18.75">
      <c r="A41" s="125" t="s">
        <v>16</v>
      </c>
      <c r="B41" s="126"/>
      <c r="C41" s="127"/>
      <c r="D41" s="47">
        <f>C37+H37+M37</f>
        <v>721</v>
      </c>
      <c r="E41" s="23"/>
      <c r="F41" s="24"/>
      <c r="G41" s="24"/>
      <c r="H41" s="23"/>
      <c r="I41" s="25"/>
      <c r="J41" s="25"/>
      <c r="K41" s="52" t="str">
        <f>рез!G18</f>
        <v>B:</v>
      </c>
      <c r="L41" s="51"/>
      <c r="M41" s="51" t="str">
        <f>рез!H18</f>
        <v>Козіна Ірина</v>
      </c>
      <c r="N41" s="25"/>
      <c r="O41" s="24"/>
    </row>
    <row r="42" spans="1:15" ht="15.75">
      <c r="A42" s="26" t="s">
        <v>20</v>
      </c>
      <c r="B42" s="27"/>
      <c r="C42" s="27"/>
      <c r="D42" s="48">
        <f>(D37+I37+N37)/3</f>
        <v>63.24561403508772</v>
      </c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</row>
    <row r="43" ht="12.75">
      <c r="A43" s="29"/>
    </row>
    <row r="44" spans="1:15" ht="30" customHeight="1">
      <c r="A44" s="28" t="s">
        <v>21</v>
      </c>
      <c r="D44" s="108" t="str">
        <f>рез!F10</f>
        <v>Ватікан, 2001, мер., кар., ганнов., Варпад-Крокха, 701364, Бізюков В.Ю.</v>
      </c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</row>
    <row r="45" spans="1:9" ht="22.5" customHeight="1">
      <c r="A45" s="28" t="s">
        <v>22</v>
      </c>
      <c r="D45" s="108" t="str">
        <f>рез!C10</f>
        <v>Бізюкова Єлизавета</v>
      </c>
      <c r="E45" s="108"/>
      <c r="F45" s="108"/>
      <c r="G45" s="108"/>
      <c r="H45" s="108"/>
      <c r="I45" s="108"/>
    </row>
    <row r="46" spans="1:14" ht="33" customHeight="1">
      <c r="A46" s="28" t="s">
        <v>8</v>
      </c>
      <c r="D46" s="109" t="str">
        <f>рез!G10</f>
        <v>СДЮСШОР, м. Дніпропетровськ</v>
      </c>
      <c r="E46" s="109"/>
      <c r="F46" s="109"/>
      <c r="G46" s="109"/>
      <c r="H46" s="109"/>
      <c r="I46" s="109"/>
      <c r="J46" s="109"/>
      <c r="K46" s="109"/>
      <c r="L46" s="109"/>
      <c r="M46" s="121">
        <f>рез!C4</f>
        <v>41811</v>
      </c>
      <c r="N46" s="122"/>
    </row>
    <row r="48" spans="1:15" ht="40.5" customHeight="1">
      <c r="A48" s="123" t="str">
        <f>рез!A1</f>
        <v>ВІДКРИТІ ВСЕУКРАЇНСЬКІ ЗМАГАННЯ З КІННОГО СПОРТУ (ВИЇЗДКА) ІІ етап</v>
      </c>
      <c r="B48" s="123"/>
      <c r="C48" s="123"/>
      <c r="D48" s="123"/>
      <c r="E48" s="123"/>
      <c r="F48" s="123"/>
      <c r="G48" s="123"/>
      <c r="H48" s="123"/>
      <c r="I48" s="123"/>
      <c r="J48" s="123"/>
      <c r="K48" s="123"/>
      <c r="L48" s="123"/>
      <c r="M48" s="123"/>
      <c r="N48" s="123"/>
      <c r="O48" s="123"/>
    </row>
  </sheetData>
  <sheetProtection/>
  <mergeCells count="18">
    <mergeCell ref="D44:O44"/>
    <mergeCell ref="D45:I45"/>
    <mergeCell ref="D46:L46"/>
    <mergeCell ref="M46:N46"/>
    <mergeCell ref="A48:O48"/>
    <mergeCell ref="A36:C36"/>
    <mergeCell ref="F36:H36"/>
    <mergeCell ref="K36:M36"/>
    <mergeCell ref="A37:B37"/>
    <mergeCell ref="F37:G37"/>
    <mergeCell ref="A41:C41"/>
    <mergeCell ref="A1:O1"/>
    <mergeCell ref="A2:D2"/>
    <mergeCell ref="F2:I2"/>
    <mergeCell ref="K2:N2"/>
    <mergeCell ref="A31:C31"/>
    <mergeCell ref="F31:H31"/>
    <mergeCell ref="K31:M3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AK48"/>
  <sheetViews>
    <sheetView zoomScalePageLayoutView="0" workbookViewId="0" topLeftCell="A24">
      <selection activeCell="H41" sqref="H41"/>
    </sheetView>
  </sheetViews>
  <sheetFormatPr defaultColWidth="3.8515625" defaultRowHeight="12.75"/>
  <cols>
    <col min="1" max="1" width="3.28125" style="2" customWidth="1"/>
    <col min="2" max="2" width="2.57421875" style="2" customWidth="1"/>
    <col min="3" max="3" width="8.421875" style="2" customWidth="1"/>
    <col min="4" max="4" width="9.421875" style="2" customWidth="1"/>
    <col min="5" max="5" width="2.00390625" style="18" customWidth="1"/>
    <col min="6" max="6" width="3.8515625" style="2" customWidth="1"/>
    <col min="7" max="7" width="2.8515625" style="2" customWidth="1"/>
    <col min="8" max="8" width="8.140625" style="2" customWidth="1"/>
    <col min="9" max="9" width="9.421875" style="2" customWidth="1"/>
    <col min="10" max="10" width="2.00390625" style="18" customWidth="1"/>
    <col min="11" max="11" width="3.8515625" style="2" customWidth="1"/>
    <col min="12" max="12" width="2.57421875" style="2" customWidth="1"/>
    <col min="13" max="13" width="9.57421875" style="2" customWidth="1"/>
    <col min="14" max="14" width="9.28125" style="2" customWidth="1"/>
    <col min="15" max="15" width="2.00390625" style="18" customWidth="1"/>
    <col min="16" max="16384" width="3.8515625" style="2" customWidth="1"/>
  </cols>
  <sheetData>
    <row r="1" spans="1:15" s="34" customFormat="1" ht="16.5" customHeight="1">
      <c r="A1" s="124" t="s">
        <v>23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</row>
    <row r="2" spans="1:37" s="1" customFormat="1" ht="15.75" customHeight="1">
      <c r="A2" s="110" t="s">
        <v>64</v>
      </c>
      <c r="B2" s="111"/>
      <c r="C2" s="111"/>
      <c r="D2" s="112"/>
      <c r="E2" s="4"/>
      <c r="F2" s="110" t="s">
        <v>1</v>
      </c>
      <c r="G2" s="111"/>
      <c r="H2" s="111"/>
      <c r="I2" s="112"/>
      <c r="J2" s="4"/>
      <c r="K2" s="110" t="s">
        <v>65</v>
      </c>
      <c r="L2" s="111"/>
      <c r="M2" s="111"/>
      <c r="N2" s="112"/>
      <c r="O2" s="5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</row>
    <row r="3" spans="1:15" ht="12.75">
      <c r="A3" s="7" t="s">
        <v>0</v>
      </c>
      <c r="B3" s="7"/>
      <c r="C3" s="7"/>
      <c r="D3" s="8"/>
      <c r="E3" s="9"/>
      <c r="F3" s="7" t="s">
        <v>0</v>
      </c>
      <c r="G3" s="7"/>
      <c r="H3" s="7"/>
      <c r="I3" s="8"/>
      <c r="J3" s="9"/>
      <c r="K3" s="7" t="s">
        <v>0</v>
      </c>
      <c r="L3" s="7"/>
      <c r="M3" s="7"/>
      <c r="N3" s="8"/>
      <c r="O3" s="4"/>
    </row>
    <row r="4" spans="1:15" ht="13.5">
      <c r="A4" s="10">
        <v>1</v>
      </c>
      <c r="B4" s="10"/>
      <c r="C4" s="11">
        <v>7</v>
      </c>
      <c r="D4" s="8">
        <f>C4</f>
        <v>7</v>
      </c>
      <c r="E4" s="9"/>
      <c r="F4" s="10">
        <v>1</v>
      </c>
      <c r="G4" s="10"/>
      <c r="H4" s="11">
        <v>6</v>
      </c>
      <c r="I4" s="8">
        <f>H4</f>
        <v>6</v>
      </c>
      <c r="J4" s="9"/>
      <c r="K4" s="10">
        <v>1</v>
      </c>
      <c r="L4" s="10"/>
      <c r="M4" s="11">
        <v>7</v>
      </c>
      <c r="N4" s="8">
        <f>M4</f>
        <v>7</v>
      </c>
      <c r="O4" s="9"/>
    </row>
    <row r="5" spans="1:15" ht="13.5">
      <c r="A5" s="10">
        <v>2</v>
      </c>
      <c r="B5" s="10"/>
      <c r="C5" s="11">
        <v>6</v>
      </c>
      <c r="D5" s="8">
        <f>C5</f>
        <v>6</v>
      </c>
      <c r="E5" s="9"/>
      <c r="F5" s="10">
        <v>2</v>
      </c>
      <c r="G5" s="10"/>
      <c r="H5" s="11">
        <v>5.5</v>
      </c>
      <c r="I5" s="8">
        <f>H5</f>
        <v>5.5</v>
      </c>
      <c r="J5" s="9"/>
      <c r="K5" s="10">
        <v>2</v>
      </c>
      <c r="L5" s="10"/>
      <c r="M5" s="11">
        <v>6</v>
      </c>
      <c r="N5" s="8">
        <f>M5</f>
        <v>6</v>
      </c>
      <c r="O5" s="9"/>
    </row>
    <row r="6" spans="1:15" ht="13.5">
      <c r="A6" s="12">
        <v>3</v>
      </c>
      <c r="B6" s="12"/>
      <c r="C6" s="11">
        <v>6</v>
      </c>
      <c r="D6" s="13">
        <f>C6</f>
        <v>6</v>
      </c>
      <c r="E6" s="4"/>
      <c r="F6" s="12">
        <v>3</v>
      </c>
      <c r="G6" s="12"/>
      <c r="H6" s="11">
        <v>5.5</v>
      </c>
      <c r="I6" s="13">
        <f>H6</f>
        <v>5.5</v>
      </c>
      <c r="J6" s="4"/>
      <c r="K6" s="12">
        <v>3</v>
      </c>
      <c r="L6" s="12"/>
      <c r="M6" s="11">
        <v>6</v>
      </c>
      <c r="N6" s="13">
        <f>M6</f>
        <v>6</v>
      </c>
      <c r="O6" s="9"/>
    </row>
    <row r="7" spans="1:15" ht="13.5">
      <c r="A7" s="14">
        <v>4</v>
      </c>
      <c r="B7" s="14">
        <v>2</v>
      </c>
      <c r="C7" s="39">
        <v>6</v>
      </c>
      <c r="D7" s="15">
        <f>C7*B7</f>
        <v>12</v>
      </c>
      <c r="E7" s="9"/>
      <c r="F7" s="14">
        <v>4</v>
      </c>
      <c r="G7" s="14">
        <v>2</v>
      </c>
      <c r="H7" s="39">
        <v>6</v>
      </c>
      <c r="I7" s="15">
        <f>H7*G7</f>
        <v>12</v>
      </c>
      <c r="J7" s="9"/>
      <c r="K7" s="14">
        <v>4</v>
      </c>
      <c r="L7" s="14">
        <v>2</v>
      </c>
      <c r="M7" s="39">
        <v>5.5</v>
      </c>
      <c r="N7" s="15">
        <f>M7*L7</f>
        <v>11</v>
      </c>
      <c r="O7" s="4"/>
    </row>
    <row r="8" spans="1:15" ht="13.5">
      <c r="A8" s="12">
        <v>5</v>
      </c>
      <c r="B8" s="12"/>
      <c r="C8" s="40">
        <v>5</v>
      </c>
      <c r="D8" s="13">
        <f>C8</f>
        <v>5</v>
      </c>
      <c r="E8" s="9"/>
      <c r="F8" s="12">
        <v>5</v>
      </c>
      <c r="G8" s="12"/>
      <c r="H8" s="40">
        <v>5</v>
      </c>
      <c r="I8" s="13">
        <f>H8</f>
        <v>5</v>
      </c>
      <c r="J8" s="9"/>
      <c r="K8" s="12">
        <v>5</v>
      </c>
      <c r="L8" s="12"/>
      <c r="M8" s="40">
        <v>6</v>
      </c>
      <c r="N8" s="13">
        <f>M8</f>
        <v>6</v>
      </c>
      <c r="O8" s="9"/>
    </row>
    <row r="9" spans="1:15" ht="13.5">
      <c r="A9" s="12">
        <v>6</v>
      </c>
      <c r="B9" s="12"/>
      <c r="C9" s="11">
        <v>6.5</v>
      </c>
      <c r="D9" s="13">
        <f>C9</f>
        <v>6.5</v>
      </c>
      <c r="E9" s="9"/>
      <c r="F9" s="12">
        <v>6</v>
      </c>
      <c r="G9" s="12"/>
      <c r="H9" s="11">
        <v>6</v>
      </c>
      <c r="I9" s="13">
        <f>H9</f>
        <v>6</v>
      </c>
      <c r="J9" s="9"/>
      <c r="K9" s="12">
        <v>6</v>
      </c>
      <c r="L9" s="12"/>
      <c r="M9" s="11">
        <v>6.5</v>
      </c>
      <c r="N9" s="13">
        <f>M9</f>
        <v>6.5</v>
      </c>
      <c r="O9" s="9"/>
    </row>
    <row r="10" spans="1:15" ht="13.5">
      <c r="A10" s="12">
        <v>7</v>
      </c>
      <c r="B10" s="12"/>
      <c r="C10" s="11">
        <v>6</v>
      </c>
      <c r="D10" s="13">
        <f>C10</f>
        <v>6</v>
      </c>
      <c r="E10" s="4"/>
      <c r="F10" s="12">
        <v>7</v>
      </c>
      <c r="G10" s="12"/>
      <c r="H10" s="11">
        <v>6</v>
      </c>
      <c r="I10" s="13">
        <f>H10</f>
        <v>6</v>
      </c>
      <c r="J10" s="4"/>
      <c r="K10" s="12">
        <v>7</v>
      </c>
      <c r="L10" s="12"/>
      <c r="M10" s="11">
        <v>6</v>
      </c>
      <c r="N10" s="13">
        <f>M10</f>
        <v>6</v>
      </c>
      <c r="O10" s="9"/>
    </row>
    <row r="11" spans="1:15" ht="13.5">
      <c r="A11" s="12">
        <v>8</v>
      </c>
      <c r="B11" s="12"/>
      <c r="C11" s="11">
        <v>5</v>
      </c>
      <c r="D11" s="13">
        <f>C11</f>
        <v>5</v>
      </c>
      <c r="E11" s="9"/>
      <c r="F11" s="12">
        <v>8</v>
      </c>
      <c r="G11" s="12"/>
      <c r="H11" s="11">
        <v>5</v>
      </c>
      <c r="I11" s="13">
        <f>H11</f>
        <v>5</v>
      </c>
      <c r="J11" s="9"/>
      <c r="K11" s="12">
        <v>8</v>
      </c>
      <c r="L11" s="12"/>
      <c r="M11" s="11">
        <v>5.5</v>
      </c>
      <c r="N11" s="13">
        <f>M11</f>
        <v>5.5</v>
      </c>
      <c r="O11" s="4"/>
    </row>
    <row r="12" spans="1:15" ht="13.5">
      <c r="A12" s="10">
        <v>9</v>
      </c>
      <c r="B12" s="10"/>
      <c r="C12" s="11">
        <v>6</v>
      </c>
      <c r="D12" s="8">
        <f>C12</f>
        <v>6</v>
      </c>
      <c r="E12" s="9"/>
      <c r="F12" s="10">
        <v>9</v>
      </c>
      <c r="G12" s="10"/>
      <c r="H12" s="11">
        <v>5</v>
      </c>
      <c r="I12" s="8">
        <f>H12</f>
        <v>5</v>
      </c>
      <c r="J12" s="9"/>
      <c r="K12" s="10">
        <v>9</v>
      </c>
      <c r="L12" s="10"/>
      <c r="M12" s="11">
        <v>6</v>
      </c>
      <c r="N12" s="13">
        <f>M12</f>
        <v>6</v>
      </c>
      <c r="O12" s="9"/>
    </row>
    <row r="13" spans="1:15" ht="13.5">
      <c r="A13" s="14">
        <v>10</v>
      </c>
      <c r="B13" s="14">
        <v>2</v>
      </c>
      <c r="C13" s="39">
        <v>6</v>
      </c>
      <c r="D13" s="15">
        <f>C13*B13</f>
        <v>12</v>
      </c>
      <c r="E13" s="9"/>
      <c r="F13" s="14">
        <v>10</v>
      </c>
      <c r="G13" s="14">
        <v>2</v>
      </c>
      <c r="H13" s="39">
        <v>6</v>
      </c>
      <c r="I13" s="15">
        <f>H13*G13</f>
        <v>12</v>
      </c>
      <c r="J13" s="9"/>
      <c r="K13" s="14">
        <v>10</v>
      </c>
      <c r="L13" s="14">
        <v>2</v>
      </c>
      <c r="M13" s="39">
        <v>6.5</v>
      </c>
      <c r="N13" s="15">
        <f>M13*L13</f>
        <v>13</v>
      </c>
      <c r="O13" s="9"/>
    </row>
    <row r="14" spans="1:15" ht="13.5">
      <c r="A14" s="12">
        <v>11</v>
      </c>
      <c r="B14" s="12"/>
      <c r="C14" s="40">
        <v>5.5</v>
      </c>
      <c r="D14" s="13">
        <f>C14</f>
        <v>5.5</v>
      </c>
      <c r="E14" s="4"/>
      <c r="F14" s="12">
        <v>11</v>
      </c>
      <c r="G14" s="12"/>
      <c r="H14" s="40">
        <v>5.5</v>
      </c>
      <c r="I14" s="13">
        <f>H14</f>
        <v>5.5</v>
      </c>
      <c r="J14" s="4"/>
      <c r="K14" s="12">
        <v>11</v>
      </c>
      <c r="L14" s="12"/>
      <c r="M14" s="40">
        <v>6.5</v>
      </c>
      <c r="N14" s="13">
        <f>M14</f>
        <v>6.5</v>
      </c>
      <c r="O14" s="9"/>
    </row>
    <row r="15" spans="1:15" ht="13.5">
      <c r="A15" s="12">
        <v>12</v>
      </c>
      <c r="B15" s="12"/>
      <c r="C15" s="11">
        <v>6</v>
      </c>
      <c r="D15" s="13">
        <f>C15</f>
        <v>6</v>
      </c>
      <c r="E15" s="9"/>
      <c r="F15" s="12">
        <v>12</v>
      </c>
      <c r="G15" s="12"/>
      <c r="H15" s="11">
        <v>6</v>
      </c>
      <c r="I15" s="13">
        <f>H15</f>
        <v>6</v>
      </c>
      <c r="J15" s="9"/>
      <c r="K15" s="12">
        <v>12</v>
      </c>
      <c r="L15" s="12"/>
      <c r="M15" s="11">
        <v>6</v>
      </c>
      <c r="N15" s="13">
        <f>M15</f>
        <v>6</v>
      </c>
      <c r="O15" s="4"/>
    </row>
    <row r="16" spans="1:15" ht="13.5">
      <c r="A16" s="10">
        <v>13</v>
      </c>
      <c r="B16" s="10"/>
      <c r="C16" s="11">
        <v>4</v>
      </c>
      <c r="D16" s="8">
        <f>C16</f>
        <v>4</v>
      </c>
      <c r="E16" s="9"/>
      <c r="F16" s="10">
        <v>13</v>
      </c>
      <c r="G16" s="10"/>
      <c r="H16" s="11">
        <v>6</v>
      </c>
      <c r="I16" s="8">
        <f>H16</f>
        <v>6</v>
      </c>
      <c r="J16" s="9"/>
      <c r="K16" s="10">
        <v>13</v>
      </c>
      <c r="L16" s="10"/>
      <c r="M16" s="11">
        <v>6</v>
      </c>
      <c r="N16" s="13">
        <f>M16</f>
        <v>6</v>
      </c>
      <c r="O16" s="9"/>
    </row>
    <row r="17" spans="1:15" ht="13.5">
      <c r="A17" s="14">
        <v>14</v>
      </c>
      <c r="B17" s="14">
        <v>2</v>
      </c>
      <c r="C17" s="11">
        <v>6</v>
      </c>
      <c r="D17" s="15">
        <f>C17*2</f>
        <v>12</v>
      </c>
      <c r="E17" s="9"/>
      <c r="F17" s="14">
        <v>14</v>
      </c>
      <c r="G17" s="14">
        <v>2</v>
      </c>
      <c r="H17" s="11">
        <v>5.5</v>
      </c>
      <c r="I17" s="15">
        <f>H17*2</f>
        <v>11</v>
      </c>
      <c r="J17" s="9"/>
      <c r="K17" s="14">
        <v>14</v>
      </c>
      <c r="L17" s="14">
        <v>2</v>
      </c>
      <c r="M17" s="11">
        <v>6</v>
      </c>
      <c r="N17" s="15">
        <f>M17*2</f>
        <v>12</v>
      </c>
      <c r="O17" s="9"/>
    </row>
    <row r="18" spans="1:15" ht="13.5">
      <c r="A18" s="10">
        <v>15</v>
      </c>
      <c r="B18" s="10"/>
      <c r="C18" s="11">
        <v>5</v>
      </c>
      <c r="D18" s="8">
        <f>C18</f>
        <v>5</v>
      </c>
      <c r="E18" s="4"/>
      <c r="F18" s="10">
        <v>15</v>
      </c>
      <c r="G18" s="10"/>
      <c r="H18" s="11">
        <v>5.5</v>
      </c>
      <c r="I18" s="8">
        <f>H18</f>
        <v>5.5</v>
      </c>
      <c r="J18" s="4"/>
      <c r="K18" s="10">
        <v>15</v>
      </c>
      <c r="L18" s="10"/>
      <c r="M18" s="11">
        <v>5.5</v>
      </c>
      <c r="N18" s="8">
        <f>M18</f>
        <v>5.5</v>
      </c>
      <c r="O18" s="9"/>
    </row>
    <row r="19" spans="1:15" ht="13.5">
      <c r="A19" s="10">
        <v>16</v>
      </c>
      <c r="B19" s="10"/>
      <c r="C19" s="11">
        <v>5</v>
      </c>
      <c r="D19" s="8">
        <f>C19</f>
        <v>5</v>
      </c>
      <c r="E19" s="9"/>
      <c r="F19" s="10">
        <v>16</v>
      </c>
      <c r="G19" s="10"/>
      <c r="H19" s="11">
        <v>6</v>
      </c>
      <c r="I19" s="8">
        <f>H19</f>
        <v>6</v>
      </c>
      <c r="J19" s="9"/>
      <c r="K19" s="10">
        <v>16</v>
      </c>
      <c r="L19" s="10"/>
      <c r="M19" s="11">
        <v>6</v>
      </c>
      <c r="N19" s="8">
        <f>M19</f>
        <v>6</v>
      </c>
      <c r="O19" s="4"/>
    </row>
    <row r="20" spans="1:15" ht="13.5">
      <c r="A20" s="10">
        <v>17</v>
      </c>
      <c r="B20" s="10"/>
      <c r="C20" s="11">
        <v>6</v>
      </c>
      <c r="D20" s="8">
        <f>C20</f>
        <v>6</v>
      </c>
      <c r="E20" s="9"/>
      <c r="F20" s="10">
        <v>17</v>
      </c>
      <c r="G20" s="10"/>
      <c r="H20" s="11">
        <v>6.5</v>
      </c>
      <c r="I20" s="8">
        <f>H20</f>
        <v>6.5</v>
      </c>
      <c r="J20" s="9"/>
      <c r="K20" s="10">
        <v>17</v>
      </c>
      <c r="L20" s="10"/>
      <c r="M20" s="11">
        <v>6</v>
      </c>
      <c r="N20" s="8">
        <f>M20</f>
        <v>6</v>
      </c>
      <c r="O20" s="9"/>
    </row>
    <row r="21" spans="1:15" ht="13.5">
      <c r="A21" s="10">
        <v>18</v>
      </c>
      <c r="B21" s="10"/>
      <c r="C21" s="11">
        <v>5</v>
      </c>
      <c r="D21" s="8">
        <f>C21</f>
        <v>5</v>
      </c>
      <c r="E21" s="9"/>
      <c r="F21" s="10">
        <v>18</v>
      </c>
      <c r="G21" s="10"/>
      <c r="H21" s="11">
        <v>5.5</v>
      </c>
      <c r="I21" s="8">
        <f>H21</f>
        <v>5.5</v>
      </c>
      <c r="J21" s="9"/>
      <c r="K21" s="10">
        <v>18</v>
      </c>
      <c r="L21" s="10"/>
      <c r="M21" s="11">
        <v>5</v>
      </c>
      <c r="N21" s="8">
        <f>M21</f>
        <v>5</v>
      </c>
      <c r="O21" s="9"/>
    </row>
    <row r="22" spans="1:15" ht="13.5">
      <c r="A22" s="10">
        <v>19</v>
      </c>
      <c r="B22" s="10"/>
      <c r="C22" s="11">
        <v>2</v>
      </c>
      <c r="D22" s="8">
        <f>C22</f>
        <v>2</v>
      </c>
      <c r="E22" s="4"/>
      <c r="F22" s="10">
        <v>19</v>
      </c>
      <c r="G22" s="10"/>
      <c r="H22" s="11">
        <v>3</v>
      </c>
      <c r="I22" s="8">
        <f>H22</f>
        <v>3</v>
      </c>
      <c r="J22" s="4"/>
      <c r="K22" s="10">
        <v>19</v>
      </c>
      <c r="L22" s="10"/>
      <c r="M22" s="11">
        <v>3</v>
      </c>
      <c r="N22" s="8">
        <f>M22</f>
        <v>3</v>
      </c>
      <c r="O22" s="9"/>
    </row>
    <row r="23" spans="1:15" ht="13.5">
      <c r="A23" s="14">
        <v>20</v>
      </c>
      <c r="B23" s="14">
        <v>2</v>
      </c>
      <c r="C23" s="39">
        <v>3</v>
      </c>
      <c r="D23" s="15">
        <f>C23*B23</f>
        <v>6</v>
      </c>
      <c r="E23" s="9"/>
      <c r="F23" s="14">
        <v>20</v>
      </c>
      <c r="G23" s="14">
        <v>2</v>
      </c>
      <c r="H23" s="39">
        <v>4</v>
      </c>
      <c r="I23" s="15">
        <f>H23*G23</f>
        <v>8</v>
      </c>
      <c r="J23" s="9"/>
      <c r="K23" s="14">
        <v>20</v>
      </c>
      <c r="L23" s="14">
        <v>2</v>
      </c>
      <c r="M23" s="39">
        <v>5</v>
      </c>
      <c r="N23" s="15">
        <f>M23*L23</f>
        <v>10</v>
      </c>
      <c r="O23" s="4"/>
    </row>
    <row r="24" spans="1:15" ht="13.5">
      <c r="A24" s="10">
        <v>21</v>
      </c>
      <c r="B24" s="10"/>
      <c r="C24" s="11">
        <v>6</v>
      </c>
      <c r="D24" s="8">
        <f>C24</f>
        <v>6</v>
      </c>
      <c r="E24" s="9"/>
      <c r="F24" s="10">
        <v>21</v>
      </c>
      <c r="G24" s="10"/>
      <c r="H24" s="11">
        <v>5</v>
      </c>
      <c r="I24" s="8">
        <f>H24</f>
        <v>5</v>
      </c>
      <c r="J24" s="9"/>
      <c r="K24" s="10">
        <v>21</v>
      </c>
      <c r="L24" s="10"/>
      <c r="M24" s="11">
        <v>6</v>
      </c>
      <c r="N24" s="8">
        <f>M24</f>
        <v>6</v>
      </c>
      <c r="O24" s="9"/>
    </row>
    <row r="25" spans="1:15" ht="13.5">
      <c r="A25" s="14">
        <v>22</v>
      </c>
      <c r="B25" s="14">
        <v>2</v>
      </c>
      <c r="C25" s="39">
        <v>6</v>
      </c>
      <c r="D25" s="15">
        <f>C25*B25</f>
        <v>12</v>
      </c>
      <c r="E25" s="9"/>
      <c r="F25" s="14">
        <v>22</v>
      </c>
      <c r="G25" s="14">
        <v>2</v>
      </c>
      <c r="H25" s="39">
        <v>5</v>
      </c>
      <c r="I25" s="15">
        <f>H25*G25</f>
        <v>10</v>
      </c>
      <c r="J25" s="9"/>
      <c r="K25" s="14">
        <v>22</v>
      </c>
      <c r="L25" s="14">
        <v>2</v>
      </c>
      <c r="M25" s="39">
        <v>6</v>
      </c>
      <c r="N25" s="15">
        <f>M25*L25</f>
        <v>12</v>
      </c>
      <c r="O25" s="9"/>
    </row>
    <row r="26" spans="1:15" ht="13.5">
      <c r="A26" s="12">
        <v>23</v>
      </c>
      <c r="B26" s="12"/>
      <c r="C26" s="11">
        <v>6</v>
      </c>
      <c r="D26" s="13">
        <f>C26</f>
        <v>6</v>
      </c>
      <c r="E26" s="4"/>
      <c r="F26" s="12">
        <v>23</v>
      </c>
      <c r="G26" s="12"/>
      <c r="H26" s="11">
        <v>5.5</v>
      </c>
      <c r="I26" s="13">
        <f>H26</f>
        <v>5.5</v>
      </c>
      <c r="J26" s="4"/>
      <c r="K26" s="12">
        <v>23</v>
      </c>
      <c r="L26" s="12"/>
      <c r="M26" s="11">
        <v>6</v>
      </c>
      <c r="N26" s="13">
        <f>M26</f>
        <v>6</v>
      </c>
      <c r="O26" s="9"/>
    </row>
    <row r="27" spans="1:15" ht="13.5">
      <c r="A27" s="12">
        <v>24</v>
      </c>
      <c r="B27" s="12"/>
      <c r="C27" s="11">
        <v>6.5</v>
      </c>
      <c r="D27" s="13">
        <f>C27</f>
        <v>6.5</v>
      </c>
      <c r="E27" s="9"/>
      <c r="F27" s="12">
        <v>24</v>
      </c>
      <c r="G27" s="12"/>
      <c r="H27" s="11">
        <v>6</v>
      </c>
      <c r="I27" s="13">
        <f>H27</f>
        <v>6</v>
      </c>
      <c r="J27" s="9"/>
      <c r="K27" s="12">
        <v>24</v>
      </c>
      <c r="L27" s="12"/>
      <c r="M27" s="11">
        <v>6.5</v>
      </c>
      <c r="N27" s="13">
        <f>M27</f>
        <v>6.5</v>
      </c>
      <c r="O27" s="4"/>
    </row>
    <row r="28" spans="1:15" ht="13.5">
      <c r="A28" s="12">
        <v>25</v>
      </c>
      <c r="B28" s="12"/>
      <c r="C28" s="11">
        <v>4</v>
      </c>
      <c r="D28" s="13">
        <f>C28</f>
        <v>4</v>
      </c>
      <c r="E28" s="9"/>
      <c r="F28" s="12">
        <v>25</v>
      </c>
      <c r="G28" s="12"/>
      <c r="H28" s="11">
        <v>4</v>
      </c>
      <c r="I28" s="13">
        <f>H28</f>
        <v>4</v>
      </c>
      <c r="J28" s="9"/>
      <c r="K28" s="12">
        <v>25</v>
      </c>
      <c r="L28" s="12"/>
      <c r="M28" s="11">
        <v>5</v>
      </c>
      <c r="N28" s="13">
        <f>M28</f>
        <v>5</v>
      </c>
      <c r="O28" s="9"/>
    </row>
    <row r="29" spans="1:15" ht="13.5">
      <c r="A29" s="12">
        <v>26</v>
      </c>
      <c r="B29" s="12"/>
      <c r="C29" s="11">
        <v>6</v>
      </c>
      <c r="D29" s="13">
        <f>C29</f>
        <v>6</v>
      </c>
      <c r="E29" s="9"/>
      <c r="F29" s="12">
        <v>26</v>
      </c>
      <c r="G29" s="12"/>
      <c r="H29" s="11">
        <v>5</v>
      </c>
      <c r="I29" s="13">
        <f>H29</f>
        <v>5</v>
      </c>
      <c r="J29" s="9"/>
      <c r="K29" s="12">
        <v>26</v>
      </c>
      <c r="L29" s="12"/>
      <c r="M29" s="11">
        <v>5</v>
      </c>
      <c r="N29" s="13">
        <f>M29</f>
        <v>5</v>
      </c>
      <c r="O29" s="9"/>
    </row>
    <row r="30" spans="1:15" ht="13.5">
      <c r="A30" s="10">
        <v>27</v>
      </c>
      <c r="B30" s="10"/>
      <c r="C30" s="11">
        <v>6</v>
      </c>
      <c r="D30" s="8">
        <f>C30</f>
        <v>6</v>
      </c>
      <c r="E30" s="4"/>
      <c r="F30" s="10">
        <v>27</v>
      </c>
      <c r="G30" s="10"/>
      <c r="H30" s="11">
        <v>6</v>
      </c>
      <c r="I30" s="8">
        <f>H30</f>
        <v>6</v>
      </c>
      <c r="J30" s="4"/>
      <c r="K30" s="10">
        <v>27</v>
      </c>
      <c r="L30" s="10"/>
      <c r="M30" s="11">
        <v>6.5</v>
      </c>
      <c r="N30" s="8">
        <f>M30</f>
        <v>6.5</v>
      </c>
      <c r="O30" s="9"/>
    </row>
    <row r="31" spans="1:15" ht="17.25" customHeight="1">
      <c r="A31" s="113"/>
      <c r="B31" s="114"/>
      <c r="C31" s="115"/>
      <c r="D31" s="46">
        <f>SUM(D4:D30)</f>
        <v>174.5</v>
      </c>
      <c r="E31" s="9"/>
      <c r="F31" s="113"/>
      <c r="G31" s="114"/>
      <c r="H31" s="115"/>
      <c r="I31" s="46">
        <f>SUM(I4:I30)</f>
        <v>172.5</v>
      </c>
      <c r="J31" s="9"/>
      <c r="K31" s="113"/>
      <c r="L31" s="114"/>
      <c r="M31" s="115"/>
      <c r="N31" s="46">
        <f>SUM(N4:N30)</f>
        <v>186</v>
      </c>
      <c r="O31" s="4"/>
    </row>
    <row r="32" spans="1:15" ht="15">
      <c r="A32" s="16">
        <v>1</v>
      </c>
      <c r="B32" s="16">
        <v>1</v>
      </c>
      <c r="C32" s="17">
        <v>6</v>
      </c>
      <c r="D32" s="8">
        <f>C32</f>
        <v>6</v>
      </c>
      <c r="E32" s="9"/>
      <c r="F32" s="16">
        <v>1</v>
      </c>
      <c r="G32" s="16">
        <v>1</v>
      </c>
      <c r="H32" s="17">
        <v>6</v>
      </c>
      <c r="I32" s="8">
        <f>H32</f>
        <v>6</v>
      </c>
      <c r="J32" s="9"/>
      <c r="K32" s="16">
        <v>1</v>
      </c>
      <c r="L32" s="16">
        <v>1</v>
      </c>
      <c r="M32" s="17">
        <v>6</v>
      </c>
      <c r="N32" s="8">
        <f>M32</f>
        <v>6</v>
      </c>
      <c r="O32" s="9"/>
    </row>
    <row r="33" spans="1:15" ht="15">
      <c r="A33" s="16">
        <v>2</v>
      </c>
      <c r="B33" s="16">
        <v>1</v>
      </c>
      <c r="C33" s="17">
        <v>5.5</v>
      </c>
      <c r="D33" s="8">
        <f>C33</f>
        <v>5.5</v>
      </c>
      <c r="E33" s="9"/>
      <c r="F33" s="16">
        <v>2</v>
      </c>
      <c r="G33" s="16">
        <v>1</v>
      </c>
      <c r="H33" s="17">
        <v>5</v>
      </c>
      <c r="I33" s="8">
        <f>H33</f>
        <v>5</v>
      </c>
      <c r="J33" s="9"/>
      <c r="K33" s="16">
        <v>2</v>
      </c>
      <c r="L33" s="16">
        <v>1</v>
      </c>
      <c r="M33" s="17">
        <v>6</v>
      </c>
      <c r="N33" s="8">
        <f>M33</f>
        <v>6</v>
      </c>
      <c r="O33" s="9"/>
    </row>
    <row r="34" spans="1:15" ht="15">
      <c r="A34" s="16">
        <v>3</v>
      </c>
      <c r="B34" s="16">
        <v>2</v>
      </c>
      <c r="C34" s="17">
        <v>5</v>
      </c>
      <c r="D34" s="8">
        <f>C34*2</f>
        <v>10</v>
      </c>
      <c r="E34" s="4"/>
      <c r="F34" s="16">
        <v>3</v>
      </c>
      <c r="G34" s="16">
        <v>2</v>
      </c>
      <c r="H34" s="17">
        <v>5</v>
      </c>
      <c r="I34" s="8">
        <f>H34*2</f>
        <v>10</v>
      </c>
      <c r="J34" s="4"/>
      <c r="K34" s="16">
        <v>3</v>
      </c>
      <c r="L34" s="16">
        <v>2</v>
      </c>
      <c r="M34" s="17">
        <v>5</v>
      </c>
      <c r="N34" s="8">
        <f>M34*2</f>
        <v>10</v>
      </c>
      <c r="O34" s="9"/>
    </row>
    <row r="35" spans="1:15" ht="15">
      <c r="A35" s="16">
        <v>4</v>
      </c>
      <c r="B35" s="16">
        <v>2</v>
      </c>
      <c r="C35" s="17">
        <v>6</v>
      </c>
      <c r="D35" s="8">
        <f>C35*2</f>
        <v>12</v>
      </c>
      <c r="E35" s="9"/>
      <c r="F35" s="16">
        <v>4</v>
      </c>
      <c r="G35" s="16">
        <v>2</v>
      </c>
      <c r="H35" s="17">
        <v>6</v>
      </c>
      <c r="I35" s="8">
        <f>H35*2</f>
        <v>12</v>
      </c>
      <c r="J35" s="9"/>
      <c r="K35" s="16">
        <v>4</v>
      </c>
      <c r="L35" s="16">
        <v>2</v>
      </c>
      <c r="M35" s="17">
        <v>6</v>
      </c>
      <c r="N35" s="8">
        <f>M35*2</f>
        <v>12</v>
      </c>
      <c r="O35" s="4"/>
    </row>
    <row r="36" spans="1:15" s="30" customFormat="1" ht="15.75" customHeight="1">
      <c r="A36" s="118"/>
      <c r="B36" s="119"/>
      <c r="C36" s="120"/>
      <c r="D36" s="31">
        <f>SUM(D32:D35)</f>
        <v>33.5</v>
      </c>
      <c r="E36" s="9"/>
      <c r="F36" s="118"/>
      <c r="G36" s="119"/>
      <c r="H36" s="120"/>
      <c r="I36" s="31">
        <f>SUM(I32:I35)</f>
        <v>33</v>
      </c>
      <c r="J36" s="9"/>
      <c r="K36" s="118"/>
      <c r="L36" s="119"/>
      <c r="M36" s="120"/>
      <c r="N36" s="31">
        <f>SUM(N32:N35)</f>
        <v>34</v>
      </c>
      <c r="O36" s="9"/>
    </row>
    <row r="37" spans="1:15" ht="14.25" customHeight="1">
      <c r="A37" s="116"/>
      <c r="B37" s="117"/>
      <c r="C37" s="32">
        <f>SUM(D31+D36)-$D39-$D40</f>
        <v>208</v>
      </c>
      <c r="D37" s="33">
        <f>C37*100/380</f>
        <v>54.73684210526316</v>
      </c>
      <c r="E37" s="9"/>
      <c r="F37" s="116"/>
      <c r="G37" s="117"/>
      <c r="H37" s="32">
        <f>SUM(I31+I36)-$D39-$D40</f>
        <v>205.5</v>
      </c>
      <c r="I37" s="33">
        <f>H37*100/380</f>
        <v>54.078947368421055</v>
      </c>
      <c r="J37" s="9"/>
      <c r="K37" s="14"/>
      <c r="L37" s="15"/>
      <c r="M37" s="32">
        <f>SUM(N31+N36)-$D39-$D40</f>
        <v>220</v>
      </c>
      <c r="N37" s="33">
        <f>M37*100/380</f>
        <v>57.89473684210526</v>
      </c>
      <c r="O37" s="9"/>
    </row>
    <row r="39" spans="1:13" ht="18.75">
      <c r="A39" s="19" t="s">
        <v>18</v>
      </c>
      <c r="D39" s="20"/>
      <c r="F39" s="19"/>
      <c r="K39" s="50" t="str">
        <f>рез!G16</f>
        <v>Н:</v>
      </c>
      <c r="L39" s="51"/>
      <c r="M39" s="51" t="str">
        <f>рез!H16</f>
        <v>Джумаджук Марія</v>
      </c>
    </row>
    <row r="40" spans="1:13" ht="18.75">
      <c r="A40" s="19" t="s">
        <v>19</v>
      </c>
      <c r="D40" s="20"/>
      <c r="E40" s="21"/>
      <c r="F40" s="19"/>
      <c r="J40" s="22"/>
      <c r="K40" s="52" t="str">
        <f>рез!G17</f>
        <v>C:</v>
      </c>
      <c r="L40" s="51"/>
      <c r="M40" s="51" t="str">
        <f>рез!H17</f>
        <v>Масленнікова Анна</v>
      </c>
    </row>
    <row r="41" spans="1:15" ht="18.75">
      <c r="A41" s="125" t="s">
        <v>16</v>
      </c>
      <c r="B41" s="126"/>
      <c r="C41" s="127"/>
      <c r="D41" s="47">
        <f>C37+H37+M37</f>
        <v>633.5</v>
      </c>
      <c r="E41" s="23"/>
      <c r="F41" s="24"/>
      <c r="G41" s="24"/>
      <c r="H41" s="23"/>
      <c r="I41" s="25"/>
      <c r="J41" s="25"/>
      <c r="K41" s="52" t="str">
        <f>рез!G18</f>
        <v>B:</v>
      </c>
      <c r="L41" s="51"/>
      <c r="M41" s="51" t="str">
        <f>рез!H18</f>
        <v>Козіна Ірина</v>
      </c>
      <c r="N41" s="25"/>
      <c r="O41" s="24"/>
    </row>
    <row r="42" spans="1:15" ht="15.75">
      <c r="A42" s="26" t="s">
        <v>20</v>
      </c>
      <c r="B42" s="27"/>
      <c r="C42" s="27"/>
      <c r="D42" s="48">
        <f>(D37+I37+N37)/3</f>
        <v>55.57017543859649</v>
      </c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</row>
    <row r="43" ht="12.75">
      <c r="A43" s="29"/>
    </row>
    <row r="44" spans="1:15" ht="30" customHeight="1">
      <c r="A44" s="28" t="s">
        <v>21</v>
      </c>
      <c r="D44" s="108" t="str">
        <f>рез!F11</f>
        <v>Даршан, 2002, мер., т.-гн., вестф., Der Tanzer-Fortuna, 701715, Русанвич Валерія</v>
      </c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</row>
    <row r="45" spans="1:9" ht="22.5" customHeight="1">
      <c r="A45" s="28" t="s">
        <v>22</v>
      </c>
      <c r="D45" s="108" t="str">
        <f>рез!C11</f>
        <v>Русанович Валерія</v>
      </c>
      <c r="E45" s="108"/>
      <c r="F45" s="108"/>
      <c r="G45" s="108"/>
      <c r="H45" s="108"/>
      <c r="I45" s="108"/>
    </row>
    <row r="46" spans="1:14" ht="33" customHeight="1">
      <c r="A46" s="28" t="s">
        <v>8</v>
      </c>
      <c r="D46" s="109" t="str">
        <f>рез!G11</f>
        <v>м.Київ КСК"Grand Horsе"</v>
      </c>
      <c r="E46" s="109"/>
      <c r="F46" s="109"/>
      <c r="G46" s="109"/>
      <c r="H46" s="109"/>
      <c r="I46" s="109"/>
      <c r="J46" s="109"/>
      <c r="K46" s="109"/>
      <c r="L46" s="109"/>
      <c r="M46" s="121">
        <f>рез!C4</f>
        <v>41811</v>
      </c>
      <c r="N46" s="122"/>
    </row>
    <row r="48" spans="1:15" ht="40.5" customHeight="1">
      <c r="A48" s="123" t="str">
        <f>рез!A1</f>
        <v>ВІДКРИТІ ВСЕУКРАЇНСЬКІ ЗМАГАННЯ З КІННОГО СПОРТУ (ВИЇЗДКА) ІІ етап</v>
      </c>
      <c r="B48" s="123"/>
      <c r="C48" s="123"/>
      <c r="D48" s="123"/>
      <c r="E48" s="123"/>
      <c r="F48" s="123"/>
      <c r="G48" s="123"/>
      <c r="H48" s="123"/>
      <c r="I48" s="123"/>
      <c r="J48" s="123"/>
      <c r="K48" s="123"/>
      <c r="L48" s="123"/>
      <c r="M48" s="123"/>
      <c r="N48" s="123"/>
      <c r="O48" s="123"/>
    </row>
  </sheetData>
  <sheetProtection/>
  <mergeCells count="18">
    <mergeCell ref="D44:O44"/>
    <mergeCell ref="D45:I45"/>
    <mergeCell ref="D46:L46"/>
    <mergeCell ref="M46:N46"/>
    <mergeCell ref="A48:O48"/>
    <mergeCell ref="A36:C36"/>
    <mergeCell ref="F36:H36"/>
    <mergeCell ref="K36:M36"/>
    <mergeCell ref="A37:B37"/>
    <mergeCell ref="F37:G37"/>
    <mergeCell ref="A41:C41"/>
    <mergeCell ref="A1:O1"/>
    <mergeCell ref="A2:D2"/>
    <mergeCell ref="F2:I2"/>
    <mergeCell ref="K2:N2"/>
    <mergeCell ref="A31:C31"/>
    <mergeCell ref="F31:H31"/>
    <mergeCell ref="K31:M3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A1:AK48"/>
  <sheetViews>
    <sheetView zoomScalePageLayoutView="0" workbookViewId="0" topLeftCell="A22">
      <selection activeCell="I41" sqref="I41"/>
    </sheetView>
  </sheetViews>
  <sheetFormatPr defaultColWidth="3.8515625" defaultRowHeight="12.75"/>
  <cols>
    <col min="1" max="1" width="3.28125" style="2" customWidth="1"/>
    <col min="2" max="2" width="2.57421875" style="2" customWidth="1"/>
    <col min="3" max="3" width="8.421875" style="2" customWidth="1"/>
    <col min="4" max="4" width="9.421875" style="2" customWidth="1"/>
    <col min="5" max="5" width="2.00390625" style="18" customWidth="1"/>
    <col min="6" max="6" width="3.8515625" style="2" customWidth="1"/>
    <col min="7" max="7" width="2.8515625" style="2" customWidth="1"/>
    <col min="8" max="8" width="8.140625" style="2" customWidth="1"/>
    <col min="9" max="9" width="9.421875" style="2" customWidth="1"/>
    <col min="10" max="10" width="2.00390625" style="18" customWidth="1"/>
    <col min="11" max="11" width="3.8515625" style="2" customWidth="1"/>
    <col min="12" max="12" width="2.57421875" style="2" customWidth="1"/>
    <col min="13" max="13" width="9.57421875" style="2" customWidth="1"/>
    <col min="14" max="14" width="9.28125" style="2" customWidth="1"/>
    <col min="15" max="15" width="2.00390625" style="18" customWidth="1"/>
    <col min="16" max="16384" width="3.8515625" style="2" customWidth="1"/>
  </cols>
  <sheetData>
    <row r="1" spans="1:15" s="34" customFormat="1" ht="16.5" customHeight="1">
      <c r="A1" s="124" t="s">
        <v>23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</row>
    <row r="2" spans="1:37" s="1" customFormat="1" ht="15.75" customHeight="1">
      <c r="A2" s="110" t="s">
        <v>64</v>
      </c>
      <c r="B2" s="111"/>
      <c r="C2" s="111"/>
      <c r="D2" s="112"/>
      <c r="E2" s="4"/>
      <c r="F2" s="110" t="s">
        <v>1</v>
      </c>
      <c r="G2" s="111"/>
      <c r="H2" s="111"/>
      <c r="I2" s="112"/>
      <c r="J2" s="4"/>
      <c r="K2" s="110" t="s">
        <v>65</v>
      </c>
      <c r="L2" s="111"/>
      <c r="M2" s="111"/>
      <c r="N2" s="112"/>
      <c r="O2" s="5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</row>
    <row r="3" spans="1:15" ht="12.75">
      <c r="A3" s="7" t="s">
        <v>0</v>
      </c>
      <c r="B3" s="7"/>
      <c r="C3" s="7"/>
      <c r="D3" s="8"/>
      <c r="E3" s="9"/>
      <c r="F3" s="7" t="s">
        <v>0</v>
      </c>
      <c r="G3" s="7"/>
      <c r="H3" s="7"/>
      <c r="I3" s="8"/>
      <c r="J3" s="9"/>
      <c r="K3" s="7" t="s">
        <v>0</v>
      </c>
      <c r="L3" s="7"/>
      <c r="M3" s="7"/>
      <c r="N3" s="8"/>
      <c r="O3" s="4"/>
    </row>
    <row r="4" spans="1:15" ht="13.5">
      <c r="A4" s="10">
        <v>1</v>
      </c>
      <c r="B4" s="10"/>
      <c r="C4" s="11">
        <v>6</v>
      </c>
      <c r="D4" s="8">
        <f>C4</f>
        <v>6</v>
      </c>
      <c r="E4" s="9"/>
      <c r="F4" s="10">
        <v>1</v>
      </c>
      <c r="G4" s="10"/>
      <c r="H4" s="11">
        <v>6</v>
      </c>
      <c r="I4" s="8">
        <f>H4</f>
        <v>6</v>
      </c>
      <c r="J4" s="9"/>
      <c r="K4" s="10">
        <v>1</v>
      </c>
      <c r="L4" s="10"/>
      <c r="M4" s="11">
        <v>5</v>
      </c>
      <c r="N4" s="8">
        <f>M4</f>
        <v>5</v>
      </c>
      <c r="O4" s="9"/>
    </row>
    <row r="5" spans="1:15" ht="13.5">
      <c r="A5" s="10">
        <v>2</v>
      </c>
      <c r="B5" s="10"/>
      <c r="C5" s="11">
        <v>3</v>
      </c>
      <c r="D5" s="8">
        <f>C5</f>
        <v>3</v>
      </c>
      <c r="E5" s="9"/>
      <c r="F5" s="10">
        <v>2</v>
      </c>
      <c r="G5" s="10"/>
      <c r="H5" s="11">
        <v>2</v>
      </c>
      <c r="I5" s="8">
        <f>H5</f>
        <v>2</v>
      </c>
      <c r="J5" s="9"/>
      <c r="K5" s="10">
        <v>2</v>
      </c>
      <c r="L5" s="10"/>
      <c r="M5" s="11">
        <v>3</v>
      </c>
      <c r="N5" s="8">
        <f>M5</f>
        <v>3</v>
      </c>
      <c r="O5" s="9"/>
    </row>
    <row r="6" spans="1:15" ht="13.5">
      <c r="A6" s="12">
        <v>3</v>
      </c>
      <c r="B6" s="12"/>
      <c r="C6" s="11">
        <v>6</v>
      </c>
      <c r="D6" s="13">
        <f>C6</f>
        <v>6</v>
      </c>
      <c r="E6" s="4"/>
      <c r="F6" s="12">
        <v>3</v>
      </c>
      <c r="G6" s="12"/>
      <c r="H6" s="11">
        <v>5.5</v>
      </c>
      <c r="I6" s="13">
        <f>H6</f>
        <v>5.5</v>
      </c>
      <c r="J6" s="4"/>
      <c r="K6" s="12">
        <v>3</v>
      </c>
      <c r="L6" s="12"/>
      <c r="M6" s="11">
        <v>5</v>
      </c>
      <c r="N6" s="13">
        <f>M6</f>
        <v>5</v>
      </c>
      <c r="O6" s="9"/>
    </row>
    <row r="7" spans="1:15" ht="13.5">
      <c r="A7" s="14">
        <v>4</v>
      </c>
      <c r="B7" s="14">
        <v>2</v>
      </c>
      <c r="C7" s="39">
        <v>6</v>
      </c>
      <c r="D7" s="15">
        <f>C7*B7</f>
        <v>12</v>
      </c>
      <c r="E7" s="9"/>
      <c r="F7" s="14">
        <v>4</v>
      </c>
      <c r="G7" s="14">
        <v>2</v>
      </c>
      <c r="H7" s="39">
        <v>6.5</v>
      </c>
      <c r="I7" s="15">
        <f>H7*G7</f>
        <v>13</v>
      </c>
      <c r="J7" s="9"/>
      <c r="K7" s="14">
        <v>4</v>
      </c>
      <c r="L7" s="14">
        <v>2</v>
      </c>
      <c r="M7" s="39">
        <v>6</v>
      </c>
      <c r="N7" s="15">
        <f>M7*L7</f>
        <v>12</v>
      </c>
      <c r="O7" s="4"/>
    </row>
    <row r="8" spans="1:15" ht="13.5">
      <c r="A8" s="12">
        <v>5</v>
      </c>
      <c r="B8" s="12"/>
      <c r="C8" s="40">
        <v>6</v>
      </c>
      <c r="D8" s="13">
        <f>C8</f>
        <v>6</v>
      </c>
      <c r="E8" s="9"/>
      <c r="F8" s="12">
        <v>5</v>
      </c>
      <c r="G8" s="12"/>
      <c r="H8" s="40">
        <v>6</v>
      </c>
      <c r="I8" s="13">
        <f>H8</f>
        <v>6</v>
      </c>
      <c r="J8" s="9"/>
      <c r="K8" s="12">
        <v>5</v>
      </c>
      <c r="L8" s="12"/>
      <c r="M8" s="40">
        <v>5.5</v>
      </c>
      <c r="N8" s="13">
        <f>M8</f>
        <v>5.5</v>
      </c>
      <c r="O8" s="9"/>
    </row>
    <row r="9" spans="1:15" ht="13.5">
      <c r="A9" s="12">
        <v>6</v>
      </c>
      <c r="B9" s="12"/>
      <c r="C9" s="11">
        <v>6</v>
      </c>
      <c r="D9" s="13">
        <f>C9</f>
        <v>6</v>
      </c>
      <c r="E9" s="9"/>
      <c r="F9" s="12">
        <v>6</v>
      </c>
      <c r="G9" s="12"/>
      <c r="H9" s="11">
        <v>6.5</v>
      </c>
      <c r="I9" s="13">
        <f>H9</f>
        <v>6.5</v>
      </c>
      <c r="J9" s="9"/>
      <c r="K9" s="12">
        <v>6</v>
      </c>
      <c r="L9" s="12"/>
      <c r="M9" s="11">
        <v>6.5</v>
      </c>
      <c r="N9" s="13">
        <f>M9</f>
        <v>6.5</v>
      </c>
      <c r="O9" s="9"/>
    </row>
    <row r="10" spans="1:15" ht="13.5">
      <c r="A10" s="12">
        <v>7</v>
      </c>
      <c r="B10" s="12"/>
      <c r="C10" s="11">
        <v>6.5</v>
      </c>
      <c r="D10" s="13">
        <f>C10</f>
        <v>6.5</v>
      </c>
      <c r="E10" s="4"/>
      <c r="F10" s="12">
        <v>7</v>
      </c>
      <c r="G10" s="12"/>
      <c r="H10" s="11">
        <v>5.5</v>
      </c>
      <c r="I10" s="13">
        <f>H10</f>
        <v>5.5</v>
      </c>
      <c r="J10" s="4"/>
      <c r="K10" s="12">
        <v>7</v>
      </c>
      <c r="L10" s="12"/>
      <c r="M10" s="11">
        <v>5</v>
      </c>
      <c r="N10" s="13">
        <f>M10</f>
        <v>5</v>
      </c>
      <c r="O10" s="9"/>
    </row>
    <row r="11" spans="1:15" ht="13.5">
      <c r="A11" s="12">
        <v>8</v>
      </c>
      <c r="B11" s="12"/>
      <c r="C11" s="11">
        <v>6</v>
      </c>
      <c r="D11" s="13">
        <f>C11</f>
        <v>6</v>
      </c>
      <c r="E11" s="9"/>
      <c r="F11" s="12">
        <v>8</v>
      </c>
      <c r="G11" s="12"/>
      <c r="H11" s="11">
        <v>6</v>
      </c>
      <c r="I11" s="13">
        <f>H11</f>
        <v>6</v>
      </c>
      <c r="J11" s="9"/>
      <c r="K11" s="12">
        <v>8</v>
      </c>
      <c r="L11" s="12"/>
      <c r="M11" s="11">
        <v>6</v>
      </c>
      <c r="N11" s="13">
        <f>M11</f>
        <v>6</v>
      </c>
      <c r="O11" s="4"/>
    </row>
    <row r="12" spans="1:15" ht="13.5">
      <c r="A12" s="10">
        <v>9</v>
      </c>
      <c r="B12" s="10"/>
      <c r="C12" s="11">
        <v>6</v>
      </c>
      <c r="D12" s="8">
        <f>C12</f>
        <v>6</v>
      </c>
      <c r="E12" s="9"/>
      <c r="F12" s="10">
        <v>9</v>
      </c>
      <c r="G12" s="10"/>
      <c r="H12" s="11">
        <v>5.5</v>
      </c>
      <c r="I12" s="8">
        <f>H12</f>
        <v>5.5</v>
      </c>
      <c r="J12" s="9"/>
      <c r="K12" s="10">
        <v>9</v>
      </c>
      <c r="L12" s="10"/>
      <c r="M12" s="11">
        <v>6</v>
      </c>
      <c r="N12" s="13">
        <f>M12</f>
        <v>6</v>
      </c>
      <c r="O12" s="9"/>
    </row>
    <row r="13" spans="1:15" ht="13.5">
      <c r="A13" s="14">
        <v>10</v>
      </c>
      <c r="B13" s="14">
        <v>2</v>
      </c>
      <c r="C13" s="39">
        <v>6</v>
      </c>
      <c r="D13" s="15">
        <f>C13*B13</f>
        <v>12</v>
      </c>
      <c r="E13" s="9"/>
      <c r="F13" s="14">
        <v>10</v>
      </c>
      <c r="G13" s="14">
        <v>2</v>
      </c>
      <c r="H13" s="39">
        <v>6.5</v>
      </c>
      <c r="I13" s="15">
        <f>H13*G13</f>
        <v>13</v>
      </c>
      <c r="J13" s="9"/>
      <c r="K13" s="14">
        <v>10</v>
      </c>
      <c r="L13" s="14">
        <v>2</v>
      </c>
      <c r="M13" s="39">
        <v>7</v>
      </c>
      <c r="N13" s="15">
        <f>M13*L13</f>
        <v>14</v>
      </c>
      <c r="O13" s="9"/>
    </row>
    <row r="14" spans="1:15" ht="13.5">
      <c r="A14" s="12">
        <v>11</v>
      </c>
      <c r="B14" s="12"/>
      <c r="C14" s="40">
        <v>6.5</v>
      </c>
      <c r="D14" s="13">
        <f>C14</f>
        <v>6.5</v>
      </c>
      <c r="E14" s="4"/>
      <c r="F14" s="12">
        <v>11</v>
      </c>
      <c r="G14" s="12"/>
      <c r="H14" s="40">
        <v>6</v>
      </c>
      <c r="I14" s="13">
        <f>H14</f>
        <v>6</v>
      </c>
      <c r="J14" s="4"/>
      <c r="K14" s="12">
        <v>11</v>
      </c>
      <c r="L14" s="12"/>
      <c r="M14" s="40">
        <v>6</v>
      </c>
      <c r="N14" s="13">
        <f>M14</f>
        <v>6</v>
      </c>
      <c r="O14" s="9"/>
    </row>
    <row r="15" spans="1:15" ht="13.5">
      <c r="A15" s="12">
        <v>12</v>
      </c>
      <c r="B15" s="12"/>
      <c r="C15" s="11">
        <v>6</v>
      </c>
      <c r="D15" s="13">
        <f>C15</f>
        <v>6</v>
      </c>
      <c r="E15" s="9"/>
      <c r="F15" s="12">
        <v>12</v>
      </c>
      <c r="G15" s="12"/>
      <c r="H15" s="11">
        <v>6</v>
      </c>
      <c r="I15" s="13">
        <f>H15</f>
        <v>6</v>
      </c>
      <c r="J15" s="9"/>
      <c r="K15" s="12">
        <v>12</v>
      </c>
      <c r="L15" s="12"/>
      <c r="M15" s="11">
        <v>6</v>
      </c>
      <c r="N15" s="13">
        <f>M15</f>
        <v>6</v>
      </c>
      <c r="O15" s="4"/>
    </row>
    <row r="16" spans="1:15" ht="13.5">
      <c r="A16" s="10">
        <v>13</v>
      </c>
      <c r="B16" s="10"/>
      <c r="C16" s="11">
        <v>6</v>
      </c>
      <c r="D16" s="8">
        <f>C16</f>
        <v>6</v>
      </c>
      <c r="E16" s="9"/>
      <c r="F16" s="10">
        <v>13</v>
      </c>
      <c r="G16" s="10"/>
      <c r="H16" s="11">
        <v>6</v>
      </c>
      <c r="I16" s="8">
        <f>H16</f>
        <v>6</v>
      </c>
      <c r="J16" s="9"/>
      <c r="K16" s="10">
        <v>13</v>
      </c>
      <c r="L16" s="10"/>
      <c r="M16" s="11">
        <v>5.5</v>
      </c>
      <c r="N16" s="13">
        <f>M16</f>
        <v>5.5</v>
      </c>
      <c r="O16" s="9"/>
    </row>
    <row r="17" spans="1:15" ht="13.5">
      <c r="A17" s="14">
        <v>14</v>
      </c>
      <c r="B17" s="14">
        <v>2</v>
      </c>
      <c r="C17" s="11">
        <v>5</v>
      </c>
      <c r="D17" s="15">
        <f>C17*2</f>
        <v>10</v>
      </c>
      <c r="E17" s="9"/>
      <c r="F17" s="14">
        <v>14</v>
      </c>
      <c r="G17" s="14">
        <v>2</v>
      </c>
      <c r="H17" s="11">
        <v>5</v>
      </c>
      <c r="I17" s="15">
        <f>H17*2</f>
        <v>10</v>
      </c>
      <c r="J17" s="9"/>
      <c r="K17" s="14">
        <v>14</v>
      </c>
      <c r="L17" s="14">
        <v>2</v>
      </c>
      <c r="M17" s="11">
        <v>5</v>
      </c>
      <c r="N17" s="15">
        <f>M17*2</f>
        <v>10</v>
      </c>
      <c r="O17" s="9"/>
    </row>
    <row r="18" spans="1:15" ht="13.5">
      <c r="A18" s="10">
        <v>15</v>
      </c>
      <c r="B18" s="10"/>
      <c r="C18" s="11">
        <v>5.5</v>
      </c>
      <c r="D18" s="8">
        <f>C18</f>
        <v>5.5</v>
      </c>
      <c r="E18" s="4"/>
      <c r="F18" s="10">
        <v>15</v>
      </c>
      <c r="G18" s="10"/>
      <c r="H18" s="11">
        <v>5</v>
      </c>
      <c r="I18" s="8">
        <f>H18</f>
        <v>5</v>
      </c>
      <c r="J18" s="4"/>
      <c r="K18" s="10">
        <v>15</v>
      </c>
      <c r="L18" s="10"/>
      <c r="M18" s="11">
        <v>5</v>
      </c>
      <c r="N18" s="8">
        <f>M18</f>
        <v>5</v>
      </c>
      <c r="O18" s="9"/>
    </row>
    <row r="19" spans="1:15" ht="13.5">
      <c r="A19" s="10">
        <v>16</v>
      </c>
      <c r="B19" s="10"/>
      <c r="C19" s="11">
        <v>6.5</v>
      </c>
      <c r="D19" s="8">
        <f>C19</f>
        <v>6.5</v>
      </c>
      <c r="E19" s="9"/>
      <c r="F19" s="10">
        <v>16</v>
      </c>
      <c r="G19" s="10"/>
      <c r="H19" s="11">
        <v>7</v>
      </c>
      <c r="I19" s="8">
        <f>H19</f>
        <v>7</v>
      </c>
      <c r="J19" s="9"/>
      <c r="K19" s="10">
        <v>16</v>
      </c>
      <c r="L19" s="10"/>
      <c r="M19" s="11">
        <v>6</v>
      </c>
      <c r="N19" s="8">
        <f>M19</f>
        <v>6</v>
      </c>
      <c r="O19" s="4"/>
    </row>
    <row r="20" spans="1:15" ht="13.5">
      <c r="A20" s="10">
        <v>17</v>
      </c>
      <c r="B20" s="10"/>
      <c r="C20" s="11">
        <v>5.5</v>
      </c>
      <c r="D20" s="8">
        <f>C20</f>
        <v>5.5</v>
      </c>
      <c r="E20" s="9"/>
      <c r="F20" s="10">
        <v>17</v>
      </c>
      <c r="G20" s="10"/>
      <c r="H20" s="11">
        <v>7</v>
      </c>
      <c r="I20" s="8">
        <f>H20</f>
        <v>7</v>
      </c>
      <c r="J20" s="9"/>
      <c r="K20" s="10">
        <v>17</v>
      </c>
      <c r="L20" s="10"/>
      <c r="M20" s="11">
        <v>6.5</v>
      </c>
      <c r="N20" s="8">
        <f>M20</f>
        <v>6.5</v>
      </c>
      <c r="O20" s="9"/>
    </row>
    <row r="21" spans="1:15" ht="13.5">
      <c r="A21" s="10">
        <v>18</v>
      </c>
      <c r="B21" s="10"/>
      <c r="C21" s="11">
        <v>5</v>
      </c>
      <c r="D21" s="8">
        <f>C21</f>
        <v>5</v>
      </c>
      <c r="E21" s="9"/>
      <c r="F21" s="10">
        <v>18</v>
      </c>
      <c r="G21" s="10"/>
      <c r="H21" s="11">
        <v>7</v>
      </c>
      <c r="I21" s="8">
        <f>H21</f>
        <v>7</v>
      </c>
      <c r="J21" s="9"/>
      <c r="K21" s="10">
        <v>18</v>
      </c>
      <c r="L21" s="10"/>
      <c r="M21" s="11">
        <v>6</v>
      </c>
      <c r="N21" s="8">
        <f>M21</f>
        <v>6</v>
      </c>
      <c r="O21" s="9"/>
    </row>
    <row r="22" spans="1:15" ht="13.5">
      <c r="A22" s="10">
        <v>19</v>
      </c>
      <c r="B22" s="10"/>
      <c r="C22" s="11">
        <v>4</v>
      </c>
      <c r="D22" s="8">
        <f>C22</f>
        <v>4</v>
      </c>
      <c r="E22" s="4"/>
      <c r="F22" s="10">
        <v>19</v>
      </c>
      <c r="G22" s="10"/>
      <c r="H22" s="11">
        <v>5</v>
      </c>
      <c r="I22" s="8">
        <f>H22</f>
        <v>5</v>
      </c>
      <c r="J22" s="4"/>
      <c r="K22" s="10">
        <v>19</v>
      </c>
      <c r="L22" s="10"/>
      <c r="M22" s="11">
        <v>4</v>
      </c>
      <c r="N22" s="8">
        <f>M22</f>
        <v>4</v>
      </c>
      <c r="O22" s="9"/>
    </row>
    <row r="23" spans="1:15" ht="13.5">
      <c r="A23" s="14">
        <v>20</v>
      </c>
      <c r="B23" s="14">
        <v>2</v>
      </c>
      <c r="C23" s="39">
        <v>4</v>
      </c>
      <c r="D23" s="15">
        <f>C23*B23</f>
        <v>8</v>
      </c>
      <c r="E23" s="9"/>
      <c r="F23" s="14">
        <v>20</v>
      </c>
      <c r="G23" s="14">
        <v>2</v>
      </c>
      <c r="H23" s="39">
        <v>5</v>
      </c>
      <c r="I23" s="15">
        <f>H23*G23</f>
        <v>10</v>
      </c>
      <c r="J23" s="9"/>
      <c r="K23" s="14">
        <v>20</v>
      </c>
      <c r="L23" s="14">
        <v>2</v>
      </c>
      <c r="M23" s="39">
        <v>5.5</v>
      </c>
      <c r="N23" s="15">
        <f>M23*L23</f>
        <v>11</v>
      </c>
      <c r="O23" s="4"/>
    </row>
    <row r="24" spans="1:15" ht="13.5">
      <c r="A24" s="10">
        <v>21</v>
      </c>
      <c r="B24" s="10"/>
      <c r="C24" s="11">
        <v>7</v>
      </c>
      <c r="D24" s="8">
        <f>C24</f>
        <v>7</v>
      </c>
      <c r="E24" s="9"/>
      <c r="F24" s="10">
        <v>21</v>
      </c>
      <c r="G24" s="10"/>
      <c r="H24" s="11">
        <v>6.5</v>
      </c>
      <c r="I24" s="8">
        <f>H24</f>
        <v>6.5</v>
      </c>
      <c r="J24" s="9"/>
      <c r="K24" s="10">
        <v>21</v>
      </c>
      <c r="L24" s="10"/>
      <c r="M24" s="11">
        <v>6</v>
      </c>
      <c r="N24" s="8">
        <f>M24</f>
        <v>6</v>
      </c>
      <c r="O24" s="9"/>
    </row>
    <row r="25" spans="1:15" ht="13.5">
      <c r="A25" s="14">
        <v>22</v>
      </c>
      <c r="B25" s="14">
        <v>2</v>
      </c>
      <c r="C25" s="39">
        <v>2</v>
      </c>
      <c r="D25" s="15">
        <f>C25*B25</f>
        <v>4</v>
      </c>
      <c r="E25" s="9"/>
      <c r="F25" s="14">
        <v>22</v>
      </c>
      <c r="G25" s="14">
        <v>2</v>
      </c>
      <c r="H25" s="39">
        <v>3</v>
      </c>
      <c r="I25" s="15">
        <f>H25*G25</f>
        <v>6</v>
      </c>
      <c r="J25" s="9"/>
      <c r="K25" s="14">
        <v>22</v>
      </c>
      <c r="L25" s="14">
        <v>2</v>
      </c>
      <c r="M25" s="39">
        <v>3</v>
      </c>
      <c r="N25" s="15">
        <f>M25*L25</f>
        <v>6</v>
      </c>
      <c r="O25" s="9"/>
    </row>
    <row r="26" spans="1:15" ht="13.5">
      <c r="A26" s="12">
        <v>23</v>
      </c>
      <c r="B26" s="12"/>
      <c r="C26" s="11">
        <v>6</v>
      </c>
      <c r="D26" s="13">
        <f>C26</f>
        <v>6</v>
      </c>
      <c r="E26" s="4"/>
      <c r="F26" s="12">
        <v>23</v>
      </c>
      <c r="G26" s="12"/>
      <c r="H26" s="11">
        <v>6</v>
      </c>
      <c r="I26" s="13">
        <f>H26</f>
        <v>6</v>
      </c>
      <c r="J26" s="4"/>
      <c r="K26" s="12">
        <v>23</v>
      </c>
      <c r="L26" s="12"/>
      <c r="M26" s="11">
        <v>6</v>
      </c>
      <c r="N26" s="13">
        <f>M26</f>
        <v>6</v>
      </c>
      <c r="O26" s="9"/>
    </row>
    <row r="27" spans="1:15" ht="13.5">
      <c r="A27" s="12">
        <v>24</v>
      </c>
      <c r="B27" s="12"/>
      <c r="C27" s="11">
        <v>6</v>
      </c>
      <c r="D27" s="13">
        <f>C27</f>
        <v>6</v>
      </c>
      <c r="E27" s="9"/>
      <c r="F27" s="12">
        <v>24</v>
      </c>
      <c r="G27" s="12"/>
      <c r="H27" s="11">
        <v>6</v>
      </c>
      <c r="I27" s="13">
        <f>H27</f>
        <v>6</v>
      </c>
      <c r="J27" s="9"/>
      <c r="K27" s="12">
        <v>24</v>
      </c>
      <c r="L27" s="12"/>
      <c r="M27" s="11">
        <v>6.5</v>
      </c>
      <c r="N27" s="13">
        <f>M27</f>
        <v>6.5</v>
      </c>
      <c r="O27" s="4"/>
    </row>
    <row r="28" spans="1:15" ht="13.5">
      <c r="A28" s="12">
        <v>25</v>
      </c>
      <c r="B28" s="12"/>
      <c r="C28" s="11">
        <v>6</v>
      </c>
      <c r="D28" s="13">
        <f>C28</f>
        <v>6</v>
      </c>
      <c r="E28" s="9"/>
      <c r="F28" s="12">
        <v>25</v>
      </c>
      <c r="G28" s="12"/>
      <c r="H28" s="11">
        <v>5.5</v>
      </c>
      <c r="I28" s="13">
        <f>H28</f>
        <v>5.5</v>
      </c>
      <c r="J28" s="9"/>
      <c r="K28" s="12">
        <v>25</v>
      </c>
      <c r="L28" s="12"/>
      <c r="M28" s="11">
        <v>5</v>
      </c>
      <c r="N28" s="13">
        <f>M28</f>
        <v>5</v>
      </c>
      <c r="O28" s="9"/>
    </row>
    <row r="29" spans="1:15" ht="13.5">
      <c r="A29" s="12">
        <v>26</v>
      </c>
      <c r="B29" s="12"/>
      <c r="C29" s="11">
        <v>6</v>
      </c>
      <c r="D29" s="13">
        <f>C29</f>
        <v>6</v>
      </c>
      <c r="E29" s="9"/>
      <c r="F29" s="12">
        <v>26</v>
      </c>
      <c r="G29" s="12"/>
      <c r="H29" s="11">
        <v>6</v>
      </c>
      <c r="I29" s="13">
        <f>H29</f>
        <v>6</v>
      </c>
      <c r="J29" s="9"/>
      <c r="K29" s="12">
        <v>26</v>
      </c>
      <c r="L29" s="12"/>
      <c r="M29" s="11">
        <v>6</v>
      </c>
      <c r="N29" s="13">
        <f>M29</f>
        <v>6</v>
      </c>
      <c r="O29" s="9"/>
    </row>
    <row r="30" spans="1:15" ht="13.5">
      <c r="A30" s="10">
        <v>27</v>
      </c>
      <c r="B30" s="10"/>
      <c r="C30" s="11">
        <v>6</v>
      </c>
      <c r="D30" s="8">
        <f>C30</f>
        <v>6</v>
      </c>
      <c r="E30" s="4"/>
      <c r="F30" s="10">
        <v>27</v>
      </c>
      <c r="G30" s="10"/>
      <c r="H30" s="11">
        <v>6</v>
      </c>
      <c r="I30" s="8">
        <f>H30</f>
        <v>6</v>
      </c>
      <c r="J30" s="4"/>
      <c r="K30" s="10">
        <v>27</v>
      </c>
      <c r="L30" s="10"/>
      <c r="M30" s="11">
        <v>6</v>
      </c>
      <c r="N30" s="8">
        <f>M30</f>
        <v>6</v>
      </c>
      <c r="O30" s="9"/>
    </row>
    <row r="31" spans="1:15" ht="17.25" customHeight="1">
      <c r="A31" s="113"/>
      <c r="B31" s="114"/>
      <c r="C31" s="115"/>
      <c r="D31" s="46">
        <f>SUM(D4:D30)</f>
        <v>173.5</v>
      </c>
      <c r="E31" s="9"/>
      <c r="F31" s="113"/>
      <c r="G31" s="114"/>
      <c r="H31" s="115"/>
      <c r="I31" s="46">
        <f>SUM(I4:I30)</f>
        <v>180</v>
      </c>
      <c r="J31" s="9"/>
      <c r="K31" s="113"/>
      <c r="L31" s="114"/>
      <c r="M31" s="115"/>
      <c r="N31" s="46">
        <f>SUM(N4:N30)</f>
        <v>175.5</v>
      </c>
      <c r="O31" s="4"/>
    </row>
    <row r="32" spans="1:15" ht="15">
      <c r="A32" s="16">
        <v>1</v>
      </c>
      <c r="B32" s="16">
        <v>1</v>
      </c>
      <c r="C32" s="17">
        <v>6</v>
      </c>
      <c r="D32" s="8">
        <f>C32</f>
        <v>6</v>
      </c>
      <c r="E32" s="9"/>
      <c r="F32" s="16">
        <v>1</v>
      </c>
      <c r="G32" s="16">
        <v>1</v>
      </c>
      <c r="H32" s="17">
        <v>6</v>
      </c>
      <c r="I32" s="8">
        <f>H32</f>
        <v>6</v>
      </c>
      <c r="J32" s="9"/>
      <c r="K32" s="16">
        <v>1</v>
      </c>
      <c r="L32" s="16">
        <v>1</v>
      </c>
      <c r="M32" s="17">
        <v>6</v>
      </c>
      <c r="N32" s="8">
        <f>M32</f>
        <v>6</v>
      </c>
      <c r="O32" s="9"/>
    </row>
    <row r="33" spans="1:15" ht="15">
      <c r="A33" s="16">
        <v>2</v>
      </c>
      <c r="B33" s="16">
        <v>1</v>
      </c>
      <c r="C33" s="17">
        <v>6</v>
      </c>
      <c r="D33" s="8">
        <f>C33</f>
        <v>6</v>
      </c>
      <c r="E33" s="9"/>
      <c r="F33" s="16">
        <v>2</v>
      </c>
      <c r="G33" s="16">
        <v>1</v>
      </c>
      <c r="H33" s="17">
        <v>6</v>
      </c>
      <c r="I33" s="8">
        <f>H33</f>
        <v>6</v>
      </c>
      <c r="J33" s="9"/>
      <c r="K33" s="16">
        <v>2</v>
      </c>
      <c r="L33" s="16">
        <v>1</v>
      </c>
      <c r="M33" s="17">
        <v>6</v>
      </c>
      <c r="N33" s="8">
        <f>M33</f>
        <v>6</v>
      </c>
      <c r="O33" s="9"/>
    </row>
    <row r="34" spans="1:15" ht="15">
      <c r="A34" s="16">
        <v>3</v>
      </c>
      <c r="B34" s="16">
        <v>2</v>
      </c>
      <c r="C34" s="17">
        <v>5</v>
      </c>
      <c r="D34" s="8">
        <f>C34*2</f>
        <v>10</v>
      </c>
      <c r="E34" s="4"/>
      <c r="F34" s="16">
        <v>3</v>
      </c>
      <c r="G34" s="16">
        <v>2</v>
      </c>
      <c r="H34" s="17">
        <v>5.5</v>
      </c>
      <c r="I34" s="8">
        <f>H34*2</f>
        <v>11</v>
      </c>
      <c r="J34" s="4"/>
      <c r="K34" s="16">
        <v>3</v>
      </c>
      <c r="L34" s="16">
        <v>2</v>
      </c>
      <c r="M34" s="17">
        <v>4</v>
      </c>
      <c r="N34" s="8">
        <f>M34*2</f>
        <v>8</v>
      </c>
      <c r="O34" s="9"/>
    </row>
    <row r="35" spans="1:15" ht="15">
      <c r="A35" s="16">
        <v>4</v>
      </c>
      <c r="B35" s="16">
        <v>2</v>
      </c>
      <c r="C35" s="17">
        <v>6</v>
      </c>
      <c r="D35" s="8">
        <f>C35*2</f>
        <v>12</v>
      </c>
      <c r="E35" s="9"/>
      <c r="F35" s="16">
        <v>4</v>
      </c>
      <c r="G35" s="16">
        <v>2</v>
      </c>
      <c r="H35" s="17">
        <v>6.5</v>
      </c>
      <c r="I35" s="8">
        <f>H35*2</f>
        <v>13</v>
      </c>
      <c r="J35" s="9"/>
      <c r="K35" s="16">
        <v>4</v>
      </c>
      <c r="L35" s="16">
        <v>2</v>
      </c>
      <c r="M35" s="17">
        <v>5</v>
      </c>
      <c r="N35" s="8">
        <f>M35*2</f>
        <v>10</v>
      </c>
      <c r="O35" s="4"/>
    </row>
    <row r="36" spans="1:15" s="30" customFormat="1" ht="15.75" customHeight="1">
      <c r="A36" s="118"/>
      <c r="B36" s="119"/>
      <c r="C36" s="120"/>
      <c r="D36" s="31">
        <f>SUM(D32:D35)</f>
        <v>34</v>
      </c>
      <c r="E36" s="9"/>
      <c r="F36" s="118"/>
      <c r="G36" s="119"/>
      <c r="H36" s="120"/>
      <c r="I36" s="31">
        <f>SUM(I32:I35)</f>
        <v>36</v>
      </c>
      <c r="J36" s="9"/>
      <c r="K36" s="118"/>
      <c r="L36" s="119"/>
      <c r="M36" s="120"/>
      <c r="N36" s="31">
        <f>SUM(N32:N35)</f>
        <v>30</v>
      </c>
      <c r="O36" s="9"/>
    </row>
    <row r="37" spans="1:15" ht="14.25" customHeight="1">
      <c r="A37" s="116"/>
      <c r="B37" s="117"/>
      <c r="C37" s="32">
        <f>SUM(D31+D36)-$D39-$D40</f>
        <v>207.5</v>
      </c>
      <c r="D37" s="33">
        <f>C37*100/380</f>
        <v>54.60526315789474</v>
      </c>
      <c r="E37" s="9"/>
      <c r="F37" s="116"/>
      <c r="G37" s="117"/>
      <c r="H37" s="32">
        <f>SUM(I31+I36)-$D39-$D40</f>
        <v>216</v>
      </c>
      <c r="I37" s="33">
        <f>H37*100/380</f>
        <v>56.8421052631579</v>
      </c>
      <c r="J37" s="9"/>
      <c r="K37" s="14"/>
      <c r="L37" s="15"/>
      <c r="M37" s="32">
        <f>SUM(N31+N36)-$D39-$D40</f>
        <v>205.5</v>
      </c>
      <c r="N37" s="33">
        <f>M37*100/380</f>
        <v>54.078947368421055</v>
      </c>
      <c r="O37" s="9"/>
    </row>
    <row r="39" spans="1:13" ht="18.75">
      <c r="A39" s="19" t="s">
        <v>18</v>
      </c>
      <c r="D39" s="20"/>
      <c r="F39" s="19"/>
      <c r="K39" s="50" t="str">
        <f>рез!G16</f>
        <v>Н:</v>
      </c>
      <c r="L39" s="51"/>
      <c r="M39" s="51" t="str">
        <f>рез!H16</f>
        <v>Джумаджук Марія</v>
      </c>
    </row>
    <row r="40" spans="1:13" ht="18.75">
      <c r="A40" s="19" t="s">
        <v>19</v>
      </c>
      <c r="D40" s="20"/>
      <c r="E40" s="21"/>
      <c r="F40" s="19"/>
      <c r="J40" s="22"/>
      <c r="K40" s="52" t="str">
        <f>рез!G17</f>
        <v>C:</v>
      </c>
      <c r="L40" s="51"/>
      <c r="M40" s="51" t="str">
        <f>рез!H17</f>
        <v>Масленнікова Анна</v>
      </c>
    </row>
    <row r="41" spans="1:15" ht="18.75">
      <c r="A41" s="125" t="s">
        <v>16</v>
      </c>
      <c r="B41" s="126"/>
      <c r="C41" s="127"/>
      <c r="D41" s="47">
        <f>C37+H37+M37</f>
        <v>629</v>
      </c>
      <c r="E41" s="23"/>
      <c r="F41" s="24"/>
      <c r="G41" s="24"/>
      <c r="H41" s="23"/>
      <c r="I41" s="25"/>
      <c r="J41" s="25"/>
      <c r="K41" s="52" t="str">
        <f>рез!G18</f>
        <v>B:</v>
      </c>
      <c r="L41" s="51"/>
      <c r="M41" s="51" t="str">
        <f>рез!H18</f>
        <v>Козіна Ірина</v>
      </c>
      <c r="N41" s="25"/>
      <c r="O41" s="24"/>
    </row>
    <row r="42" spans="1:15" ht="15.75">
      <c r="A42" s="26" t="s">
        <v>20</v>
      </c>
      <c r="B42" s="27"/>
      <c r="C42" s="27"/>
      <c r="D42" s="48">
        <f>(D37+I37+N37)/3</f>
        <v>55.17543859649123</v>
      </c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</row>
    <row r="43" ht="12.75">
      <c r="A43" s="29"/>
    </row>
    <row r="44" spans="1:15" ht="30" customHeight="1">
      <c r="A44" s="28" t="s">
        <v>21</v>
      </c>
      <c r="D44" s="108" t="str">
        <f>рез!F12</f>
        <v>Малахіт, 2006, жер., гн., УВП, Містер Шам-Хорватка, 702688, ДП "Конярство України"</v>
      </c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</row>
    <row r="45" spans="1:9" ht="22.5" customHeight="1">
      <c r="A45" s="28" t="s">
        <v>22</v>
      </c>
      <c r="D45" s="108" t="str">
        <f>рез!C12</f>
        <v>Новицька Аліса</v>
      </c>
      <c r="E45" s="108"/>
      <c r="F45" s="108"/>
      <c r="G45" s="108"/>
      <c r="H45" s="108"/>
      <c r="I45" s="108"/>
    </row>
    <row r="46" spans="1:14" ht="33" customHeight="1">
      <c r="A46" s="28" t="s">
        <v>8</v>
      </c>
      <c r="D46" s="109" t="str">
        <f>рез!G12</f>
        <v>КДЮСШ "Колос", Миколаївська обл.</v>
      </c>
      <c r="E46" s="109"/>
      <c r="F46" s="109"/>
      <c r="G46" s="109"/>
      <c r="H46" s="109"/>
      <c r="I46" s="109"/>
      <c r="J46" s="109"/>
      <c r="K46" s="109"/>
      <c r="L46" s="109"/>
      <c r="M46" s="121">
        <f>рез!C4</f>
        <v>41811</v>
      </c>
      <c r="N46" s="122"/>
    </row>
    <row r="48" spans="1:15" ht="40.5" customHeight="1">
      <c r="A48" s="123" t="str">
        <f>рез!A1</f>
        <v>ВІДКРИТІ ВСЕУКРАЇНСЬКІ ЗМАГАННЯ З КІННОГО СПОРТУ (ВИЇЗДКА) ІІ етап</v>
      </c>
      <c r="B48" s="123"/>
      <c r="C48" s="123"/>
      <c r="D48" s="123"/>
      <c r="E48" s="123"/>
      <c r="F48" s="123"/>
      <c r="G48" s="123"/>
      <c r="H48" s="123"/>
      <c r="I48" s="123"/>
      <c r="J48" s="123"/>
      <c r="K48" s="123"/>
      <c r="L48" s="123"/>
      <c r="M48" s="123"/>
      <c r="N48" s="123"/>
      <c r="O48" s="123"/>
    </row>
  </sheetData>
  <sheetProtection/>
  <mergeCells count="18">
    <mergeCell ref="D44:O44"/>
    <mergeCell ref="D45:I45"/>
    <mergeCell ref="D46:L46"/>
    <mergeCell ref="M46:N46"/>
    <mergeCell ref="A48:O48"/>
    <mergeCell ref="A36:C36"/>
    <mergeCell ref="F36:H36"/>
    <mergeCell ref="K36:M36"/>
    <mergeCell ref="A37:B37"/>
    <mergeCell ref="F37:G37"/>
    <mergeCell ref="A41:C41"/>
    <mergeCell ref="A1:O1"/>
    <mergeCell ref="A2:D2"/>
    <mergeCell ref="F2:I2"/>
    <mergeCell ref="K2:N2"/>
    <mergeCell ref="A31:C31"/>
    <mergeCell ref="F31:H31"/>
    <mergeCell ref="K31:M3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</sheetPr>
  <dimension ref="A1:AK48"/>
  <sheetViews>
    <sheetView zoomScalePageLayoutView="0" workbookViewId="0" topLeftCell="A24">
      <selection activeCell="H40" sqref="H40"/>
    </sheetView>
  </sheetViews>
  <sheetFormatPr defaultColWidth="3.8515625" defaultRowHeight="12.75"/>
  <cols>
    <col min="1" max="1" width="3.28125" style="2" customWidth="1"/>
    <col min="2" max="2" width="2.57421875" style="2" customWidth="1"/>
    <col min="3" max="3" width="8.421875" style="2" customWidth="1"/>
    <col min="4" max="4" width="9.421875" style="2" customWidth="1"/>
    <col min="5" max="5" width="2.00390625" style="18" customWidth="1"/>
    <col min="6" max="6" width="3.8515625" style="2" customWidth="1"/>
    <col min="7" max="7" width="2.8515625" style="2" customWidth="1"/>
    <col min="8" max="8" width="8.140625" style="2" customWidth="1"/>
    <col min="9" max="9" width="9.421875" style="2" customWidth="1"/>
    <col min="10" max="10" width="2.00390625" style="18" customWidth="1"/>
    <col min="11" max="11" width="3.8515625" style="2" customWidth="1"/>
    <col min="12" max="12" width="2.57421875" style="2" customWidth="1"/>
    <col min="13" max="13" width="9.57421875" style="2" customWidth="1"/>
    <col min="14" max="14" width="9.28125" style="2" customWidth="1"/>
    <col min="15" max="15" width="2.00390625" style="18" customWidth="1"/>
    <col min="16" max="16384" width="3.8515625" style="2" customWidth="1"/>
  </cols>
  <sheetData>
    <row r="1" spans="1:15" s="34" customFormat="1" ht="16.5" customHeight="1">
      <c r="A1" s="124" t="s">
        <v>23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</row>
    <row r="2" spans="1:37" s="1" customFormat="1" ht="15.75" customHeight="1">
      <c r="A2" s="110" t="s">
        <v>64</v>
      </c>
      <c r="B2" s="111"/>
      <c r="C2" s="111"/>
      <c r="D2" s="112"/>
      <c r="E2" s="4"/>
      <c r="F2" s="110" t="s">
        <v>1</v>
      </c>
      <c r="G2" s="111"/>
      <c r="H2" s="111"/>
      <c r="I2" s="112"/>
      <c r="J2" s="4"/>
      <c r="K2" s="110" t="s">
        <v>65</v>
      </c>
      <c r="L2" s="111"/>
      <c r="M2" s="111"/>
      <c r="N2" s="112"/>
      <c r="O2" s="5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</row>
    <row r="3" spans="1:15" ht="12.75">
      <c r="A3" s="7" t="s">
        <v>0</v>
      </c>
      <c r="B3" s="7"/>
      <c r="C3" s="7"/>
      <c r="D3" s="8"/>
      <c r="E3" s="9"/>
      <c r="F3" s="7" t="s">
        <v>0</v>
      </c>
      <c r="G3" s="7"/>
      <c r="H3" s="7"/>
      <c r="I3" s="8"/>
      <c r="J3" s="9"/>
      <c r="K3" s="7" t="s">
        <v>0</v>
      </c>
      <c r="L3" s="7"/>
      <c r="M3" s="7"/>
      <c r="N3" s="8"/>
      <c r="O3" s="4"/>
    </row>
    <row r="4" spans="1:15" ht="13.5">
      <c r="A4" s="10">
        <v>1</v>
      </c>
      <c r="B4" s="10"/>
      <c r="C4" s="11">
        <v>6</v>
      </c>
      <c r="D4" s="8">
        <f>C4</f>
        <v>6</v>
      </c>
      <c r="E4" s="9"/>
      <c r="F4" s="10">
        <v>1</v>
      </c>
      <c r="G4" s="10"/>
      <c r="H4" s="11">
        <v>7</v>
      </c>
      <c r="I4" s="8">
        <f>H4</f>
        <v>7</v>
      </c>
      <c r="J4" s="9"/>
      <c r="K4" s="10">
        <v>1</v>
      </c>
      <c r="L4" s="10"/>
      <c r="M4" s="11">
        <v>6.5</v>
      </c>
      <c r="N4" s="8">
        <f>M4</f>
        <v>6.5</v>
      </c>
      <c r="O4" s="9"/>
    </row>
    <row r="5" spans="1:15" ht="13.5">
      <c r="A5" s="10">
        <v>2</v>
      </c>
      <c r="B5" s="10"/>
      <c r="C5" s="11">
        <v>6</v>
      </c>
      <c r="D5" s="8">
        <f>C5</f>
        <v>6</v>
      </c>
      <c r="E5" s="9"/>
      <c r="F5" s="10">
        <v>2</v>
      </c>
      <c r="G5" s="10"/>
      <c r="H5" s="11">
        <v>5.5</v>
      </c>
      <c r="I5" s="8">
        <f>H5</f>
        <v>5.5</v>
      </c>
      <c r="J5" s="9"/>
      <c r="K5" s="10">
        <v>2</v>
      </c>
      <c r="L5" s="10"/>
      <c r="M5" s="11">
        <v>6.5</v>
      </c>
      <c r="N5" s="8">
        <f>M5</f>
        <v>6.5</v>
      </c>
      <c r="O5" s="9"/>
    </row>
    <row r="6" spans="1:15" ht="13.5">
      <c r="A6" s="12">
        <v>3</v>
      </c>
      <c r="B6" s="12"/>
      <c r="C6" s="11">
        <v>6.5</v>
      </c>
      <c r="D6" s="13">
        <f>C6</f>
        <v>6.5</v>
      </c>
      <c r="E6" s="4"/>
      <c r="F6" s="12">
        <v>3</v>
      </c>
      <c r="G6" s="12"/>
      <c r="H6" s="11">
        <v>5.5</v>
      </c>
      <c r="I6" s="13">
        <f>H6</f>
        <v>5.5</v>
      </c>
      <c r="J6" s="4"/>
      <c r="K6" s="12">
        <v>3</v>
      </c>
      <c r="L6" s="12"/>
      <c r="M6" s="11">
        <v>5</v>
      </c>
      <c r="N6" s="13">
        <f>M6</f>
        <v>5</v>
      </c>
      <c r="O6" s="9"/>
    </row>
    <row r="7" spans="1:15" ht="13.5">
      <c r="A7" s="14">
        <v>4</v>
      </c>
      <c r="B7" s="14">
        <v>2</v>
      </c>
      <c r="C7" s="39">
        <v>6</v>
      </c>
      <c r="D7" s="15">
        <f>C7*B7</f>
        <v>12</v>
      </c>
      <c r="E7" s="9"/>
      <c r="F7" s="14">
        <v>4</v>
      </c>
      <c r="G7" s="14">
        <v>2</v>
      </c>
      <c r="H7" s="39">
        <v>6</v>
      </c>
      <c r="I7" s="15">
        <f>H7*G7</f>
        <v>12</v>
      </c>
      <c r="J7" s="9"/>
      <c r="K7" s="14">
        <v>4</v>
      </c>
      <c r="L7" s="14">
        <v>2</v>
      </c>
      <c r="M7" s="39">
        <v>5</v>
      </c>
      <c r="N7" s="15">
        <f>M7*L7</f>
        <v>10</v>
      </c>
      <c r="O7" s="4"/>
    </row>
    <row r="8" spans="1:15" ht="13.5">
      <c r="A8" s="12">
        <v>5</v>
      </c>
      <c r="B8" s="12"/>
      <c r="C8" s="40">
        <v>6.5</v>
      </c>
      <c r="D8" s="13">
        <f>C8</f>
        <v>6.5</v>
      </c>
      <c r="E8" s="9"/>
      <c r="F8" s="12">
        <v>5</v>
      </c>
      <c r="G8" s="12"/>
      <c r="H8" s="40">
        <v>6</v>
      </c>
      <c r="I8" s="13">
        <f>H8</f>
        <v>6</v>
      </c>
      <c r="J8" s="9"/>
      <c r="K8" s="12">
        <v>5</v>
      </c>
      <c r="L8" s="12"/>
      <c r="M8" s="40">
        <v>6</v>
      </c>
      <c r="N8" s="13">
        <f>M8</f>
        <v>6</v>
      </c>
      <c r="O8" s="9"/>
    </row>
    <row r="9" spans="1:15" ht="13.5">
      <c r="A9" s="12">
        <v>6</v>
      </c>
      <c r="B9" s="12"/>
      <c r="C9" s="11">
        <v>6.5</v>
      </c>
      <c r="D9" s="13">
        <f>C9</f>
        <v>6.5</v>
      </c>
      <c r="E9" s="9"/>
      <c r="F9" s="12">
        <v>6</v>
      </c>
      <c r="G9" s="12"/>
      <c r="H9" s="11">
        <v>6</v>
      </c>
      <c r="I9" s="13">
        <f>H9</f>
        <v>6</v>
      </c>
      <c r="J9" s="9"/>
      <c r="K9" s="12">
        <v>6</v>
      </c>
      <c r="L9" s="12"/>
      <c r="M9" s="11">
        <v>6.5</v>
      </c>
      <c r="N9" s="13">
        <f>M9</f>
        <v>6.5</v>
      </c>
      <c r="O9" s="9"/>
    </row>
    <row r="10" spans="1:15" ht="13.5">
      <c r="A10" s="12">
        <v>7</v>
      </c>
      <c r="B10" s="12"/>
      <c r="C10" s="11">
        <v>4</v>
      </c>
      <c r="D10" s="13">
        <f>C10</f>
        <v>4</v>
      </c>
      <c r="E10" s="4"/>
      <c r="F10" s="12">
        <v>7</v>
      </c>
      <c r="G10" s="12"/>
      <c r="H10" s="11">
        <v>5.5</v>
      </c>
      <c r="I10" s="13">
        <f>H10</f>
        <v>5.5</v>
      </c>
      <c r="J10" s="4"/>
      <c r="K10" s="12">
        <v>7</v>
      </c>
      <c r="L10" s="12"/>
      <c r="M10" s="11">
        <v>5</v>
      </c>
      <c r="N10" s="13">
        <f>M10</f>
        <v>5</v>
      </c>
      <c r="O10" s="9"/>
    </row>
    <row r="11" spans="1:15" ht="13.5">
      <c r="A11" s="12">
        <v>8</v>
      </c>
      <c r="B11" s="12"/>
      <c r="C11" s="11">
        <v>6</v>
      </c>
      <c r="D11" s="13">
        <f>C11</f>
        <v>6</v>
      </c>
      <c r="E11" s="9"/>
      <c r="F11" s="12">
        <v>8</v>
      </c>
      <c r="G11" s="12"/>
      <c r="H11" s="11">
        <v>6</v>
      </c>
      <c r="I11" s="13">
        <f>H11</f>
        <v>6</v>
      </c>
      <c r="J11" s="9"/>
      <c r="K11" s="12">
        <v>8</v>
      </c>
      <c r="L11" s="12"/>
      <c r="M11" s="11">
        <v>6</v>
      </c>
      <c r="N11" s="13">
        <f>M11</f>
        <v>6</v>
      </c>
      <c r="O11" s="4"/>
    </row>
    <row r="12" spans="1:15" ht="13.5">
      <c r="A12" s="10">
        <v>9</v>
      </c>
      <c r="B12" s="10"/>
      <c r="C12" s="11">
        <v>6</v>
      </c>
      <c r="D12" s="8">
        <f>C12</f>
        <v>6</v>
      </c>
      <c r="E12" s="9"/>
      <c r="F12" s="10">
        <v>9</v>
      </c>
      <c r="G12" s="10"/>
      <c r="H12" s="11">
        <v>5.5</v>
      </c>
      <c r="I12" s="8">
        <f>H12</f>
        <v>5.5</v>
      </c>
      <c r="J12" s="9"/>
      <c r="K12" s="10">
        <v>9</v>
      </c>
      <c r="L12" s="10"/>
      <c r="M12" s="11">
        <v>6</v>
      </c>
      <c r="N12" s="13">
        <f>M12</f>
        <v>6</v>
      </c>
      <c r="O12" s="9"/>
    </row>
    <row r="13" spans="1:15" ht="13.5">
      <c r="A13" s="14">
        <v>10</v>
      </c>
      <c r="B13" s="14">
        <v>2</v>
      </c>
      <c r="C13" s="39">
        <v>6</v>
      </c>
      <c r="D13" s="15">
        <f>C13*B13</f>
        <v>12</v>
      </c>
      <c r="E13" s="9"/>
      <c r="F13" s="14">
        <v>10</v>
      </c>
      <c r="G13" s="14">
        <v>2</v>
      </c>
      <c r="H13" s="39">
        <v>5.5</v>
      </c>
      <c r="I13" s="15">
        <f>H13*G13</f>
        <v>11</v>
      </c>
      <c r="J13" s="9"/>
      <c r="K13" s="14">
        <v>10</v>
      </c>
      <c r="L13" s="14">
        <v>2</v>
      </c>
      <c r="M13" s="39">
        <v>7</v>
      </c>
      <c r="N13" s="15">
        <f>M13*L13</f>
        <v>14</v>
      </c>
      <c r="O13" s="9"/>
    </row>
    <row r="14" spans="1:15" ht="13.5">
      <c r="A14" s="12">
        <v>11</v>
      </c>
      <c r="B14" s="12"/>
      <c r="C14" s="40">
        <v>6</v>
      </c>
      <c r="D14" s="13">
        <f>C14</f>
        <v>6</v>
      </c>
      <c r="E14" s="4"/>
      <c r="F14" s="12">
        <v>11</v>
      </c>
      <c r="G14" s="12"/>
      <c r="H14" s="40">
        <v>6</v>
      </c>
      <c r="I14" s="13">
        <f>H14</f>
        <v>6</v>
      </c>
      <c r="J14" s="4"/>
      <c r="K14" s="12">
        <v>11</v>
      </c>
      <c r="L14" s="12"/>
      <c r="M14" s="40">
        <v>7</v>
      </c>
      <c r="N14" s="13">
        <f>M14</f>
        <v>7</v>
      </c>
      <c r="O14" s="9"/>
    </row>
    <row r="15" spans="1:15" ht="13.5">
      <c r="A15" s="12">
        <v>12</v>
      </c>
      <c r="B15" s="12"/>
      <c r="C15" s="11">
        <v>6</v>
      </c>
      <c r="D15" s="13">
        <f>C15</f>
        <v>6</v>
      </c>
      <c r="E15" s="9"/>
      <c r="F15" s="12">
        <v>12</v>
      </c>
      <c r="G15" s="12"/>
      <c r="H15" s="11">
        <v>6</v>
      </c>
      <c r="I15" s="13">
        <f>H15</f>
        <v>6</v>
      </c>
      <c r="J15" s="9"/>
      <c r="K15" s="12">
        <v>12</v>
      </c>
      <c r="L15" s="12"/>
      <c r="M15" s="11">
        <v>6</v>
      </c>
      <c r="N15" s="13">
        <f>M15</f>
        <v>6</v>
      </c>
      <c r="O15" s="4"/>
    </row>
    <row r="16" spans="1:15" ht="13.5">
      <c r="A16" s="10">
        <v>13</v>
      </c>
      <c r="B16" s="10"/>
      <c r="C16" s="11">
        <v>4</v>
      </c>
      <c r="D16" s="8">
        <f>C16</f>
        <v>4</v>
      </c>
      <c r="E16" s="9"/>
      <c r="F16" s="10">
        <v>13</v>
      </c>
      <c r="G16" s="10"/>
      <c r="H16" s="11">
        <v>5</v>
      </c>
      <c r="I16" s="8">
        <f>H16</f>
        <v>5</v>
      </c>
      <c r="J16" s="9"/>
      <c r="K16" s="10">
        <v>13</v>
      </c>
      <c r="L16" s="10"/>
      <c r="M16" s="11">
        <v>5.5</v>
      </c>
      <c r="N16" s="13">
        <f>M16</f>
        <v>5.5</v>
      </c>
      <c r="O16" s="9"/>
    </row>
    <row r="17" spans="1:15" ht="13.5">
      <c r="A17" s="14">
        <v>14</v>
      </c>
      <c r="B17" s="14">
        <v>2</v>
      </c>
      <c r="C17" s="11">
        <v>4</v>
      </c>
      <c r="D17" s="15">
        <f>C17*2</f>
        <v>8</v>
      </c>
      <c r="E17" s="9"/>
      <c r="F17" s="14">
        <v>14</v>
      </c>
      <c r="G17" s="14">
        <v>2</v>
      </c>
      <c r="H17" s="11">
        <v>4</v>
      </c>
      <c r="I17" s="15">
        <f>H17*2</f>
        <v>8</v>
      </c>
      <c r="J17" s="9"/>
      <c r="K17" s="14">
        <v>14</v>
      </c>
      <c r="L17" s="14">
        <v>2</v>
      </c>
      <c r="M17" s="11">
        <v>5</v>
      </c>
      <c r="N17" s="15">
        <f>M17*2</f>
        <v>10</v>
      </c>
      <c r="O17" s="9"/>
    </row>
    <row r="18" spans="1:15" ht="13.5">
      <c r="A18" s="10">
        <v>15</v>
      </c>
      <c r="B18" s="10"/>
      <c r="C18" s="11">
        <v>4</v>
      </c>
      <c r="D18" s="8">
        <f>C18</f>
        <v>4</v>
      </c>
      <c r="E18" s="4"/>
      <c r="F18" s="10">
        <v>15</v>
      </c>
      <c r="G18" s="10"/>
      <c r="H18" s="11">
        <v>4</v>
      </c>
      <c r="I18" s="8">
        <f>H18</f>
        <v>4</v>
      </c>
      <c r="J18" s="4"/>
      <c r="K18" s="10">
        <v>15</v>
      </c>
      <c r="L18" s="10"/>
      <c r="M18" s="11">
        <v>5</v>
      </c>
      <c r="N18" s="8">
        <f>M18</f>
        <v>5</v>
      </c>
      <c r="O18" s="9"/>
    </row>
    <row r="19" spans="1:15" ht="13.5">
      <c r="A19" s="10">
        <v>16</v>
      </c>
      <c r="B19" s="10"/>
      <c r="C19" s="11">
        <v>7</v>
      </c>
      <c r="D19" s="8">
        <f>C19</f>
        <v>7</v>
      </c>
      <c r="E19" s="9"/>
      <c r="F19" s="10">
        <v>16</v>
      </c>
      <c r="G19" s="10"/>
      <c r="H19" s="11">
        <v>6</v>
      </c>
      <c r="I19" s="8">
        <f>H19</f>
        <v>6</v>
      </c>
      <c r="J19" s="9"/>
      <c r="K19" s="10">
        <v>16</v>
      </c>
      <c r="L19" s="10"/>
      <c r="M19" s="11">
        <v>6</v>
      </c>
      <c r="N19" s="8">
        <f>M19</f>
        <v>6</v>
      </c>
      <c r="O19" s="4"/>
    </row>
    <row r="20" spans="1:15" ht="13.5">
      <c r="A20" s="10">
        <v>17</v>
      </c>
      <c r="B20" s="10"/>
      <c r="C20" s="11">
        <v>5.5</v>
      </c>
      <c r="D20" s="8">
        <f>C20</f>
        <v>5.5</v>
      </c>
      <c r="E20" s="9"/>
      <c r="F20" s="10">
        <v>17</v>
      </c>
      <c r="G20" s="10"/>
      <c r="H20" s="11">
        <v>6</v>
      </c>
      <c r="I20" s="8">
        <f>H20</f>
        <v>6</v>
      </c>
      <c r="J20" s="9"/>
      <c r="K20" s="10">
        <v>17</v>
      </c>
      <c r="L20" s="10"/>
      <c r="M20" s="11">
        <v>6.5</v>
      </c>
      <c r="N20" s="8">
        <f>M20</f>
        <v>6.5</v>
      </c>
      <c r="O20" s="9"/>
    </row>
    <row r="21" spans="1:15" ht="13.5">
      <c r="A21" s="10">
        <v>18</v>
      </c>
      <c r="B21" s="10"/>
      <c r="C21" s="11">
        <v>6</v>
      </c>
      <c r="D21" s="8">
        <f>C21</f>
        <v>6</v>
      </c>
      <c r="E21" s="9"/>
      <c r="F21" s="10">
        <v>18</v>
      </c>
      <c r="G21" s="10"/>
      <c r="H21" s="11">
        <v>6</v>
      </c>
      <c r="I21" s="8">
        <f>H21</f>
        <v>6</v>
      </c>
      <c r="J21" s="9"/>
      <c r="K21" s="10">
        <v>18</v>
      </c>
      <c r="L21" s="10"/>
      <c r="M21" s="11">
        <v>5</v>
      </c>
      <c r="N21" s="8">
        <f>M21</f>
        <v>5</v>
      </c>
      <c r="O21" s="9"/>
    </row>
    <row r="22" spans="1:15" ht="13.5">
      <c r="A22" s="10">
        <v>19</v>
      </c>
      <c r="B22" s="10"/>
      <c r="C22" s="11">
        <v>6.5</v>
      </c>
      <c r="D22" s="8">
        <f>C22</f>
        <v>6.5</v>
      </c>
      <c r="E22" s="4"/>
      <c r="F22" s="10">
        <v>19</v>
      </c>
      <c r="G22" s="10"/>
      <c r="H22" s="11">
        <v>6</v>
      </c>
      <c r="I22" s="8">
        <f>H22</f>
        <v>6</v>
      </c>
      <c r="J22" s="4"/>
      <c r="K22" s="10">
        <v>19</v>
      </c>
      <c r="L22" s="10"/>
      <c r="M22" s="11">
        <v>6.5</v>
      </c>
      <c r="N22" s="8">
        <f>M22</f>
        <v>6.5</v>
      </c>
      <c r="O22" s="9"/>
    </row>
    <row r="23" spans="1:15" ht="13.5">
      <c r="A23" s="14">
        <v>20</v>
      </c>
      <c r="B23" s="14">
        <v>2</v>
      </c>
      <c r="C23" s="39">
        <v>6.5</v>
      </c>
      <c r="D23" s="15">
        <f>C23*B23</f>
        <v>13</v>
      </c>
      <c r="E23" s="9"/>
      <c r="F23" s="14">
        <v>20</v>
      </c>
      <c r="G23" s="14">
        <v>2</v>
      </c>
      <c r="H23" s="39">
        <v>6.5</v>
      </c>
      <c r="I23" s="15">
        <f>H23*G23</f>
        <v>13</v>
      </c>
      <c r="J23" s="9"/>
      <c r="K23" s="14">
        <v>20</v>
      </c>
      <c r="L23" s="14">
        <v>2</v>
      </c>
      <c r="M23" s="39">
        <v>7</v>
      </c>
      <c r="N23" s="15">
        <f>M23*L23</f>
        <v>14</v>
      </c>
      <c r="O23" s="4"/>
    </row>
    <row r="24" spans="1:15" ht="13.5">
      <c r="A24" s="10">
        <v>21</v>
      </c>
      <c r="B24" s="10"/>
      <c r="C24" s="11">
        <v>7</v>
      </c>
      <c r="D24" s="8">
        <f>C24</f>
        <v>7</v>
      </c>
      <c r="E24" s="9"/>
      <c r="F24" s="10">
        <v>21</v>
      </c>
      <c r="G24" s="10"/>
      <c r="H24" s="11">
        <v>6</v>
      </c>
      <c r="I24" s="8">
        <f>H24</f>
        <v>6</v>
      </c>
      <c r="J24" s="9"/>
      <c r="K24" s="10">
        <v>21</v>
      </c>
      <c r="L24" s="10"/>
      <c r="M24" s="11">
        <v>6</v>
      </c>
      <c r="N24" s="8">
        <f>M24</f>
        <v>6</v>
      </c>
      <c r="O24" s="9"/>
    </row>
    <row r="25" spans="1:15" ht="13.5">
      <c r="A25" s="14">
        <v>22</v>
      </c>
      <c r="B25" s="14">
        <v>2</v>
      </c>
      <c r="C25" s="39">
        <v>6</v>
      </c>
      <c r="D25" s="15">
        <f>C25*B25</f>
        <v>12</v>
      </c>
      <c r="E25" s="9"/>
      <c r="F25" s="14">
        <v>22</v>
      </c>
      <c r="G25" s="14">
        <v>2</v>
      </c>
      <c r="H25" s="39">
        <v>6</v>
      </c>
      <c r="I25" s="15">
        <f>H25*G25</f>
        <v>12</v>
      </c>
      <c r="J25" s="9"/>
      <c r="K25" s="14">
        <v>22</v>
      </c>
      <c r="L25" s="14">
        <v>2</v>
      </c>
      <c r="M25" s="39">
        <v>6</v>
      </c>
      <c r="N25" s="15">
        <f>M25*L25</f>
        <v>12</v>
      </c>
      <c r="O25" s="9"/>
    </row>
    <row r="26" spans="1:15" ht="13.5">
      <c r="A26" s="12">
        <v>23</v>
      </c>
      <c r="B26" s="12"/>
      <c r="C26" s="11">
        <v>6</v>
      </c>
      <c r="D26" s="13">
        <f>C26</f>
        <v>6</v>
      </c>
      <c r="E26" s="4"/>
      <c r="F26" s="12">
        <v>23</v>
      </c>
      <c r="G26" s="12"/>
      <c r="H26" s="11">
        <v>6</v>
      </c>
      <c r="I26" s="13">
        <f>H26</f>
        <v>6</v>
      </c>
      <c r="J26" s="4"/>
      <c r="K26" s="12">
        <v>23</v>
      </c>
      <c r="L26" s="12"/>
      <c r="M26" s="11">
        <v>6.5</v>
      </c>
      <c r="N26" s="13">
        <f>M26</f>
        <v>6.5</v>
      </c>
      <c r="O26" s="9"/>
    </row>
    <row r="27" spans="1:15" ht="13.5">
      <c r="A27" s="12">
        <v>24</v>
      </c>
      <c r="B27" s="12"/>
      <c r="C27" s="11">
        <v>7</v>
      </c>
      <c r="D27" s="13">
        <f>C27</f>
        <v>7</v>
      </c>
      <c r="E27" s="9"/>
      <c r="F27" s="12">
        <v>24</v>
      </c>
      <c r="G27" s="12"/>
      <c r="H27" s="11">
        <v>6.5</v>
      </c>
      <c r="I27" s="13">
        <f>H27</f>
        <v>6.5</v>
      </c>
      <c r="J27" s="9"/>
      <c r="K27" s="12">
        <v>24</v>
      </c>
      <c r="L27" s="12"/>
      <c r="M27" s="11">
        <v>7</v>
      </c>
      <c r="N27" s="13">
        <f>M27</f>
        <v>7</v>
      </c>
      <c r="O27" s="4"/>
    </row>
    <row r="28" spans="1:15" ht="13.5">
      <c r="A28" s="12">
        <v>25</v>
      </c>
      <c r="B28" s="12"/>
      <c r="C28" s="11">
        <v>6</v>
      </c>
      <c r="D28" s="13">
        <f>C28</f>
        <v>6</v>
      </c>
      <c r="E28" s="9"/>
      <c r="F28" s="12">
        <v>25</v>
      </c>
      <c r="G28" s="12"/>
      <c r="H28" s="11">
        <v>6</v>
      </c>
      <c r="I28" s="13">
        <f>H28</f>
        <v>6</v>
      </c>
      <c r="J28" s="9"/>
      <c r="K28" s="12">
        <v>25</v>
      </c>
      <c r="L28" s="12"/>
      <c r="M28" s="11">
        <v>5</v>
      </c>
      <c r="N28" s="13">
        <f>M28</f>
        <v>5</v>
      </c>
      <c r="O28" s="9"/>
    </row>
    <row r="29" spans="1:15" ht="13.5">
      <c r="A29" s="12">
        <v>26</v>
      </c>
      <c r="B29" s="12"/>
      <c r="C29" s="11">
        <v>5</v>
      </c>
      <c r="D29" s="13">
        <f>C29</f>
        <v>5</v>
      </c>
      <c r="E29" s="9"/>
      <c r="F29" s="12">
        <v>26</v>
      </c>
      <c r="G29" s="12"/>
      <c r="H29" s="11">
        <v>4</v>
      </c>
      <c r="I29" s="13">
        <f>H29</f>
        <v>4</v>
      </c>
      <c r="J29" s="9"/>
      <c r="K29" s="12">
        <v>26</v>
      </c>
      <c r="L29" s="12"/>
      <c r="M29" s="11">
        <v>5</v>
      </c>
      <c r="N29" s="13">
        <f>M29</f>
        <v>5</v>
      </c>
      <c r="O29" s="9"/>
    </row>
    <row r="30" spans="1:15" ht="13.5">
      <c r="A30" s="10">
        <v>27</v>
      </c>
      <c r="B30" s="10"/>
      <c r="C30" s="11">
        <v>6</v>
      </c>
      <c r="D30" s="8">
        <f>C30</f>
        <v>6</v>
      </c>
      <c r="E30" s="4"/>
      <c r="F30" s="10">
        <v>27</v>
      </c>
      <c r="G30" s="10"/>
      <c r="H30" s="11">
        <v>6.5</v>
      </c>
      <c r="I30" s="8">
        <f>H30</f>
        <v>6.5</v>
      </c>
      <c r="J30" s="4"/>
      <c r="K30" s="10">
        <v>27</v>
      </c>
      <c r="L30" s="10"/>
      <c r="M30" s="11">
        <v>6</v>
      </c>
      <c r="N30" s="8">
        <f>M30</f>
        <v>6</v>
      </c>
      <c r="O30" s="9"/>
    </row>
    <row r="31" spans="1:15" ht="17.25" customHeight="1">
      <c r="A31" s="113"/>
      <c r="B31" s="114"/>
      <c r="C31" s="115"/>
      <c r="D31" s="46">
        <f>SUM(D4:D30)</f>
        <v>186.5</v>
      </c>
      <c r="E31" s="9"/>
      <c r="F31" s="113"/>
      <c r="G31" s="114"/>
      <c r="H31" s="115"/>
      <c r="I31" s="46">
        <f>SUM(I4:I30)</f>
        <v>183</v>
      </c>
      <c r="J31" s="9"/>
      <c r="K31" s="113"/>
      <c r="L31" s="114"/>
      <c r="M31" s="115"/>
      <c r="N31" s="46">
        <f>SUM(N4:N30)</f>
        <v>190.5</v>
      </c>
      <c r="O31" s="4"/>
    </row>
    <row r="32" spans="1:15" ht="15">
      <c r="A32" s="16">
        <v>1</v>
      </c>
      <c r="B32" s="16">
        <v>1</v>
      </c>
      <c r="C32" s="17">
        <v>5.5</v>
      </c>
      <c r="D32" s="8">
        <f>C32</f>
        <v>5.5</v>
      </c>
      <c r="E32" s="9"/>
      <c r="F32" s="16">
        <v>1</v>
      </c>
      <c r="G32" s="16">
        <v>1</v>
      </c>
      <c r="H32" s="17">
        <v>5.5</v>
      </c>
      <c r="I32" s="8">
        <f>H32</f>
        <v>5.5</v>
      </c>
      <c r="J32" s="9"/>
      <c r="K32" s="16">
        <v>1</v>
      </c>
      <c r="L32" s="16">
        <v>1</v>
      </c>
      <c r="M32" s="17">
        <v>6</v>
      </c>
      <c r="N32" s="8">
        <f>M32</f>
        <v>6</v>
      </c>
      <c r="O32" s="9"/>
    </row>
    <row r="33" spans="1:15" ht="15">
      <c r="A33" s="16">
        <v>2</v>
      </c>
      <c r="B33" s="16">
        <v>1</v>
      </c>
      <c r="C33" s="17">
        <v>6</v>
      </c>
      <c r="D33" s="8">
        <f>C33</f>
        <v>6</v>
      </c>
      <c r="E33" s="9"/>
      <c r="F33" s="16">
        <v>2</v>
      </c>
      <c r="G33" s="16">
        <v>1</v>
      </c>
      <c r="H33" s="17">
        <v>6</v>
      </c>
      <c r="I33" s="8">
        <f>H33</f>
        <v>6</v>
      </c>
      <c r="J33" s="9"/>
      <c r="K33" s="16">
        <v>2</v>
      </c>
      <c r="L33" s="16">
        <v>1</v>
      </c>
      <c r="M33" s="17">
        <v>6</v>
      </c>
      <c r="N33" s="8">
        <f>M33</f>
        <v>6</v>
      </c>
      <c r="O33" s="9"/>
    </row>
    <row r="34" spans="1:15" ht="15">
      <c r="A34" s="16">
        <v>3</v>
      </c>
      <c r="B34" s="16">
        <v>2</v>
      </c>
      <c r="C34" s="17">
        <v>6</v>
      </c>
      <c r="D34" s="8">
        <f>C34*2</f>
        <v>12</v>
      </c>
      <c r="E34" s="4"/>
      <c r="F34" s="16">
        <v>3</v>
      </c>
      <c r="G34" s="16">
        <v>2</v>
      </c>
      <c r="H34" s="17">
        <v>6</v>
      </c>
      <c r="I34" s="8">
        <f>H34*2</f>
        <v>12</v>
      </c>
      <c r="J34" s="4"/>
      <c r="K34" s="16">
        <v>3</v>
      </c>
      <c r="L34" s="16">
        <v>2</v>
      </c>
      <c r="M34" s="17">
        <v>5.5</v>
      </c>
      <c r="N34" s="8">
        <f>M34*2</f>
        <v>11</v>
      </c>
      <c r="O34" s="9"/>
    </row>
    <row r="35" spans="1:15" ht="15">
      <c r="A35" s="16">
        <v>4</v>
      </c>
      <c r="B35" s="16">
        <v>2</v>
      </c>
      <c r="C35" s="17">
        <v>6</v>
      </c>
      <c r="D35" s="8">
        <f>C35*2</f>
        <v>12</v>
      </c>
      <c r="E35" s="9"/>
      <c r="F35" s="16">
        <v>4</v>
      </c>
      <c r="G35" s="16">
        <v>2</v>
      </c>
      <c r="H35" s="17">
        <v>6.5</v>
      </c>
      <c r="I35" s="8">
        <f>H35*2</f>
        <v>13</v>
      </c>
      <c r="J35" s="9"/>
      <c r="K35" s="16">
        <v>4</v>
      </c>
      <c r="L35" s="16">
        <v>2</v>
      </c>
      <c r="M35" s="17">
        <v>6</v>
      </c>
      <c r="N35" s="8">
        <f>M35*2</f>
        <v>12</v>
      </c>
      <c r="O35" s="4"/>
    </row>
    <row r="36" spans="1:15" s="30" customFormat="1" ht="15.75" customHeight="1">
      <c r="A36" s="118"/>
      <c r="B36" s="119"/>
      <c r="C36" s="120"/>
      <c r="D36" s="31">
        <f>SUM(D32:D35)</f>
        <v>35.5</v>
      </c>
      <c r="E36" s="9"/>
      <c r="F36" s="118"/>
      <c r="G36" s="119"/>
      <c r="H36" s="120"/>
      <c r="I36" s="31">
        <f>SUM(I32:I35)</f>
        <v>36.5</v>
      </c>
      <c r="J36" s="9"/>
      <c r="K36" s="118"/>
      <c r="L36" s="119"/>
      <c r="M36" s="120"/>
      <c r="N36" s="31">
        <f>SUM(N32:N35)</f>
        <v>35</v>
      </c>
      <c r="O36" s="9"/>
    </row>
    <row r="37" spans="1:15" ht="14.25" customHeight="1">
      <c r="A37" s="116"/>
      <c r="B37" s="117"/>
      <c r="C37" s="32">
        <f>SUM(D31+D36)-$D39-$D40</f>
        <v>222</v>
      </c>
      <c r="D37" s="33">
        <f>C37*100/380</f>
        <v>58.421052631578945</v>
      </c>
      <c r="E37" s="9"/>
      <c r="F37" s="116"/>
      <c r="G37" s="117"/>
      <c r="H37" s="32">
        <f>SUM(I31+I36)-$D39-$D40</f>
        <v>219.5</v>
      </c>
      <c r="I37" s="33">
        <f>H37*100/380</f>
        <v>57.76315789473684</v>
      </c>
      <c r="J37" s="9"/>
      <c r="K37" s="14"/>
      <c r="L37" s="15"/>
      <c r="M37" s="32">
        <f>SUM(N31+N36)-$D39-$D40</f>
        <v>225.5</v>
      </c>
      <c r="N37" s="33">
        <f>M37*100/380</f>
        <v>59.3421052631579</v>
      </c>
      <c r="O37" s="9"/>
    </row>
    <row r="39" spans="1:13" ht="18.75">
      <c r="A39" s="19" t="s">
        <v>18</v>
      </c>
      <c r="D39" s="20"/>
      <c r="F39" s="19"/>
      <c r="K39" s="50" t="str">
        <f>рез!G16</f>
        <v>Н:</v>
      </c>
      <c r="L39" s="51"/>
      <c r="M39" s="51" t="str">
        <f>рез!H16</f>
        <v>Джумаджук Марія</v>
      </c>
    </row>
    <row r="40" spans="1:13" ht="18.75">
      <c r="A40" s="19" t="s">
        <v>19</v>
      </c>
      <c r="D40" s="20"/>
      <c r="E40" s="21"/>
      <c r="F40" s="19"/>
      <c r="J40" s="22"/>
      <c r="K40" s="52" t="str">
        <f>рез!G17</f>
        <v>C:</v>
      </c>
      <c r="L40" s="51"/>
      <c r="M40" s="51" t="str">
        <f>рез!H17</f>
        <v>Масленнікова Анна</v>
      </c>
    </row>
    <row r="41" spans="1:15" ht="18.75">
      <c r="A41" s="125" t="s">
        <v>16</v>
      </c>
      <c r="B41" s="126"/>
      <c r="C41" s="127"/>
      <c r="D41" s="47">
        <f>C37+H37+M37</f>
        <v>667</v>
      </c>
      <c r="E41" s="23"/>
      <c r="F41" s="24"/>
      <c r="G41" s="24"/>
      <c r="H41" s="23"/>
      <c r="I41" s="25"/>
      <c r="J41" s="25"/>
      <c r="K41" s="52" t="str">
        <f>рез!G18</f>
        <v>B:</v>
      </c>
      <c r="L41" s="51"/>
      <c r="M41" s="51" t="str">
        <f>рез!H18</f>
        <v>Козіна Ірина</v>
      </c>
      <c r="N41" s="25"/>
      <c r="O41" s="24"/>
    </row>
    <row r="42" spans="1:15" ht="15.75">
      <c r="A42" s="26" t="s">
        <v>20</v>
      </c>
      <c r="B42" s="27"/>
      <c r="C42" s="27"/>
      <c r="D42" s="48">
        <f>(D37+I37+N37)/3</f>
        <v>58.508771929824555</v>
      </c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</row>
    <row r="43" ht="12.75">
      <c r="A43" s="29"/>
    </row>
    <row r="44" spans="1:15" ht="30" customHeight="1">
      <c r="A44" s="28" t="s">
        <v>21</v>
      </c>
      <c r="D44" s="108" t="str">
        <f>рез!F13</f>
        <v>Маркіз, 2003, жер., т.-гн., УВП, Реал-Мафія, 701269, Максименко В.</v>
      </c>
      <c r="E44" s="108"/>
      <c r="F44" s="108"/>
      <c r="G44" s="108"/>
      <c r="H44" s="108"/>
      <c r="I44" s="108"/>
      <c r="J44" s="108"/>
      <c r="K44" s="108"/>
      <c r="L44" s="108"/>
      <c r="M44" s="108"/>
      <c r="N44" s="85"/>
      <c r="O44" s="85"/>
    </row>
    <row r="45" spans="1:9" ht="22.5" customHeight="1">
      <c r="A45" s="28" t="s">
        <v>22</v>
      </c>
      <c r="D45" s="108" t="str">
        <f>рез!C13</f>
        <v>Медвідь Софія</v>
      </c>
      <c r="E45" s="108"/>
      <c r="F45" s="108"/>
      <c r="G45" s="108"/>
      <c r="H45" s="108"/>
      <c r="I45" s="108"/>
    </row>
    <row r="46" spans="1:14" ht="33" customHeight="1">
      <c r="A46" s="28" t="s">
        <v>8</v>
      </c>
      <c r="D46" s="109" t="str">
        <f>рез!G13</f>
        <v>СДЮСШОР, м. Дніпропетровськ</v>
      </c>
      <c r="E46" s="109"/>
      <c r="F46" s="109"/>
      <c r="G46" s="109"/>
      <c r="H46" s="109"/>
      <c r="I46" s="109"/>
      <c r="J46" s="109"/>
      <c r="K46" s="109"/>
      <c r="L46" s="109"/>
      <c r="M46" s="121">
        <f>рез!C4</f>
        <v>41811</v>
      </c>
      <c r="N46" s="122"/>
    </row>
    <row r="48" spans="1:15" ht="40.5" customHeight="1">
      <c r="A48" s="123" t="str">
        <f>рез!A1</f>
        <v>ВІДКРИТІ ВСЕУКРАЇНСЬКІ ЗМАГАННЯ З КІННОГО СПОРТУ (ВИЇЗДКА) ІІ етап</v>
      </c>
      <c r="B48" s="123"/>
      <c r="C48" s="123"/>
      <c r="D48" s="123"/>
      <c r="E48" s="123"/>
      <c r="F48" s="123"/>
      <c r="G48" s="123"/>
      <c r="H48" s="123"/>
      <c r="I48" s="123"/>
      <c r="J48" s="123"/>
      <c r="K48" s="123"/>
      <c r="L48" s="123"/>
      <c r="M48" s="123"/>
      <c r="N48" s="123"/>
      <c r="O48" s="123"/>
    </row>
  </sheetData>
  <sheetProtection/>
  <mergeCells count="18">
    <mergeCell ref="D45:I45"/>
    <mergeCell ref="D46:L46"/>
    <mergeCell ref="M46:N46"/>
    <mergeCell ref="A48:O48"/>
    <mergeCell ref="A36:C36"/>
    <mergeCell ref="F36:H36"/>
    <mergeCell ref="K36:M36"/>
    <mergeCell ref="A37:B37"/>
    <mergeCell ref="F37:G37"/>
    <mergeCell ref="D44:M44"/>
    <mergeCell ref="A41:C41"/>
    <mergeCell ref="A1:O1"/>
    <mergeCell ref="A2:D2"/>
    <mergeCell ref="F2:I2"/>
    <mergeCell ref="K2:N2"/>
    <mergeCell ref="A31:C31"/>
    <mergeCell ref="F31:H31"/>
    <mergeCell ref="K31:M3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AK48"/>
  <sheetViews>
    <sheetView zoomScalePageLayoutView="0" workbookViewId="0" topLeftCell="A24">
      <selection activeCell="H41" sqref="H41"/>
    </sheetView>
  </sheetViews>
  <sheetFormatPr defaultColWidth="3.8515625" defaultRowHeight="12.75"/>
  <cols>
    <col min="1" max="1" width="3.28125" style="2" customWidth="1"/>
    <col min="2" max="2" width="2.57421875" style="2" customWidth="1"/>
    <col min="3" max="3" width="8.421875" style="2" customWidth="1"/>
    <col min="4" max="4" width="9.421875" style="2" customWidth="1"/>
    <col min="5" max="5" width="2.00390625" style="18" customWidth="1"/>
    <col min="6" max="6" width="3.8515625" style="2" customWidth="1"/>
    <col min="7" max="7" width="2.8515625" style="2" customWidth="1"/>
    <col min="8" max="8" width="8.140625" style="2" customWidth="1"/>
    <col min="9" max="9" width="9.421875" style="2" customWidth="1"/>
    <col min="10" max="10" width="2.00390625" style="18" customWidth="1"/>
    <col min="11" max="11" width="3.8515625" style="2" customWidth="1"/>
    <col min="12" max="12" width="2.57421875" style="2" customWidth="1"/>
    <col min="13" max="13" width="9.57421875" style="2" customWidth="1"/>
    <col min="14" max="14" width="9.28125" style="2" customWidth="1"/>
    <col min="15" max="15" width="2.00390625" style="18" customWidth="1"/>
    <col min="16" max="16384" width="3.8515625" style="2" customWidth="1"/>
  </cols>
  <sheetData>
    <row r="1" spans="1:15" s="34" customFormat="1" ht="16.5" customHeight="1">
      <c r="A1" s="124" t="s">
        <v>23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</row>
    <row r="2" spans="1:37" s="1" customFormat="1" ht="15.75" customHeight="1">
      <c r="A2" s="110" t="s">
        <v>64</v>
      </c>
      <c r="B2" s="111"/>
      <c r="C2" s="111"/>
      <c r="D2" s="112"/>
      <c r="E2" s="4"/>
      <c r="F2" s="110" t="s">
        <v>1</v>
      </c>
      <c r="G2" s="111"/>
      <c r="H2" s="111"/>
      <c r="I2" s="112"/>
      <c r="J2" s="4"/>
      <c r="K2" s="110" t="s">
        <v>65</v>
      </c>
      <c r="L2" s="111"/>
      <c r="M2" s="111"/>
      <c r="N2" s="112"/>
      <c r="O2" s="5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</row>
    <row r="3" spans="1:15" ht="12.75">
      <c r="A3" s="7" t="s">
        <v>0</v>
      </c>
      <c r="B3" s="7"/>
      <c r="C3" s="7"/>
      <c r="D3" s="8"/>
      <c r="E3" s="9"/>
      <c r="F3" s="7" t="s">
        <v>0</v>
      </c>
      <c r="G3" s="7"/>
      <c r="H3" s="7"/>
      <c r="I3" s="8"/>
      <c r="J3" s="9"/>
      <c r="K3" s="7" t="s">
        <v>0</v>
      </c>
      <c r="L3" s="7"/>
      <c r="M3" s="7"/>
      <c r="N3" s="8"/>
      <c r="O3" s="4"/>
    </row>
    <row r="4" spans="1:15" ht="13.5">
      <c r="A4" s="10">
        <v>1</v>
      </c>
      <c r="B4" s="10"/>
      <c r="C4" s="11">
        <v>7</v>
      </c>
      <c r="D4" s="8">
        <f>C4</f>
        <v>7</v>
      </c>
      <c r="E4" s="9"/>
      <c r="F4" s="10">
        <v>1</v>
      </c>
      <c r="G4" s="10"/>
      <c r="H4" s="11">
        <v>6</v>
      </c>
      <c r="I4" s="8">
        <f>H4</f>
        <v>6</v>
      </c>
      <c r="J4" s="9"/>
      <c r="K4" s="10">
        <v>1</v>
      </c>
      <c r="L4" s="10"/>
      <c r="M4" s="11">
        <v>5</v>
      </c>
      <c r="N4" s="8">
        <f>M4</f>
        <v>5</v>
      </c>
      <c r="O4" s="9"/>
    </row>
    <row r="5" spans="1:15" ht="13.5">
      <c r="A5" s="10">
        <v>2</v>
      </c>
      <c r="B5" s="10"/>
      <c r="C5" s="11">
        <v>6</v>
      </c>
      <c r="D5" s="8">
        <f>C5</f>
        <v>6</v>
      </c>
      <c r="E5" s="9"/>
      <c r="F5" s="10">
        <v>2</v>
      </c>
      <c r="G5" s="10"/>
      <c r="H5" s="11">
        <v>6</v>
      </c>
      <c r="I5" s="8">
        <f>H5</f>
        <v>6</v>
      </c>
      <c r="J5" s="9"/>
      <c r="K5" s="10">
        <v>2</v>
      </c>
      <c r="L5" s="10"/>
      <c r="M5" s="11">
        <v>5</v>
      </c>
      <c r="N5" s="8">
        <f>M5</f>
        <v>5</v>
      </c>
      <c r="O5" s="9"/>
    </row>
    <row r="6" spans="1:15" ht="13.5">
      <c r="A6" s="12">
        <v>3</v>
      </c>
      <c r="B6" s="12"/>
      <c r="C6" s="11">
        <v>4</v>
      </c>
      <c r="D6" s="13">
        <f>C6</f>
        <v>4</v>
      </c>
      <c r="E6" s="4"/>
      <c r="F6" s="12">
        <v>3</v>
      </c>
      <c r="G6" s="12"/>
      <c r="H6" s="11">
        <v>1</v>
      </c>
      <c r="I6" s="13">
        <f>H6</f>
        <v>1</v>
      </c>
      <c r="J6" s="4"/>
      <c r="K6" s="12">
        <v>3</v>
      </c>
      <c r="L6" s="12"/>
      <c r="M6" s="11">
        <v>3</v>
      </c>
      <c r="N6" s="13">
        <f>M6</f>
        <v>3</v>
      </c>
      <c r="O6" s="9"/>
    </row>
    <row r="7" spans="1:15" ht="13.5">
      <c r="A7" s="14">
        <v>4</v>
      </c>
      <c r="B7" s="14">
        <v>2</v>
      </c>
      <c r="C7" s="39">
        <v>6.5</v>
      </c>
      <c r="D7" s="15">
        <f>C7*B7</f>
        <v>13</v>
      </c>
      <c r="E7" s="9"/>
      <c r="F7" s="14">
        <v>4</v>
      </c>
      <c r="G7" s="14">
        <v>2</v>
      </c>
      <c r="H7" s="39">
        <v>6</v>
      </c>
      <c r="I7" s="15">
        <f>H7*G7</f>
        <v>12</v>
      </c>
      <c r="J7" s="9"/>
      <c r="K7" s="14">
        <v>4</v>
      </c>
      <c r="L7" s="14">
        <v>2</v>
      </c>
      <c r="M7" s="39">
        <v>6</v>
      </c>
      <c r="N7" s="15">
        <f>M7*L7</f>
        <v>12</v>
      </c>
      <c r="O7" s="4"/>
    </row>
    <row r="8" spans="1:15" ht="13.5">
      <c r="A8" s="12">
        <v>5</v>
      </c>
      <c r="B8" s="12"/>
      <c r="C8" s="40">
        <v>6.5</v>
      </c>
      <c r="D8" s="13">
        <f>C8</f>
        <v>6.5</v>
      </c>
      <c r="E8" s="9"/>
      <c r="F8" s="12">
        <v>5</v>
      </c>
      <c r="G8" s="12"/>
      <c r="H8" s="40">
        <v>6</v>
      </c>
      <c r="I8" s="13">
        <f>H8</f>
        <v>6</v>
      </c>
      <c r="J8" s="9"/>
      <c r="K8" s="12">
        <v>5</v>
      </c>
      <c r="L8" s="12"/>
      <c r="M8" s="40">
        <v>6</v>
      </c>
      <c r="N8" s="13">
        <f>M8</f>
        <v>6</v>
      </c>
      <c r="O8" s="9"/>
    </row>
    <row r="9" spans="1:15" ht="13.5">
      <c r="A9" s="12">
        <v>6</v>
      </c>
      <c r="B9" s="12"/>
      <c r="C9" s="11">
        <v>6</v>
      </c>
      <c r="D9" s="13">
        <f>C9</f>
        <v>6</v>
      </c>
      <c r="E9" s="9"/>
      <c r="F9" s="12">
        <v>6</v>
      </c>
      <c r="G9" s="12"/>
      <c r="H9" s="11">
        <v>6</v>
      </c>
      <c r="I9" s="13">
        <f>H9</f>
        <v>6</v>
      </c>
      <c r="J9" s="9"/>
      <c r="K9" s="12">
        <v>6</v>
      </c>
      <c r="L9" s="12"/>
      <c r="M9" s="11">
        <v>6.5</v>
      </c>
      <c r="N9" s="13">
        <f>M9</f>
        <v>6.5</v>
      </c>
      <c r="O9" s="9"/>
    </row>
    <row r="10" spans="1:15" ht="13.5">
      <c r="A10" s="12">
        <v>7</v>
      </c>
      <c r="B10" s="12"/>
      <c r="C10" s="11">
        <v>6</v>
      </c>
      <c r="D10" s="13">
        <f>C10</f>
        <v>6</v>
      </c>
      <c r="E10" s="4"/>
      <c r="F10" s="12">
        <v>7</v>
      </c>
      <c r="G10" s="12"/>
      <c r="H10" s="11">
        <v>6</v>
      </c>
      <c r="I10" s="13">
        <f>H10</f>
        <v>6</v>
      </c>
      <c r="J10" s="4"/>
      <c r="K10" s="12">
        <v>7</v>
      </c>
      <c r="L10" s="12"/>
      <c r="M10" s="11">
        <v>6.5</v>
      </c>
      <c r="N10" s="13">
        <f>M10</f>
        <v>6.5</v>
      </c>
      <c r="O10" s="9"/>
    </row>
    <row r="11" spans="1:15" ht="13.5">
      <c r="A11" s="12">
        <v>8</v>
      </c>
      <c r="B11" s="12"/>
      <c r="C11" s="11">
        <v>6</v>
      </c>
      <c r="D11" s="13">
        <f>C11</f>
        <v>6</v>
      </c>
      <c r="E11" s="9"/>
      <c r="F11" s="12">
        <v>8</v>
      </c>
      <c r="G11" s="12"/>
      <c r="H11" s="11">
        <v>6</v>
      </c>
      <c r="I11" s="13">
        <f>H11</f>
        <v>6</v>
      </c>
      <c r="J11" s="9"/>
      <c r="K11" s="12">
        <v>8</v>
      </c>
      <c r="L11" s="12"/>
      <c r="M11" s="11">
        <v>6.5</v>
      </c>
      <c r="N11" s="13">
        <f>M11</f>
        <v>6.5</v>
      </c>
      <c r="O11" s="4"/>
    </row>
    <row r="12" spans="1:15" ht="13.5">
      <c r="A12" s="10">
        <v>9</v>
      </c>
      <c r="B12" s="10"/>
      <c r="C12" s="11">
        <v>6</v>
      </c>
      <c r="D12" s="8">
        <f>C12</f>
        <v>6</v>
      </c>
      <c r="E12" s="9"/>
      <c r="F12" s="10">
        <v>9</v>
      </c>
      <c r="G12" s="10"/>
      <c r="H12" s="11">
        <v>5.5</v>
      </c>
      <c r="I12" s="8">
        <f>H12</f>
        <v>5.5</v>
      </c>
      <c r="J12" s="9"/>
      <c r="K12" s="10">
        <v>9</v>
      </c>
      <c r="L12" s="10"/>
      <c r="M12" s="11">
        <v>6</v>
      </c>
      <c r="N12" s="13">
        <f>M12</f>
        <v>6</v>
      </c>
      <c r="O12" s="9"/>
    </row>
    <row r="13" spans="1:15" ht="13.5">
      <c r="A13" s="14">
        <v>10</v>
      </c>
      <c r="B13" s="14">
        <v>2</v>
      </c>
      <c r="C13" s="39">
        <v>6</v>
      </c>
      <c r="D13" s="15">
        <f>C13*B13</f>
        <v>12</v>
      </c>
      <c r="E13" s="9"/>
      <c r="F13" s="14">
        <v>10</v>
      </c>
      <c r="G13" s="14">
        <v>2</v>
      </c>
      <c r="H13" s="39">
        <v>5.5</v>
      </c>
      <c r="I13" s="15">
        <f>H13*G13</f>
        <v>11</v>
      </c>
      <c r="J13" s="9"/>
      <c r="K13" s="14">
        <v>10</v>
      </c>
      <c r="L13" s="14">
        <v>2</v>
      </c>
      <c r="M13" s="39">
        <v>6</v>
      </c>
      <c r="N13" s="15">
        <f>M13*L13</f>
        <v>12</v>
      </c>
      <c r="O13" s="9"/>
    </row>
    <row r="14" spans="1:15" ht="13.5">
      <c r="A14" s="12">
        <v>11</v>
      </c>
      <c r="B14" s="12"/>
      <c r="C14" s="40">
        <v>7</v>
      </c>
      <c r="D14" s="13">
        <f>C14</f>
        <v>7</v>
      </c>
      <c r="E14" s="4"/>
      <c r="F14" s="12">
        <v>11</v>
      </c>
      <c r="G14" s="12"/>
      <c r="H14" s="40">
        <v>6</v>
      </c>
      <c r="I14" s="13">
        <f>H14</f>
        <v>6</v>
      </c>
      <c r="J14" s="4"/>
      <c r="K14" s="12">
        <v>11</v>
      </c>
      <c r="L14" s="12"/>
      <c r="M14" s="40">
        <v>6</v>
      </c>
      <c r="N14" s="13">
        <f>M14</f>
        <v>6</v>
      </c>
      <c r="O14" s="9"/>
    </row>
    <row r="15" spans="1:15" ht="13.5">
      <c r="A15" s="12">
        <v>12</v>
      </c>
      <c r="B15" s="12"/>
      <c r="C15" s="11">
        <v>6.5</v>
      </c>
      <c r="D15" s="13">
        <f>C15</f>
        <v>6.5</v>
      </c>
      <c r="E15" s="9"/>
      <c r="F15" s="12">
        <v>12</v>
      </c>
      <c r="G15" s="12"/>
      <c r="H15" s="11">
        <v>6.5</v>
      </c>
      <c r="I15" s="13">
        <f>H15</f>
        <v>6.5</v>
      </c>
      <c r="J15" s="9"/>
      <c r="K15" s="12">
        <v>12</v>
      </c>
      <c r="L15" s="12"/>
      <c r="M15" s="11">
        <v>6</v>
      </c>
      <c r="N15" s="13">
        <f>M15</f>
        <v>6</v>
      </c>
      <c r="O15" s="4"/>
    </row>
    <row r="16" spans="1:15" ht="13.5">
      <c r="A16" s="10">
        <v>13</v>
      </c>
      <c r="B16" s="10"/>
      <c r="C16" s="11">
        <v>7</v>
      </c>
      <c r="D16" s="8">
        <f>C16</f>
        <v>7</v>
      </c>
      <c r="E16" s="9"/>
      <c r="F16" s="10">
        <v>13</v>
      </c>
      <c r="G16" s="10"/>
      <c r="H16" s="11">
        <v>6</v>
      </c>
      <c r="I16" s="8">
        <f>H16</f>
        <v>6</v>
      </c>
      <c r="J16" s="9"/>
      <c r="K16" s="10">
        <v>13</v>
      </c>
      <c r="L16" s="10"/>
      <c r="M16" s="11">
        <v>6</v>
      </c>
      <c r="N16" s="13">
        <f>M16</f>
        <v>6</v>
      </c>
      <c r="O16" s="9"/>
    </row>
    <row r="17" spans="1:15" ht="13.5">
      <c r="A17" s="14">
        <v>14</v>
      </c>
      <c r="B17" s="14">
        <v>2</v>
      </c>
      <c r="C17" s="11">
        <v>6.5</v>
      </c>
      <c r="D17" s="15">
        <f>C17*2</f>
        <v>13</v>
      </c>
      <c r="E17" s="9"/>
      <c r="F17" s="14">
        <v>14</v>
      </c>
      <c r="G17" s="14">
        <v>2</v>
      </c>
      <c r="H17" s="11">
        <v>6</v>
      </c>
      <c r="I17" s="15">
        <f>H17*2</f>
        <v>12</v>
      </c>
      <c r="J17" s="9"/>
      <c r="K17" s="14">
        <v>14</v>
      </c>
      <c r="L17" s="14">
        <v>2</v>
      </c>
      <c r="M17" s="11">
        <v>6</v>
      </c>
      <c r="N17" s="15">
        <f>M17*2</f>
        <v>12</v>
      </c>
      <c r="O17" s="9"/>
    </row>
    <row r="18" spans="1:15" ht="13.5">
      <c r="A18" s="10">
        <v>15</v>
      </c>
      <c r="B18" s="10"/>
      <c r="C18" s="11">
        <v>7</v>
      </c>
      <c r="D18" s="8">
        <f>C18</f>
        <v>7</v>
      </c>
      <c r="E18" s="4"/>
      <c r="F18" s="10">
        <v>15</v>
      </c>
      <c r="G18" s="10"/>
      <c r="H18" s="11">
        <v>7</v>
      </c>
      <c r="I18" s="8">
        <f>H18</f>
        <v>7</v>
      </c>
      <c r="J18" s="4"/>
      <c r="K18" s="10">
        <v>15</v>
      </c>
      <c r="L18" s="10"/>
      <c r="M18" s="11">
        <v>6.5</v>
      </c>
      <c r="N18" s="8">
        <f>M18</f>
        <v>6.5</v>
      </c>
      <c r="O18" s="9"/>
    </row>
    <row r="19" spans="1:15" ht="13.5">
      <c r="A19" s="10">
        <v>16</v>
      </c>
      <c r="B19" s="10"/>
      <c r="C19" s="11">
        <v>7</v>
      </c>
      <c r="D19" s="8">
        <f>C19</f>
        <v>7</v>
      </c>
      <c r="E19" s="9"/>
      <c r="F19" s="10">
        <v>16</v>
      </c>
      <c r="G19" s="10"/>
      <c r="H19" s="11">
        <v>7</v>
      </c>
      <c r="I19" s="8">
        <f>H19</f>
        <v>7</v>
      </c>
      <c r="J19" s="9"/>
      <c r="K19" s="10">
        <v>16</v>
      </c>
      <c r="L19" s="10"/>
      <c r="M19" s="11">
        <v>7</v>
      </c>
      <c r="N19" s="8">
        <f>M19</f>
        <v>7</v>
      </c>
      <c r="O19" s="4"/>
    </row>
    <row r="20" spans="1:15" ht="13.5">
      <c r="A20" s="10">
        <v>17</v>
      </c>
      <c r="B20" s="10"/>
      <c r="C20" s="11">
        <v>6</v>
      </c>
      <c r="D20" s="8">
        <f>C20</f>
        <v>6</v>
      </c>
      <c r="E20" s="9"/>
      <c r="F20" s="10">
        <v>17</v>
      </c>
      <c r="G20" s="10"/>
      <c r="H20" s="11">
        <v>7</v>
      </c>
      <c r="I20" s="8">
        <f>H20</f>
        <v>7</v>
      </c>
      <c r="J20" s="9"/>
      <c r="K20" s="10">
        <v>17</v>
      </c>
      <c r="L20" s="10"/>
      <c r="M20" s="11">
        <v>6.5</v>
      </c>
      <c r="N20" s="8">
        <f>M20</f>
        <v>6.5</v>
      </c>
      <c r="O20" s="9"/>
    </row>
    <row r="21" spans="1:15" ht="13.5">
      <c r="A21" s="10">
        <v>18</v>
      </c>
      <c r="B21" s="10"/>
      <c r="C21" s="11">
        <v>6</v>
      </c>
      <c r="D21" s="8">
        <f>C21</f>
        <v>6</v>
      </c>
      <c r="E21" s="9"/>
      <c r="F21" s="10">
        <v>18</v>
      </c>
      <c r="G21" s="10"/>
      <c r="H21" s="11">
        <v>6.5</v>
      </c>
      <c r="I21" s="8">
        <f>H21</f>
        <v>6.5</v>
      </c>
      <c r="J21" s="9"/>
      <c r="K21" s="10">
        <v>18</v>
      </c>
      <c r="L21" s="10"/>
      <c r="M21" s="11">
        <v>6</v>
      </c>
      <c r="N21" s="8">
        <f>M21</f>
        <v>6</v>
      </c>
      <c r="O21" s="9"/>
    </row>
    <row r="22" spans="1:15" ht="13.5">
      <c r="A22" s="10">
        <v>19</v>
      </c>
      <c r="B22" s="10"/>
      <c r="C22" s="11">
        <v>6</v>
      </c>
      <c r="D22" s="8">
        <f>C22</f>
        <v>6</v>
      </c>
      <c r="E22" s="4"/>
      <c r="F22" s="10">
        <v>19</v>
      </c>
      <c r="G22" s="10"/>
      <c r="H22" s="11">
        <v>6</v>
      </c>
      <c r="I22" s="8">
        <f>H22</f>
        <v>6</v>
      </c>
      <c r="J22" s="4"/>
      <c r="K22" s="10">
        <v>19</v>
      </c>
      <c r="L22" s="10"/>
      <c r="M22" s="11">
        <v>5</v>
      </c>
      <c r="N22" s="8">
        <f>M22</f>
        <v>5</v>
      </c>
      <c r="O22" s="9"/>
    </row>
    <row r="23" spans="1:15" ht="13.5">
      <c r="A23" s="14">
        <v>20</v>
      </c>
      <c r="B23" s="14">
        <v>2</v>
      </c>
      <c r="C23" s="39">
        <v>5.5</v>
      </c>
      <c r="D23" s="15">
        <f>C23*B23</f>
        <v>11</v>
      </c>
      <c r="E23" s="9"/>
      <c r="F23" s="14">
        <v>20</v>
      </c>
      <c r="G23" s="14">
        <v>2</v>
      </c>
      <c r="H23" s="39">
        <v>5.5</v>
      </c>
      <c r="I23" s="15">
        <f>H23*G23</f>
        <v>11</v>
      </c>
      <c r="J23" s="9"/>
      <c r="K23" s="14">
        <v>20</v>
      </c>
      <c r="L23" s="14">
        <v>2</v>
      </c>
      <c r="M23" s="39">
        <v>6.5</v>
      </c>
      <c r="N23" s="15">
        <f>M23*L23</f>
        <v>13</v>
      </c>
      <c r="O23" s="4"/>
    </row>
    <row r="24" spans="1:15" ht="13.5">
      <c r="A24" s="10">
        <v>21</v>
      </c>
      <c r="B24" s="10"/>
      <c r="C24" s="11">
        <v>7</v>
      </c>
      <c r="D24" s="8">
        <f>C24</f>
        <v>7</v>
      </c>
      <c r="E24" s="9"/>
      <c r="F24" s="10">
        <v>21</v>
      </c>
      <c r="G24" s="10"/>
      <c r="H24" s="11">
        <v>6.5</v>
      </c>
      <c r="I24" s="8">
        <f>H24</f>
        <v>6.5</v>
      </c>
      <c r="J24" s="9"/>
      <c r="K24" s="10">
        <v>21</v>
      </c>
      <c r="L24" s="10"/>
      <c r="M24" s="11">
        <v>6</v>
      </c>
      <c r="N24" s="8">
        <f>M24</f>
        <v>6</v>
      </c>
      <c r="O24" s="9"/>
    </row>
    <row r="25" spans="1:15" ht="13.5">
      <c r="A25" s="14">
        <v>22</v>
      </c>
      <c r="B25" s="14">
        <v>2</v>
      </c>
      <c r="C25" s="39">
        <v>5</v>
      </c>
      <c r="D25" s="15">
        <f>C25*B25</f>
        <v>10</v>
      </c>
      <c r="E25" s="9"/>
      <c r="F25" s="14">
        <v>22</v>
      </c>
      <c r="G25" s="14">
        <v>2</v>
      </c>
      <c r="H25" s="39">
        <v>4</v>
      </c>
      <c r="I25" s="15">
        <f>H25*G25</f>
        <v>8</v>
      </c>
      <c r="J25" s="9"/>
      <c r="K25" s="14">
        <v>22</v>
      </c>
      <c r="L25" s="14">
        <v>2</v>
      </c>
      <c r="M25" s="39">
        <v>4</v>
      </c>
      <c r="N25" s="15">
        <f>M25*L25</f>
        <v>8</v>
      </c>
      <c r="O25" s="9"/>
    </row>
    <row r="26" spans="1:15" ht="13.5">
      <c r="A26" s="12">
        <v>23</v>
      </c>
      <c r="B26" s="12"/>
      <c r="C26" s="11">
        <v>6</v>
      </c>
      <c r="D26" s="13">
        <f>C26</f>
        <v>6</v>
      </c>
      <c r="E26" s="4"/>
      <c r="F26" s="12">
        <v>23</v>
      </c>
      <c r="G26" s="12"/>
      <c r="H26" s="11">
        <v>6</v>
      </c>
      <c r="I26" s="13">
        <f>H26</f>
        <v>6</v>
      </c>
      <c r="J26" s="4"/>
      <c r="K26" s="12">
        <v>23</v>
      </c>
      <c r="L26" s="12"/>
      <c r="M26" s="11">
        <v>6</v>
      </c>
      <c r="N26" s="13">
        <f>M26</f>
        <v>6</v>
      </c>
      <c r="O26" s="9"/>
    </row>
    <row r="27" spans="1:15" ht="13.5">
      <c r="A27" s="12">
        <v>24</v>
      </c>
      <c r="B27" s="12"/>
      <c r="C27" s="11">
        <v>6</v>
      </c>
      <c r="D27" s="13">
        <f>C27</f>
        <v>6</v>
      </c>
      <c r="E27" s="9"/>
      <c r="F27" s="12">
        <v>24</v>
      </c>
      <c r="G27" s="12"/>
      <c r="H27" s="11">
        <v>6</v>
      </c>
      <c r="I27" s="13">
        <f>H27</f>
        <v>6</v>
      </c>
      <c r="J27" s="9"/>
      <c r="K27" s="12">
        <v>24</v>
      </c>
      <c r="L27" s="12"/>
      <c r="M27" s="11">
        <v>6.5</v>
      </c>
      <c r="N27" s="13">
        <f>M27</f>
        <v>6.5</v>
      </c>
      <c r="O27" s="4"/>
    </row>
    <row r="28" spans="1:15" ht="13.5">
      <c r="A28" s="12">
        <v>25</v>
      </c>
      <c r="B28" s="12"/>
      <c r="C28" s="11">
        <v>6</v>
      </c>
      <c r="D28" s="13">
        <f>C28</f>
        <v>6</v>
      </c>
      <c r="E28" s="9"/>
      <c r="F28" s="12">
        <v>25</v>
      </c>
      <c r="G28" s="12"/>
      <c r="H28" s="11">
        <v>6</v>
      </c>
      <c r="I28" s="13">
        <f>H28</f>
        <v>6</v>
      </c>
      <c r="J28" s="9"/>
      <c r="K28" s="12">
        <v>25</v>
      </c>
      <c r="L28" s="12"/>
      <c r="M28" s="11">
        <v>6.5</v>
      </c>
      <c r="N28" s="13">
        <f>M28</f>
        <v>6.5</v>
      </c>
      <c r="O28" s="9"/>
    </row>
    <row r="29" spans="1:15" ht="13.5">
      <c r="A29" s="12">
        <v>26</v>
      </c>
      <c r="B29" s="12"/>
      <c r="C29" s="11">
        <v>7</v>
      </c>
      <c r="D29" s="13">
        <f>C29</f>
        <v>7</v>
      </c>
      <c r="E29" s="9"/>
      <c r="F29" s="12">
        <v>26</v>
      </c>
      <c r="G29" s="12"/>
      <c r="H29" s="11">
        <v>6.5</v>
      </c>
      <c r="I29" s="13">
        <f>H29</f>
        <v>6.5</v>
      </c>
      <c r="J29" s="9"/>
      <c r="K29" s="12">
        <v>26</v>
      </c>
      <c r="L29" s="12"/>
      <c r="M29" s="11">
        <v>6</v>
      </c>
      <c r="N29" s="13">
        <f>M29</f>
        <v>6</v>
      </c>
      <c r="O29" s="9"/>
    </row>
    <row r="30" spans="1:15" ht="13.5">
      <c r="A30" s="10">
        <v>27</v>
      </c>
      <c r="B30" s="10"/>
      <c r="C30" s="11">
        <v>7</v>
      </c>
      <c r="D30" s="8">
        <f>C30</f>
        <v>7</v>
      </c>
      <c r="E30" s="4"/>
      <c r="F30" s="10">
        <v>27</v>
      </c>
      <c r="G30" s="10"/>
      <c r="H30" s="11">
        <v>6.5</v>
      </c>
      <c r="I30" s="8">
        <f>H30</f>
        <v>6.5</v>
      </c>
      <c r="J30" s="4"/>
      <c r="K30" s="10">
        <v>27</v>
      </c>
      <c r="L30" s="10"/>
      <c r="M30" s="11">
        <v>6.5</v>
      </c>
      <c r="N30" s="8">
        <f>M30</f>
        <v>6.5</v>
      </c>
      <c r="O30" s="9"/>
    </row>
    <row r="31" spans="1:15" ht="17.25" customHeight="1">
      <c r="A31" s="113"/>
      <c r="B31" s="114"/>
      <c r="C31" s="115"/>
      <c r="D31" s="46">
        <f>SUM(D4:D30)</f>
        <v>198</v>
      </c>
      <c r="E31" s="9"/>
      <c r="F31" s="113"/>
      <c r="G31" s="114"/>
      <c r="H31" s="115"/>
      <c r="I31" s="46">
        <f>SUM(I4:I30)</f>
        <v>186</v>
      </c>
      <c r="J31" s="9"/>
      <c r="K31" s="113"/>
      <c r="L31" s="114"/>
      <c r="M31" s="115"/>
      <c r="N31" s="46">
        <f>SUM(N4:N30)</f>
        <v>188</v>
      </c>
      <c r="O31" s="4"/>
    </row>
    <row r="32" spans="1:15" ht="15">
      <c r="A32" s="16">
        <v>1</v>
      </c>
      <c r="B32" s="16">
        <v>1</v>
      </c>
      <c r="C32" s="17">
        <v>6.5</v>
      </c>
      <c r="D32" s="8">
        <f>C32</f>
        <v>6.5</v>
      </c>
      <c r="E32" s="9"/>
      <c r="F32" s="16">
        <v>1</v>
      </c>
      <c r="G32" s="16">
        <v>1</v>
      </c>
      <c r="H32" s="17">
        <v>6.5</v>
      </c>
      <c r="I32" s="8">
        <f>H32</f>
        <v>6.5</v>
      </c>
      <c r="J32" s="9"/>
      <c r="K32" s="16">
        <v>1</v>
      </c>
      <c r="L32" s="16">
        <v>1</v>
      </c>
      <c r="M32" s="17">
        <v>6</v>
      </c>
      <c r="N32" s="8">
        <f>M32</f>
        <v>6</v>
      </c>
      <c r="O32" s="9"/>
    </row>
    <row r="33" spans="1:15" ht="15">
      <c r="A33" s="16">
        <v>2</v>
      </c>
      <c r="B33" s="16">
        <v>1</v>
      </c>
      <c r="C33" s="17">
        <v>6</v>
      </c>
      <c r="D33" s="8">
        <f>C33</f>
        <v>6</v>
      </c>
      <c r="E33" s="9"/>
      <c r="F33" s="16">
        <v>2</v>
      </c>
      <c r="G33" s="16">
        <v>1</v>
      </c>
      <c r="H33" s="17">
        <v>6.5</v>
      </c>
      <c r="I33" s="8">
        <f>H33</f>
        <v>6.5</v>
      </c>
      <c r="J33" s="9"/>
      <c r="K33" s="16">
        <v>2</v>
      </c>
      <c r="L33" s="16">
        <v>1</v>
      </c>
      <c r="M33" s="17">
        <v>6</v>
      </c>
      <c r="N33" s="8">
        <f>M33</f>
        <v>6</v>
      </c>
      <c r="O33" s="9"/>
    </row>
    <row r="34" spans="1:15" ht="15">
      <c r="A34" s="16">
        <v>3</v>
      </c>
      <c r="B34" s="16">
        <v>2</v>
      </c>
      <c r="C34" s="17">
        <v>6.5</v>
      </c>
      <c r="D34" s="8">
        <f>C34*2</f>
        <v>13</v>
      </c>
      <c r="E34" s="4"/>
      <c r="F34" s="16">
        <v>3</v>
      </c>
      <c r="G34" s="16">
        <v>2</v>
      </c>
      <c r="H34" s="17">
        <v>6</v>
      </c>
      <c r="I34" s="8">
        <f>H34*2</f>
        <v>12</v>
      </c>
      <c r="J34" s="4"/>
      <c r="K34" s="16">
        <v>3</v>
      </c>
      <c r="L34" s="16">
        <v>2</v>
      </c>
      <c r="M34" s="17">
        <v>5</v>
      </c>
      <c r="N34" s="8">
        <f>M34*2</f>
        <v>10</v>
      </c>
      <c r="O34" s="9"/>
    </row>
    <row r="35" spans="1:15" ht="15">
      <c r="A35" s="16">
        <v>4</v>
      </c>
      <c r="B35" s="16">
        <v>2</v>
      </c>
      <c r="C35" s="17">
        <v>6.5</v>
      </c>
      <c r="D35" s="8">
        <f>C35*2</f>
        <v>13</v>
      </c>
      <c r="E35" s="9"/>
      <c r="F35" s="16">
        <v>4</v>
      </c>
      <c r="G35" s="16">
        <v>2</v>
      </c>
      <c r="H35" s="17">
        <v>6.5</v>
      </c>
      <c r="I35" s="8">
        <f>H35*2</f>
        <v>13</v>
      </c>
      <c r="J35" s="9"/>
      <c r="K35" s="16">
        <v>4</v>
      </c>
      <c r="L35" s="16">
        <v>2</v>
      </c>
      <c r="M35" s="17">
        <v>6</v>
      </c>
      <c r="N35" s="8">
        <f>M35*2</f>
        <v>12</v>
      </c>
      <c r="O35" s="4"/>
    </row>
    <row r="36" spans="1:15" s="30" customFormat="1" ht="15.75" customHeight="1">
      <c r="A36" s="118"/>
      <c r="B36" s="119"/>
      <c r="C36" s="120"/>
      <c r="D36" s="31">
        <f>SUM(D32:D35)</f>
        <v>38.5</v>
      </c>
      <c r="E36" s="9"/>
      <c r="F36" s="118"/>
      <c r="G36" s="119"/>
      <c r="H36" s="120"/>
      <c r="I36" s="31">
        <f>SUM(I32:I35)</f>
        <v>38</v>
      </c>
      <c r="J36" s="9"/>
      <c r="K36" s="118"/>
      <c r="L36" s="119"/>
      <c r="M36" s="120"/>
      <c r="N36" s="31">
        <f>SUM(N32:N35)</f>
        <v>34</v>
      </c>
      <c r="O36" s="9"/>
    </row>
    <row r="37" spans="1:15" ht="14.25" customHeight="1">
      <c r="A37" s="116"/>
      <c r="B37" s="117"/>
      <c r="C37" s="32">
        <f>SUM(D31+D36)-$D39-$D40</f>
        <v>236.5</v>
      </c>
      <c r="D37" s="33">
        <f>C37*100/380</f>
        <v>62.23684210526316</v>
      </c>
      <c r="E37" s="9"/>
      <c r="F37" s="116"/>
      <c r="G37" s="117"/>
      <c r="H37" s="32">
        <f>SUM(I31+I36)-$D39-$D40</f>
        <v>224</v>
      </c>
      <c r="I37" s="33">
        <f>H37*100/380</f>
        <v>58.94736842105263</v>
      </c>
      <c r="J37" s="9"/>
      <c r="K37" s="14"/>
      <c r="L37" s="15"/>
      <c r="M37" s="32">
        <f>SUM(N31+N36)-$D39-$D40</f>
        <v>222</v>
      </c>
      <c r="N37" s="33">
        <f>M37*100/380</f>
        <v>58.421052631578945</v>
      </c>
      <c r="O37" s="9"/>
    </row>
    <row r="39" spans="1:13" ht="18.75">
      <c r="A39" s="19" t="s">
        <v>18</v>
      </c>
      <c r="D39" s="20"/>
      <c r="F39" s="19"/>
      <c r="K39" s="50" t="str">
        <f>рез!G16</f>
        <v>Н:</v>
      </c>
      <c r="L39" s="51"/>
      <c r="M39" s="51" t="str">
        <f>рез!H16</f>
        <v>Джумаджук Марія</v>
      </c>
    </row>
    <row r="40" spans="1:13" ht="18.75">
      <c r="A40" s="19" t="s">
        <v>19</v>
      </c>
      <c r="D40" s="20"/>
      <c r="E40" s="21"/>
      <c r="F40" s="19"/>
      <c r="J40" s="22"/>
      <c r="K40" s="52" t="str">
        <f>рез!G17</f>
        <v>C:</v>
      </c>
      <c r="L40" s="51"/>
      <c r="M40" s="51" t="str">
        <f>рез!H17</f>
        <v>Масленнікова Анна</v>
      </c>
    </row>
    <row r="41" spans="1:15" ht="18.75">
      <c r="A41" s="125" t="s">
        <v>16</v>
      </c>
      <c r="B41" s="126"/>
      <c r="C41" s="127"/>
      <c r="D41" s="47">
        <f>C37+H37+M37</f>
        <v>682.5</v>
      </c>
      <c r="E41" s="23"/>
      <c r="F41" s="24"/>
      <c r="G41" s="24"/>
      <c r="H41" s="23"/>
      <c r="I41" s="25"/>
      <c r="J41" s="25"/>
      <c r="K41" s="52" t="str">
        <f>рез!G18</f>
        <v>B:</v>
      </c>
      <c r="L41" s="51"/>
      <c r="M41" s="51" t="str">
        <f>рез!H18</f>
        <v>Козіна Ірина</v>
      </c>
      <c r="N41" s="25"/>
      <c r="O41" s="24"/>
    </row>
    <row r="42" spans="1:15" ht="15.75">
      <c r="A42" s="26" t="s">
        <v>20</v>
      </c>
      <c r="B42" s="27"/>
      <c r="C42" s="27"/>
      <c r="D42" s="48">
        <f>(D37+I37+N37)/3</f>
        <v>59.86842105263158</v>
      </c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</row>
    <row r="43" ht="12.75">
      <c r="A43" s="29"/>
    </row>
    <row r="44" spans="1:15" ht="30" customHeight="1">
      <c r="A44" s="28" t="s">
        <v>21</v>
      </c>
      <c r="D44" s="108" t="str">
        <f>рез!F14</f>
        <v>Маджестік, 2006, мер., кар., УВП, Маркузі-Таволга, 702723, Дивинець Марина</v>
      </c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</row>
    <row r="45" spans="1:9" ht="22.5" customHeight="1">
      <c r="A45" s="28" t="s">
        <v>22</v>
      </c>
      <c r="D45" s="108" t="str">
        <f>рез!C14</f>
        <v>Кравченко Анастасія</v>
      </c>
      <c r="E45" s="108"/>
      <c r="F45" s="108"/>
      <c r="G45" s="108"/>
      <c r="H45" s="108"/>
      <c r="I45" s="108"/>
    </row>
    <row r="46" spans="1:14" ht="33" customHeight="1">
      <c r="A46" s="28" t="s">
        <v>8</v>
      </c>
      <c r="D46" s="109" t="str">
        <f>рез!G14</f>
        <v>СДЮСШОР, м. Дніпропетровськ</v>
      </c>
      <c r="E46" s="109"/>
      <c r="F46" s="109"/>
      <c r="G46" s="109"/>
      <c r="H46" s="109"/>
      <c r="I46" s="109"/>
      <c r="J46" s="109"/>
      <c r="K46" s="109"/>
      <c r="L46" s="109"/>
      <c r="M46" s="121">
        <f>рез!C4</f>
        <v>41811</v>
      </c>
      <c r="N46" s="122"/>
    </row>
    <row r="48" spans="1:15" ht="40.5" customHeight="1">
      <c r="A48" s="123" t="str">
        <f>рез!A1</f>
        <v>ВІДКРИТІ ВСЕУКРАЇНСЬКІ ЗМАГАННЯ З КІННОГО СПОРТУ (ВИЇЗДКА) ІІ етап</v>
      </c>
      <c r="B48" s="123"/>
      <c r="C48" s="123"/>
      <c r="D48" s="123"/>
      <c r="E48" s="123"/>
      <c r="F48" s="123"/>
      <c r="G48" s="123"/>
      <c r="H48" s="123"/>
      <c r="I48" s="123"/>
      <c r="J48" s="123"/>
      <c r="K48" s="123"/>
      <c r="L48" s="123"/>
      <c r="M48" s="123"/>
      <c r="N48" s="123"/>
      <c r="O48" s="123"/>
    </row>
  </sheetData>
  <sheetProtection/>
  <mergeCells count="18">
    <mergeCell ref="D44:O44"/>
    <mergeCell ref="D45:I45"/>
    <mergeCell ref="D46:L46"/>
    <mergeCell ref="M46:N46"/>
    <mergeCell ref="A48:O48"/>
    <mergeCell ref="A36:C36"/>
    <mergeCell ref="F36:H36"/>
    <mergeCell ref="K36:M36"/>
    <mergeCell ref="A37:B37"/>
    <mergeCell ref="F37:G37"/>
    <mergeCell ref="A41:C41"/>
    <mergeCell ref="A1:O1"/>
    <mergeCell ref="A2:D2"/>
    <mergeCell ref="F2:I2"/>
    <mergeCell ref="K2:N2"/>
    <mergeCell ref="A31:C31"/>
    <mergeCell ref="F31:H31"/>
    <mergeCell ref="K31:M3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Юра</cp:lastModifiedBy>
  <cp:lastPrinted>2014-06-21T11:53:55Z</cp:lastPrinted>
  <dcterms:created xsi:type="dcterms:W3CDTF">1996-10-08T23:32:33Z</dcterms:created>
  <dcterms:modified xsi:type="dcterms:W3CDTF">2014-06-23T15:33:08Z</dcterms:modified>
  <cp:category/>
  <cp:version/>
  <cp:contentType/>
  <cp:contentStatus/>
</cp:coreProperties>
</file>