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4020" tabRatio="920" firstSheet="24" activeTab="28"/>
  </bookViews>
  <sheets>
    <sheet name="Лист1" sheetId="1" r:id="rId1"/>
    <sheet name="10,07" sheetId="2" r:id="rId2"/>
    <sheet name="ТР№1(50см) " sheetId="3" r:id="rId3"/>
    <sheet name="ТР№2(80см)" sheetId="4" r:id="rId4"/>
    <sheet name="ТР№3(90см)відкр" sheetId="5" r:id="rId5"/>
    <sheet name="ТР№4(100см) " sheetId="6" r:id="rId6"/>
    <sheet name="ТР№5(110см)відкр." sheetId="7" r:id="rId7"/>
    <sheet name="ТР№6(120см)" sheetId="8" r:id="rId8"/>
    <sheet name="ТР№7(130см)" sheetId="9" r:id="rId9"/>
    <sheet name="СТ(11.07.2020) " sheetId="10" r:id="rId10"/>
    <sheet name="ТР№8 (50см)" sheetId="11" r:id="rId11"/>
    <sheet name="ТР№9(85 см)" sheetId="12" r:id="rId12"/>
    <sheet name="ТР№10(95см)" sheetId="13" r:id="rId13"/>
    <sheet name="ТР№12(Коні5р)до105см" sheetId="14" r:id="rId14"/>
    <sheet name="ТР№11(ВК105)" sheetId="15" r:id="rId15"/>
    <sheet name="ТР№14(Коні6р)до115см" sheetId="16" r:id="rId16"/>
    <sheet name="ТР№13(до115м)відкр" sheetId="17" r:id="rId17"/>
    <sheet name="ТР№15(125см)відкр" sheetId="18" r:id="rId18"/>
    <sheet name="ТР№16(135см)ДжОКЕР" sheetId="19" r:id="rId19"/>
    <sheet name="СТ(12.07.2020)" sheetId="20" r:id="rId20"/>
    <sheet name="ТР№17)(60см) " sheetId="21" r:id="rId21"/>
    <sheet name="ТР№18(Д)(90см)" sheetId="22" r:id="rId22"/>
    <sheet name="ТР№19(90см) " sheetId="23" r:id="rId23"/>
    <sheet name="ТР№21відкр.(100см)" sheetId="24" r:id="rId24"/>
    <sheet name="ТР№22відкр.(110см) " sheetId="25" r:id="rId25"/>
    <sheet name="№24коні5р (115см)" sheetId="26" r:id="rId26"/>
    <sheet name="ТР23коні7ст(140см)" sheetId="27" r:id="rId27"/>
    <sheet name="ТР№25(Ю)(120см) " sheetId="28" r:id="rId28"/>
    <sheet name="ТР№27(125см)" sheetId="29" r:id="rId29"/>
    <sheet name="ТР№26(125см)" sheetId="30" r:id="rId30"/>
    <sheet name="ТР№28відкр(130)см" sheetId="31" r:id="rId31"/>
  </sheets>
  <definedNames>
    <definedName name="_xlnm.Print_Area" localSheetId="1">'10,07'!$A$1:$I$157</definedName>
    <definedName name="_xlnm.Print_Area" localSheetId="25">'№24коні5р (115см)'!$A$1:$N$16</definedName>
    <definedName name="_xlnm.Print_Area" localSheetId="9">'СТ(11.07.2020) '!$A$1:$I$164</definedName>
    <definedName name="_xlnm.Print_Area" localSheetId="19">'СТ(12.07.2020)'!$A$1:$I$159</definedName>
    <definedName name="_xlnm.Print_Area" localSheetId="26">'ТР23коні7ст(140см)'!$A$1:$N$26</definedName>
    <definedName name="_xlnm.Print_Area" localSheetId="2">'ТР№1(50см) '!$A$1:$N$26</definedName>
    <definedName name="_xlnm.Print_Area" localSheetId="12">'ТР№10(95см)'!$A$1:$N$25</definedName>
    <definedName name="_xlnm.Print_Area" localSheetId="14">'ТР№11(ВК105)'!$A$1:$N$41</definedName>
    <definedName name="_xlnm.Print_Area" localSheetId="13">'ТР№12(Коні5р)до105см'!$A$1:$N$18</definedName>
    <definedName name="_xlnm.Print_Area" localSheetId="16">'ТР№13(до115м)відкр'!$A$1:$N$32</definedName>
    <definedName name="_xlnm.Print_Area" localSheetId="15">'ТР№14(Коні6р)до115см'!$A$1:$N$15</definedName>
    <definedName name="_xlnm.Print_Area" localSheetId="17">'ТР№15(125см)відкр'!$A$1:$N$25</definedName>
    <definedName name="_xlnm.Print_Area" localSheetId="18">'ТР№16(135см)ДжОКЕР'!$A$1:$L$28</definedName>
    <definedName name="_xlnm.Print_Area" localSheetId="20">'ТР№17)(60см) '!$A$1:$N$21</definedName>
    <definedName name="_xlnm.Print_Area" localSheetId="21">'ТР№18(Д)(90см)'!$A$1:$N$16</definedName>
    <definedName name="_xlnm.Print_Area" localSheetId="22">'ТР№19(90см) '!$A$1:$N$30</definedName>
    <definedName name="_xlnm.Print_Area" localSheetId="3">'ТР№2(80см)'!$A$1:$N$29</definedName>
    <definedName name="_xlnm.Print_Area" localSheetId="23">'ТР№21відкр.(100см)'!$A$1:$N$26</definedName>
    <definedName name="_xlnm.Print_Area" localSheetId="24">'ТР№22відкр.(110см) '!$A$1:$N$39</definedName>
    <definedName name="_xlnm.Print_Area" localSheetId="27">'ТР№25(Ю)(120см) '!$A$1:$N$17</definedName>
    <definedName name="_xlnm.Print_Area" localSheetId="29">'ТР№26(125см)'!$A$1:$N$14</definedName>
    <definedName name="_xlnm.Print_Area" localSheetId="28">'ТР№27(125см)'!$A$1:$N$20</definedName>
    <definedName name="_xlnm.Print_Area" localSheetId="30">'ТР№28відкр(130)см'!$A$1:$N$22</definedName>
    <definedName name="_xlnm.Print_Area" localSheetId="4">'ТР№3(90см)відкр'!$A$1:$N$36</definedName>
    <definedName name="_xlnm.Print_Area" localSheetId="5">'ТР№4(100см) '!$A$1:$N$42</definedName>
    <definedName name="_xlnm.Print_Area" localSheetId="6">'ТР№5(110см)відкр.'!$A$1:$O$29</definedName>
    <definedName name="_xlnm.Print_Area" localSheetId="7">'ТР№6(120см)'!$A$1:$O$29</definedName>
    <definedName name="_xlnm.Print_Area" localSheetId="8">'ТР№7(130см)'!$A$1:$O$32</definedName>
    <definedName name="_xlnm.Print_Area" localSheetId="10">'ТР№8 (50см)'!$A$1:$N$23</definedName>
    <definedName name="_xlnm.Print_Area" localSheetId="11">'ТР№9(85 см)'!$A$1:$N$28</definedName>
  </definedNames>
  <calcPr fullCalcOnLoad="1"/>
</workbook>
</file>

<file path=xl/sharedStrings.xml><?xml version="1.0" encoding="utf-8"?>
<sst xmlns="http://schemas.openxmlformats.org/spreadsheetml/2006/main" count="6170" uniqueCount="634">
  <si>
    <t>Команда</t>
  </si>
  <si>
    <t>№ п\п</t>
  </si>
  <si>
    <t>Прізвище, ім'я вершника</t>
  </si>
  <si>
    <t>Кличка коня</t>
  </si>
  <si>
    <t>ІН</t>
  </si>
  <si>
    <t>Розряд</t>
  </si>
  <si>
    <t>Тренер</t>
  </si>
  <si>
    <t>Рік народж.</t>
  </si>
  <si>
    <t>А</t>
  </si>
  <si>
    <t>Стартовий протокол</t>
  </si>
  <si>
    <t xml:space="preserve">Ульянченко  Олексій </t>
  </si>
  <si>
    <t>Бучков Ельдар</t>
  </si>
  <si>
    <t>Техничні результати</t>
  </si>
  <si>
    <t>Результат</t>
  </si>
  <si>
    <t>Шт.оч</t>
  </si>
  <si>
    <t>Час</t>
  </si>
  <si>
    <t>Зайняте місце</t>
  </si>
  <si>
    <t>Шт.оч.</t>
  </si>
  <si>
    <t xml:space="preserve">Ланцелот - 07 </t>
  </si>
  <si>
    <t>Кінний клуб "ТаксіЕліт", Київськ.</t>
  </si>
  <si>
    <t>1 фаза</t>
  </si>
  <si>
    <t>11 фаза</t>
  </si>
  <si>
    <t>перестрибування</t>
  </si>
  <si>
    <t>Кличка коня, рік нар.стать, масть, порода, батько, мати, №паспорту, призвіще та ім"я власника</t>
  </si>
  <si>
    <t>Місто, спортивний клуб, спортивне товариство</t>
  </si>
  <si>
    <r>
      <t xml:space="preserve">Тренер                              </t>
    </r>
    <r>
      <rPr>
        <sz val="9"/>
        <rFont val="Bookman Old Style"/>
        <family val="1"/>
      </rPr>
      <t>(Прізвіще, ім'я)</t>
    </r>
  </si>
  <si>
    <t>Тренер                              (Прізвіще, ім'я)</t>
  </si>
  <si>
    <t>ТЕХНІЧНІ РЕЗУЛЬТАТИ</t>
  </si>
  <si>
    <t>маршрут</t>
  </si>
  <si>
    <t>Тренер                     (Прізвіще, ім'я)</t>
  </si>
  <si>
    <t>Маршрут</t>
  </si>
  <si>
    <t>Усього шт.бал.</t>
  </si>
  <si>
    <t>ПЕРЕСТРИБУВАННЯ</t>
  </si>
  <si>
    <t>Бали</t>
  </si>
  <si>
    <t>j</t>
  </si>
  <si>
    <t>ИТОГО</t>
  </si>
  <si>
    <t>штраф</t>
  </si>
  <si>
    <t>ВСЕГО</t>
  </si>
  <si>
    <t>JOKER</t>
  </si>
  <si>
    <t>шт.</t>
  </si>
  <si>
    <t>час</t>
  </si>
  <si>
    <t xml:space="preserve">КСК "Parade Allure" м.Жашків, вул.В.Лисака, 6 </t>
  </si>
  <si>
    <t xml:space="preserve">КСК "Parade Allure" м.Жашків, вул.В.Лисака, 6  </t>
  </si>
  <si>
    <t xml:space="preserve">КСК "Parade Allure" м.Жашків,  вул.В.Лисака, 6 </t>
  </si>
  <si>
    <t>Усього шт.оч.</t>
  </si>
  <si>
    <t>1фаза</t>
  </si>
  <si>
    <t>ІІфаза</t>
  </si>
  <si>
    <t xml:space="preserve">Місце проведення змагань:  КСК "Parade Allure" м.Жашків, вул.В.Лисака, 6 </t>
  </si>
  <si>
    <t>Перестрибування</t>
  </si>
  <si>
    <t>Усього шт. оч.</t>
  </si>
  <si>
    <t>виконан. нормат</t>
  </si>
  <si>
    <t>І фаза</t>
  </si>
  <si>
    <t>ІІ фаза</t>
  </si>
  <si>
    <t xml:space="preserve">Усього </t>
  </si>
  <si>
    <t>М-т №2 -80см  Відкр.клас Табл.А. Ст 274.2.5. (дві фази)</t>
  </si>
  <si>
    <t>М-т №3 -90см  Відкр.клас Табл.А. Ст 274.2.5. (дві фази)</t>
  </si>
  <si>
    <t>М-т №4 - 100см Відкр.клас  Табл.А. Ст 274.2.5. (дві фази)</t>
  </si>
  <si>
    <t>М-т №5 - 110см Відкр.клас  Табл.А. Ст 274.2.5. (дві фази)</t>
  </si>
  <si>
    <t>М-т №7 –  130см Коні 7р. та ст. Табл.А. Ст 274.2.5. (дві фази)</t>
  </si>
  <si>
    <t xml:space="preserve">Відкриті  обласні  змагання  Черкаської області з кінного спорту (подолання  перешкод) ,                       Кубок «Parade   Allure»
Статус  :  CSN3*, CSN-J, CSN-Ch, CSNAm, CSN-YH
</t>
  </si>
  <si>
    <t xml:space="preserve">Відкриті  обласні  змагання  Черкаської області з кінного спорту (подолання  перешкод) , Кубок «Parade   Allure»
Статус  :  CSN3*, CSN-J, CSN-Ch, CSNAm, CSN-YH
</t>
  </si>
  <si>
    <t>Скабард Анна</t>
  </si>
  <si>
    <t>Головний суддя , міжнародний суддя :</t>
  </si>
  <si>
    <t>Відкриті  обласні  змагання  Черкаської області з кінного спорту (подолання  перешкод) , Кубок «Parade   Allure»
Статус  :  CSN3*, CSN-J, CSN-Ch, CSNAm, CSN-YH</t>
  </si>
  <si>
    <t xml:space="preserve"> М-т №8 -50см Відкр.клас  Ст 238.1.2.</t>
  </si>
  <si>
    <t>М-т №12-105см Коні 5р , Ст.274.2.5 (дві фази)</t>
  </si>
  <si>
    <t>М-т №14-до115см Коні 6р   Ст.274.2.5 (дві фази)</t>
  </si>
  <si>
    <t>Маршрут №8- висота, 50см ,  Відкритий клас, Ст.238.1.2</t>
  </si>
  <si>
    <t>М-т №12- коні 5р., висота до 105см , Ст.274.2.5 дві фази</t>
  </si>
  <si>
    <t>М-т №14 - коні 6років,  висота до115см , Ст.274.2.5 дві фази</t>
  </si>
  <si>
    <t>перестрибув.</t>
  </si>
  <si>
    <t>М-т №21 - 100см Відкр. Клас   Ст.238.2.1</t>
  </si>
  <si>
    <t>М-т №22 - 110см Відкр. клас   Ст.238.2.1</t>
  </si>
  <si>
    <t xml:space="preserve">етап </t>
  </si>
  <si>
    <t>дата</t>
  </si>
  <si>
    <t>суддя</t>
  </si>
  <si>
    <t>голов . Секретар</t>
  </si>
  <si>
    <t>голов. Секретар</t>
  </si>
  <si>
    <t>Д</t>
  </si>
  <si>
    <t>КСК "Equidas Club" , м.Київ</t>
  </si>
  <si>
    <t>Єршова Анастасія</t>
  </si>
  <si>
    <t>Калєєва Наталія</t>
  </si>
  <si>
    <t>1995</t>
  </si>
  <si>
    <t>МСУ</t>
  </si>
  <si>
    <t>КСК "Богнатово", Одеська обл.</t>
  </si>
  <si>
    <t>Руденко Василь</t>
  </si>
  <si>
    <t>Керницька Софія</t>
  </si>
  <si>
    <t>2002</t>
  </si>
  <si>
    <t>б/р</t>
  </si>
  <si>
    <t>Олівер Браун 09</t>
  </si>
  <si>
    <t>Олівер Браун/ 2009/мер/гнід/ УВП/Барбадос/Олімпія/702828</t>
  </si>
  <si>
    <t>м. Львів   ДЮСШ "Буревісник"</t>
  </si>
  <si>
    <t>Плекан Петро</t>
  </si>
  <si>
    <t>2005</t>
  </si>
  <si>
    <t/>
  </si>
  <si>
    <t>м. Одеса</t>
  </si>
  <si>
    <t>Рудий Ігор</t>
  </si>
  <si>
    <t>1994</t>
  </si>
  <si>
    <t>КМС</t>
  </si>
  <si>
    <t>Стенпковський Андрій</t>
  </si>
  <si>
    <t>1980</t>
  </si>
  <si>
    <t>МСМК</t>
  </si>
  <si>
    <t>Кастелано 12</t>
  </si>
  <si>
    <t>Кастелано /2012/ жер/сір/голшт/Кастелан ІІ/Венетія/704383/Керницька Олена</t>
  </si>
  <si>
    <t>КСК "Ескадрон", м.Одеса</t>
  </si>
  <si>
    <t>Шевчук  Максим</t>
  </si>
  <si>
    <t>1984</t>
  </si>
  <si>
    <t>КСК "Княжичі", Київська обл.</t>
  </si>
  <si>
    <t>Гапонова Галина</t>
  </si>
  <si>
    <t>1986</t>
  </si>
  <si>
    <t>КМСУ</t>
  </si>
  <si>
    <t>К-ня Бутенка. с. Проців</t>
  </si>
  <si>
    <t>самостійно</t>
  </si>
  <si>
    <t>Боярко Константин</t>
  </si>
  <si>
    <t>1997</t>
  </si>
  <si>
    <t>Балісто 10</t>
  </si>
  <si>
    <t>Робін Грегорі</t>
  </si>
  <si>
    <t>ІІ</t>
  </si>
  <si>
    <t>1990</t>
  </si>
  <si>
    <t>1982</t>
  </si>
  <si>
    <t>1983</t>
  </si>
  <si>
    <t>1965</t>
  </si>
  <si>
    <t>Коцюбенко Катерина</t>
  </si>
  <si>
    <t>1996</t>
  </si>
  <si>
    <t>Мінкас Реве 09</t>
  </si>
  <si>
    <t>ІІІ</t>
  </si>
  <si>
    <t>2004</t>
  </si>
  <si>
    <t>І</t>
  </si>
  <si>
    <t>1989</t>
  </si>
  <si>
    <t>Стиль 13</t>
  </si>
  <si>
    <t>Стиль /2013/мер/ гнід/ганов/ Стаккато  /Анаконда/ 703816/</t>
  </si>
  <si>
    <t>КСК "Імперіал Хорс Клаб"  м. Біла Церква</t>
  </si>
  <si>
    <t>Нормуратов Руслан</t>
  </si>
  <si>
    <t>Шевчук Максим</t>
  </si>
  <si>
    <t>1991</t>
  </si>
  <si>
    <t>Чекіст 09</t>
  </si>
  <si>
    <t>Чекіст/2009/жер/т.гнід/вестф/Chekhov/Korida/702942/Дементьєв Олег</t>
  </si>
  <si>
    <t>Лота ПКЗ 11</t>
  </si>
  <si>
    <t>Дуднікова Марія</t>
  </si>
  <si>
    <t>2006</t>
  </si>
  <si>
    <t>Хітпоінт -PKZ -11</t>
  </si>
  <si>
    <t>Хітпоінт -PKZ /2011/ ер/сір/Хартман/Прейселбіре/703581/</t>
  </si>
  <si>
    <t>Гончарова Анастасія</t>
  </si>
  <si>
    <t>1992</t>
  </si>
  <si>
    <t>Єршова   Анастасія</t>
  </si>
  <si>
    <t>2001</t>
  </si>
  <si>
    <t>Осман/2005/мер//вестф/Атлантус/Офелія/701588/Буткевич Г.В.</t>
  </si>
  <si>
    <t>2003</t>
  </si>
  <si>
    <t>Баранова Ліза</t>
  </si>
  <si>
    <t>2008</t>
  </si>
  <si>
    <t>Конкорд 11</t>
  </si>
  <si>
    <t>Конкорд /2011/ мер / сір / н /в /Лорданос / Водка Лемон / 703915 /Дорошенко С</t>
  </si>
  <si>
    <t>Май Голден Леді GGI 16</t>
  </si>
  <si>
    <t>Дементьєв Ростіслав</t>
  </si>
  <si>
    <t>Козімо де Медічі 14</t>
  </si>
  <si>
    <t>Козімо де Медічі /2014/ жер/гнід/вестф/Корнет Оболенький /Конкістадора/704056/Дементьєв О</t>
  </si>
  <si>
    <t>Дубова Софія</t>
  </si>
  <si>
    <t>Грім 08</t>
  </si>
  <si>
    <t>Грім/2008/мер/т.гнід/ганов/Іберіо/Голді</t>
  </si>
  <si>
    <t>Бойфренд де Сеньйор 07</t>
  </si>
  <si>
    <t>Кирилюк Михайло</t>
  </si>
  <si>
    <t>Корденто ВД Хайде 10</t>
  </si>
  <si>
    <t>Корденто ВД Хайде /2010/мер/сір/ Кунтіссімо Зет/Ашмір/ 703285/ Глусский А</t>
  </si>
  <si>
    <t>Надточей Маргаріта</t>
  </si>
  <si>
    <t>1988</t>
  </si>
  <si>
    <t>1966</t>
  </si>
  <si>
    <t>Афон 12</t>
  </si>
  <si>
    <t>Афон/2012/жер/руд/тор-ка/Фіорано/Ангола</t>
  </si>
  <si>
    <t>Плекан Олена</t>
  </si>
  <si>
    <t>Редько Радіон</t>
  </si>
  <si>
    <t>Петров Андрій</t>
  </si>
  <si>
    <t>Квапілліні  /2013/ коб/  гнід/  УВП/ Квапілон Методо/ 703992/БПР Авторитет</t>
  </si>
  <si>
    <t>2007</t>
  </si>
  <si>
    <t>Армандо М  12</t>
  </si>
  <si>
    <t>Армандо  М /2012/мер/гнід /не визн/ Адоніс  /Акара/704418/Руденко В</t>
  </si>
  <si>
    <t>Старікова Софія</t>
  </si>
  <si>
    <t>Велл Дон  09</t>
  </si>
  <si>
    <t>Велл  Дон  /2009/мер/гнід/т-гінд/не визн/Дон Карлеоне/ Єста/704456/ Калеєва Н</t>
  </si>
  <si>
    <t>Артіст  14</t>
  </si>
  <si>
    <t>Артіст/2014/жер/гнід/голшт/Кассал/Васа Д/704057/Нестренко І</t>
  </si>
  <si>
    <t>КСК "Flying Horse Club"</t>
  </si>
  <si>
    <t>Черницька  Карина</t>
  </si>
  <si>
    <t>Чернушенко Софія</t>
  </si>
  <si>
    <t>Апогей  09</t>
  </si>
  <si>
    <t>Апогей/2009/руд/мер/ УВП/Палас/Альта/ 704129/Токайчук</t>
  </si>
  <si>
    <t>КСК "Еквілайф"м. Черноморськ</t>
  </si>
  <si>
    <t>Прасковья ПКЗ 15</t>
  </si>
  <si>
    <t>Прасковья ПКЗ/2015/коб/руд/Джамал вд Хефінск/Лесьфул/056-002-W00310875/Гапонова Г</t>
  </si>
  <si>
    <t>Містер Кайт 10</t>
  </si>
  <si>
    <t>Містер Кайт/2010/мер/гнід/вестф/PR.H. Consolidator/St.Pr.St.Co-Pilotin/703050/Дементьєв Олег</t>
  </si>
  <si>
    <t>Костів Ольга</t>
  </si>
  <si>
    <t>Лихацька Анна Мішель</t>
  </si>
  <si>
    <t>Ланцелот  05</t>
  </si>
  <si>
    <t>Ланцелот/2005/мер/гнід/вестф/ Ланцер ІІІ /Політіка /104EN35</t>
  </si>
  <si>
    <t>Пилипенко Михайло</t>
  </si>
  <si>
    <t>Марлон вд Хефінськ 12</t>
  </si>
  <si>
    <t>Балі Бей 13</t>
  </si>
  <si>
    <t>Балі Бей /2013 / жер /вор/ УВП/Ле поінт КОЄ/Блискавка / 703829 / ЛНЗ Груп</t>
  </si>
  <si>
    <t>Мадам Батерфляй 16</t>
  </si>
  <si>
    <t>Третяк  Юлія</t>
  </si>
  <si>
    <t>1967</t>
  </si>
  <si>
    <t>Коншин Євген</t>
  </si>
  <si>
    <t>Май Плеже 08</t>
  </si>
  <si>
    <t>Май Плеже/2008/жер/гнід/голшт/Фор Фешен/Улепа ІІ/703347/</t>
  </si>
  <si>
    <t>Крістал Скай 11</t>
  </si>
  <si>
    <t>Крістал Скай/2011/вестф/Ангел/Кон Спіріт/DE441410224211/Рибалка Ганна</t>
  </si>
  <si>
    <t>Поліщук Артем</t>
  </si>
  <si>
    <t>Кадрія/2011/коб/гнід/вестф/Coperphild/Lissabo/703653 /Жашківський  к/з</t>
  </si>
  <si>
    <t>Богодєлова Анастасія</t>
  </si>
  <si>
    <t>Ізбіратєль 02</t>
  </si>
  <si>
    <t>Ізбіратєль /2002//жер/ руд/Бушпріт/Імбірная/402124/Рудий   К</t>
  </si>
  <si>
    <t>Харві Спектер 15</t>
  </si>
  <si>
    <t>Харві Спектер / 2015 /Мерин / Гнідий / 704056 / Корнет Оболенський / Лабамба/ 704414/Дементьєва Ю</t>
  </si>
  <si>
    <t>Столяренко Анастасія</t>
  </si>
  <si>
    <t>1998</t>
  </si>
  <si>
    <t>Кон-ня Погребняка. м. Біла Церква</t>
  </si>
  <si>
    <t>Терещенко Макар</t>
  </si>
  <si>
    <t>Грета   Діамант  09</t>
  </si>
  <si>
    <t>Грета  Діамант /2009/кобила/ гніда/ганов/Сандрос  Діамант /Гренландія/ 702506/Дементьєва Ю</t>
  </si>
  <si>
    <t>Уханьова   Єкатерина</t>
  </si>
  <si>
    <t>Боссел 06</t>
  </si>
  <si>
    <t>Боссел /2006 / мер/ гнід /голанд /Верді /Лорд Діва /7003319/ Коновалов в</t>
  </si>
  <si>
    <t>Старт - 9:00</t>
  </si>
  <si>
    <r>
      <t xml:space="preserve">Тренер                              </t>
    </r>
    <r>
      <rPr>
        <sz val="22"/>
        <rFont val="Bookman Old Style"/>
        <family val="1"/>
      </rPr>
      <t>(Прізвіще, ім'я)</t>
    </r>
  </si>
  <si>
    <t>2000</t>
  </si>
  <si>
    <t>Зуб Крістіна</t>
  </si>
  <si>
    <t>Баккара 08</t>
  </si>
  <si>
    <t>Аполочікала Z 09</t>
  </si>
  <si>
    <t>Аполочікала Z /2009/коб/сір/ганов/ Арагон//703511/ Білий Андрій</t>
  </si>
  <si>
    <t>Крюгер  PKZ-10</t>
  </si>
  <si>
    <t>Крюгер PKZ-10, мер, руд, бельг, Каласка де Семілі/Касілла,703431,Керницька О</t>
  </si>
  <si>
    <t>Зароченцева  Юлія</t>
  </si>
  <si>
    <t>Новатор PKZ 13</t>
  </si>
  <si>
    <t>Новатор PKZ /2013/ жер/гнід/ бельг/ Джамал /Ідра /703894 /Клименко А</t>
  </si>
  <si>
    <t>Мілан БВР 12</t>
  </si>
  <si>
    <t>Кириченко   Діана</t>
  </si>
  <si>
    <t>Лас Вегас  02</t>
  </si>
  <si>
    <t>Лас Вегас/ 2002/мер/т.гнід/ гановер/ Лімбус /Еф Чарліне/703353/ Глусський Аркадій</t>
  </si>
  <si>
    <t>Кімдор 11</t>
  </si>
  <si>
    <t>Кімдор /2011/ мер/гнід/голшт/ Кассал/ Джулішка/ 704053 /Дементьєв О</t>
  </si>
  <si>
    <t>Гайдамака Софія</t>
  </si>
  <si>
    <t>Каролус Єн 02</t>
  </si>
  <si>
    <t>Каролус Єн /2002/жер/сір/голшт/Каролус І/Хоула/701059/Кузьма Микола</t>
  </si>
  <si>
    <t>Даймонд 03</t>
  </si>
  <si>
    <t>Даймонд /2003/ мер/ гнід/WESTF/Dancer//701692/Медяник Кароліна</t>
  </si>
  <si>
    <t>Грицай Михайло</t>
  </si>
  <si>
    <t>Деканна ПКЗ 13</t>
  </si>
  <si>
    <t>Деканна ПКЗ /2013/коб/сіра/ольд/Францізус/Розенпринцесс/DE 433330946013/Бутенко О</t>
  </si>
  <si>
    <t>Третяк Юлія</t>
  </si>
  <si>
    <t>Коко Шанель 16</t>
  </si>
  <si>
    <t>Кентая 09</t>
  </si>
  <si>
    <t>Кентая /2009/ коб/ гнід/ганов/ Шассер  І/Лолунах/703291/ Цьомик Вероніка</t>
  </si>
  <si>
    <t>Лідер  09</t>
  </si>
  <si>
    <t>Лідер /2009/  мер/ гнід/ вестф/Ланцер  3/Капучіна / 702494/ Бутенко О</t>
  </si>
  <si>
    <t>Талуба PKZ 12</t>
  </si>
  <si>
    <t>Талуба PKZ / 2012 / коб / гнід /KWPN/ /Талуба Z /Тікіллі Д /703645 /Бутенко  О</t>
  </si>
  <si>
    <t xml:space="preserve"> №3- висота 90см, Відкритий клас, Табл.А  Ст.274.2.5 дві фази спец. Варіант</t>
  </si>
  <si>
    <t xml:space="preserve"> №7 –  130см Коні 7р. та ст. Табл.А. Ст 274.2.5. (дві фази)
</t>
  </si>
  <si>
    <t xml:space="preserve"> №6 - 120см Відкр.клас  Табл.А. Ст 274.2.5. (дві фази)
</t>
  </si>
  <si>
    <t xml:space="preserve"> №5 - 110см Відкр.клас  Табл.А. Ст 274.2.5. (дві фази)
</t>
  </si>
  <si>
    <t xml:space="preserve"> №4 - 100см Відкр.клас  Табл.А. Ст 274.2.5. (дві фази)
</t>
  </si>
  <si>
    <t>Агра 11</t>
  </si>
  <si>
    <t>Агра / 2011/ коб/сір/ вестф/ Атака / Алізея /703357/ Керницька О</t>
  </si>
  <si>
    <t>Тарасюк Анна</t>
  </si>
  <si>
    <t>Даріус Де Вескері 13</t>
  </si>
  <si>
    <t>Клементіна 14</t>
  </si>
  <si>
    <t>Клементіна /2014/ коб/ гнід/ вестф/ Кукпер вд Хефінск / Гватемала/ 704271/Буткевич Д</t>
  </si>
  <si>
    <t>Синявська Наталія</t>
  </si>
  <si>
    <t>Кан-Кан 08</t>
  </si>
  <si>
    <t>Канкан/ 2008/ мер / т-гнід/  UKR/  /Kozachka  /702785/ Бондаренко  Валерій</t>
  </si>
  <si>
    <t>Биков Володимир</t>
  </si>
  <si>
    <t>Метеор PKZ/ 2012/мер/гнід/BWP/ Квін/Кларіссе/703856/Мілованов</t>
  </si>
  <si>
    <t>Цвинтарна Тетяна</t>
  </si>
  <si>
    <t>Старт - 16:10</t>
  </si>
  <si>
    <t>Старт - 14:30</t>
  </si>
  <si>
    <t>М-т №15-до125см Відкр.клас Ст.238.2.2 з (пер.в Гіті)</t>
  </si>
  <si>
    <t>М-т №9- 85см Відкр.клас  Ст.238.2.2 з (перестриб.в Гіті)</t>
  </si>
  <si>
    <t>М-т №11-105см Відкр.клас Ст.238.2.2 з (перестриб.в Гіті)</t>
  </si>
  <si>
    <t>М-т №13-до115см Відкр.клас Ст.238.2.2  ( пер.в гіті)</t>
  </si>
  <si>
    <t>3 етап</t>
  </si>
  <si>
    <t>Божок Анна</t>
  </si>
  <si>
    <t>М-т №1 -50см   Відкр.клас Табл.А. Ст 274.2.5. (дві фази)</t>
  </si>
  <si>
    <t>М-т №6 - 120см Відкр.клас  Табл.А. Ст 274.2.5. (дві фази)</t>
  </si>
  <si>
    <t>Головний секретар,  суддя ІІ категорії:</t>
  </si>
  <si>
    <t>Мадам Батерфляй /2016/ коб/голш/гнід/Касал Н/ Катанія Н/704516/ Керницька О</t>
  </si>
  <si>
    <t>Гафілін   Артур</t>
  </si>
  <si>
    <t>Тиберія 12</t>
  </si>
  <si>
    <t>Тиберія /2012/коб/ т-гнід/ не визн/-/-/без пасп/Івченко О</t>
  </si>
  <si>
    <t>КСК "Horse Yard" м. Харків</t>
  </si>
  <si>
    <t>Зозуля Василиса</t>
  </si>
  <si>
    <t>Палмер  12</t>
  </si>
  <si>
    <t>Палмер /2012/ мер/ карак/ не визнач/Ленокс Пан/Пепсі/704003/Гриненко А</t>
  </si>
  <si>
    <t>Нестеренко Катерина</t>
  </si>
  <si>
    <t>Писарчук Юстина</t>
  </si>
  <si>
    <t>Дрвал 06</t>
  </si>
  <si>
    <t>Дрвал/2006/мер/сір/велико польска/Драйв/Вач/703658/Алфьоров М</t>
  </si>
  <si>
    <t>КСК "Гранат " м. Львів</t>
  </si>
  <si>
    <t>Дзидзан Богдан</t>
  </si>
  <si>
    <t>Фашиб  05</t>
  </si>
  <si>
    <t>Фашиб  /2005/жер/ гнід /УВП /Мохок / Фаріна /702141 /Писарчук  П</t>
  </si>
  <si>
    <t>МС</t>
  </si>
  <si>
    <t>Май Голден Леді GGI/2016/ коб/руд/бельг/ Іглесіас Пкз/Лавальє ПКЗ/704515/Гапонова Г</t>
  </si>
  <si>
    <t>Баранчикова Ірина</t>
  </si>
  <si>
    <t>1979</t>
  </si>
  <si>
    <t>Лантаргос 15</t>
  </si>
  <si>
    <t>Лантаргос /2015/мер/ сір/ольд/Лорданос/Діамонд /DE 418180267215/Баранчикова І</t>
  </si>
  <si>
    <t>КСК "Люботин" м.Люботін</t>
  </si>
  <si>
    <t>Матюк Ігор</t>
  </si>
  <si>
    <t>Цапін Олександр</t>
  </si>
  <si>
    <t>1975</t>
  </si>
  <si>
    <t>Бара 15</t>
  </si>
  <si>
    <t>Бара/2015/ коб/ /вестф/ Балібо/ Аве Марія  / DE 441411184315/Цапін</t>
  </si>
  <si>
    <t>КСК "Парадіз" м. Хмельницький</t>
  </si>
  <si>
    <t>Підгурський М. Коломоєць В.</t>
  </si>
  <si>
    <t>Боновська Альона</t>
  </si>
  <si>
    <t>1985</t>
  </si>
  <si>
    <t>Біанка 14</t>
  </si>
  <si>
    <t>Біанка/2014/коб/т.гнід/не визнач///704427/Боновська Альона</t>
  </si>
  <si>
    <t>МХП "Зернопродукт" м. Ладижин</t>
  </si>
  <si>
    <t>Лавренко  Аліса</t>
  </si>
  <si>
    <t>Оберіг 05</t>
  </si>
  <si>
    <t>Оберіг/2005/жер/т-гнід/УВП/Бахус/Одеса/ 703812/Максименко  О</t>
  </si>
  <si>
    <t>Лукяненко Анна</t>
  </si>
  <si>
    <t>Алманова Єва</t>
  </si>
  <si>
    <t>Гаркушина Альбіна</t>
  </si>
  <si>
    <t>1972</t>
  </si>
  <si>
    <t>Араміс 07</t>
  </si>
  <si>
    <t>Араміс/2007/ мер/гнід/УВП/ Іхол/Амбіція/713872/Гаркушина А</t>
  </si>
  <si>
    <t>Гафілін  Артур</t>
  </si>
  <si>
    <t>Майборода Олена</t>
  </si>
  <si>
    <t>Те Амо PKZ 14</t>
  </si>
  <si>
    <t>Те Амо PKZ/ 2014 /коб/гніда /бельг/Джадор/Чіо Чіо Сан /704202/Кушнір Л/</t>
  </si>
  <si>
    <t>Ржоткевич Єлизавета</t>
  </si>
  <si>
    <t>Левине   Серце    09</t>
  </si>
  <si>
    <t>Левине   Серце   /2009/мер/сір/ ольд/Ланцелот Квантон  /Ландіні /702917/Ржоткевич Є</t>
  </si>
  <si>
    <t>Конан Дойль  16</t>
  </si>
  <si>
    <t>Конан Дойль  /2016/ жер/ карак/ не визнач/ Лабінск /Кампіна/ 704502/Степанян Г</t>
  </si>
  <si>
    <t>Мартин Фінк</t>
  </si>
  <si>
    <t>Ведмідь Роман</t>
  </si>
  <si>
    <t>Луі 15</t>
  </si>
  <si>
    <t>Луі /2015/жереб/темно-гнід./не визнач./Рустіціана/008307/Торгонський Ігор</t>
  </si>
  <si>
    <t>КСК "Балатон Хорс Клаб "</t>
  </si>
  <si>
    <t xml:space="preserve">Руденко </t>
  </si>
  <si>
    <t>Нестеренко  Катерина</t>
  </si>
  <si>
    <t>Дабл Тайм 12</t>
  </si>
  <si>
    <t>Дабл-Тайм /2012 / Мерин / гніда/ольд /Diadlo /SummerRaym / 703925 / Чорний Сергій</t>
  </si>
  <si>
    <t>Кошловська Олександра</t>
  </si>
  <si>
    <t>Фараон 03</t>
  </si>
  <si>
    <t>Фараон /2003/ жеребець/гнідий/УВП/Фіксатор/Арабеска/701574/Луговий С</t>
  </si>
  <si>
    <t>Боновська Олена</t>
  </si>
  <si>
    <t>Ліхачева Ольга</t>
  </si>
  <si>
    <t>Муштук 05</t>
  </si>
  <si>
    <t>Муштук / 2005/жер/ ворон/ УВП/ Шанхай/ Муштра//</t>
  </si>
  <si>
    <t>Ярмола Дарья</t>
  </si>
  <si>
    <t>Флауер Кісс 13</t>
  </si>
  <si>
    <t>Флауер Кісс 2013/коб/гнід /увп/Camelot/ Фаза//704206/Сергієнко С/</t>
  </si>
  <si>
    <t>КСК "Молода країна"</t>
  </si>
  <si>
    <t>Климюк Ігор</t>
  </si>
  <si>
    <t>Хамер 08</t>
  </si>
  <si>
    <t>Хамер /2008/ жер/ руда/ УВП/ Хмель/Ангара/702522/ Погребняк Є</t>
  </si>
  <si>
    <t>Настенко Наталія</t>
  </si>
  <si>
    <t>Кафар 16</t>
  </si>
  <si>
    <t>Кафар/2016/</t>
  </si>
  <si>
    <t>КДЮСШ "Дінамо" м. Київ</t>
  </si>
  <si>
    <t>Прокопюк Ігор</t>
  </si>
  <si>
    <t>Гранда 09</t>
  </si>
  <si>
    <t>Гранда/2009/ коб/гнід/ англ.  Чк /ДонОР/Голубай/№703689/КЗДЮСШ "Буревісник"</t>
  </si>
  <si>
    <t>Баккара /2008/коб/сір/не визнач/ Кадет/Битва/702966 /Зуб К</t>
  </si>
  <si>
    <t>Максимець  Анастасія</t>
  </si>
  <si>
    <t>Копа Колестус 11</t>
  </si>
  <si>
    <t>Копа Колестус /2011/мер/сір/немецк/Колестус/Емелі/703194/Костюк Л</t>
  </si>
  <si>
    <t>Максимець Юрій</t>
  </si>
  <si>
    <t>Губська Олександра</t>
  </si>
  <si>
    <t>Абсолют 12</t>
  </si>
  <si>
    <t>Абсолют/2012/мер/руд/ УВП/ Скей/Адаптация/ 703904/Губська К</t>
  </si>
  <si>
    <t>Голден Флеш 09</t>
  </si>
  <si>
    <t>Голден Флеш/2009/жер/гнід/вестф/Годольфін/Батерфляй/704026/Коншин О</t>
  </si>
  <si>
    <t>Бондаренко Юлія</t>
  </si>
  <si>
    <t>Олл Ін 12</t>
  </si>
  <si>
    <t>Олл Ін/2012/жер/гнід/ірландська/Гринс Кам/Діадема PKZ/703817/Нормуратов Руслан</t>
  </si>
  <si>
    <t>Мехович Катерина</t>
  </si>
  <si>
    <t>Квінто 06</t>
  </si>
  <si>
    <t>Квінто/2006/мер/гнід/вестф/Квідам де Ревель/Бонхойр/702144; 103ZM39/ Баранчикова І</t>
  </si>
  <si>
    <t>Баранчикова   Ірина</t>
  </si>
  <si>
    <t>Скидан Аліна</t>
  </si>
  <si>
    <t>Батіскаф 03</t>
  </si>
  <si>
    <t>Батіскаф/2003/жер/руд/TRAK/Tales/Bastilia /701894/Болдовський Юрій</t>
  </si>
  <si>
    <t>Цапін Артем</t>
  </si>
  <si>
    <t>Корлеоне 10</t>
  </si>
  <si>
    <t>Корлеоне/2010/мер/сір/голшт/Cachas de/Wiona/Цапін Олександр</t>
  </si>
  <si>
    <t>Труш Юрій</t>
  </si>
  <si>
    <t>Обершпрей 15</t>
  </si>
  <si>
    <t>Обершпрей /2015/ жер/тем-гнід/тракен/Пропан /Офра /UA460002310/Плешкова І</t>
  </si>
  <si>
    <t>м. Львів</t>
  </si>
  <si>
    <t>Телуха Ігор</t>
  </si>
  <si>
    <t>Данілова  Аріна</t>
  </si>
  <si>
    <t>Ратібор ПКЗ 14</t>
  </si>
  <si>
    <t>Ратібор ПКЗ /2014/мер/гнід/не визн/Ланд Крузер/Ребека /704351/Індюшкін Є</t>
  </si>
  <si>
    <t>Бессонова   Аріна</t>
  </si>
  <si>
    <t>Адель 11</t>
  </si>
  <si>
    <t>Адель/2011/кобила/сіра/не визначена/Адоніс/Карт Вланш/ 7039911/Дорошенко Серг/</t>
  </si>
  <si>
    <t>Б/Р</t>
  </si>
  <si>
    <t>Загранична Ніколетта</t>
  </si>
  <si>
    <t>Піфагорос 11</t>
  </si>
  <si>
    <t>Піфагорос/2011/жер/гнід/ганов/Фор Сізон/Пенхала/703703/Загранична</t>
  </si>
  <si>
    <t>Рудой Костянтин</t>
  </si>
  <si>
    <t>Ленд Ровер ПКЗ 15</t>
  </si>
  <si>
    <t>Ленд Ровер ПКЗ /2015/ мер/гнід/ Джадор /704468/</t>
  </si>
  <si>
    <t>Абба ПКЗ 15</t>
  </si>
  <si>
    <t>Авва ПКЗ /2016/ коб/гнід/не визн.///010081/Торгонський І.</t>
  </si>
  <si>
    <t>Ющенко Даря</t>
  </si>
  <si>
    <t>Калетта Ліберті 13</t>
  </si>
  <si>
    <t>Калетта Ліберті /2013/ коб/ т.гнід/не визн//704496/</t>
  </si>
  <si>
    <t>Торгонський Ігор</t>
  </si>
  <si>
    <t>Хопса 10</t>
  </si>
  <si>
    <t>Хопса/2010/коб/гнід/тракен/Пропан/Хапуга/703134/Янгель Є.В.</t>
  </si>
  <si>
    <t>Мінкас Реве/2009/коб/ т.гнід/ольденб/Набаб де Реве/Клеопатра/703632/Коцюбенко К</t>
  </si>
  <si>
    <t>Бабенко Віктор</t>
  </si>
  <si>
    <t>Сільвер Конвейшен БВР 13</t>
  </si>
  <si>
    <t>Сільвер Конвейшен БВР/ 2013/ коб/ сір / ольд /Чатаго/ віп леді // Бабенко В</t>
  </si>
  <si>
    <t>Київська обл</t>
  </si>
  <si>
    <t>Шато BVR 13</t>
  </si>
  <si>
    <t>Шато BVR /2013/ коб / сабно/УВП/ Картьє БВР/Кемрі/ /Бабенко В</t>
  </si>
  <si>
    <t>Лота ПКЗ/ 2011/кобила/ сіра/бельг/ Kalaska de Semilly/Excellence VR/ 701895/Уханьов Олег</t>
  </si>
  <si>
    <t>Баляліна Олександра</t>
  </si>
  <si>
    <t>Лак Лайф 12</t>
  </si>
  <si>
    <t>Лак Лайф/ 2012/коб/гнід/вестф/ Ліон/Літл Гьол/703850/Литвиненко Є</t>
  </si>
  <si>
    <t>Крістал 15</t>
  </si>
  <si>
    <t>Крістал /2015/мер/гнід/не визн /Ланцер ІІІ/ Карамель (Ван Дей) /UA 630002293 /Матюк І</t>
  </si>
  <si>
    <t>Стаккатос Бой  13</t>
  </si>
  <si>
    <t>Стаккатос Бой  /2013/мер /гнід / ганов/ Стаккато /Аргентіна/704177/ Баранчикова І</t>
  </si>
  <si>
    <t>Росомак 08</t>
  </si>
  <si>
    <t>Росомак/2008/мер/руд/великопольська/Відам/Румба/Цапін Олександр</t>
  </si>
  <si>
    <t>Аврора 13</t>
  </si>
  <si>
    <t>Аврора/  2013/кобила/гнід а/весфал./Cayetano L/ Батерфляй/703887/Костюк Л/</t>
  </si>
  <si>
    <t>Черокі 06</t>
  </si>
  <si>
    <t>Черокі/2006/мер/гнід/голшт/Киртані/Меморі/703181/Грядовкін Є</t>
  </si>
  <si>
    <t>*КСК "Equidas Club" , м.Київ</t>
  </si>
  <si>
    <t>Ю</t>
  </si>
  <si>
    <t>Сафонова Ніна</t>
  </si>
  <si>
    <t>Гідо Блю ВДЛ 11</t>
  </si>
  <si>
    <t>Гідо Блю ВДЛ /2011 /жер /сір/голанд/ Зірікко Блу /Ханелоте/703367/ Cкорик</t>
  </si>
  <si>
    <t>Смірнова Валентина</t>
  </si>
  <si>
    <t>1968</t>
  </si>
  <si>
    <t>Десперадо 12</t>
  </si>
  <si>
    <t>Десперадо /2012/мер/гнід/вестф/Діп Пьорпл/Прінцесс Е/703824/Смірнова Валентина</t>
  </si>
  <si>
    <t>Довгополов Олександр</t>
  </si>
  <si>
    <t>Самолюк Валерія</t>
  </si>
  <si>
    <t>Кареніна БВР 09</t>
  </si>
  <si>
    <t>Кареніна БВР /2009/ коб/гнід/ бельг/ Канвас/ Вафля/ 703007/ Бабенко В.</t>
  </si>
  <si>
    <t>Даріус Де Вескері /2013/жер//фр .сель/Каннан/Міліді де Вескурі/106ІQ29/</t>
  </si>
  <si>
    <t>Мілан БВР /2012/ мер/гнід/УВП/Кагор/Роксолана /703799/Зароченцева Ю</t>
  </si>
  <si>
    <t>Кон Сонг 07</t>
  </si>
  <si>
    <t>Кон Сонг/ 2007/мер/ гнід/KWPN///756924/Кіщук О.</t>
  </si>
  <si>
    <t>Алібастр 03</t>
  </si>
  <si>
    <t>Алібастр/2003/ жер/т.гнід/увп/ Борісполь/Алея/702365/Нормуратов Р.</t>
  </si>
  <si>
    <t>Пандора КОЄ 10</t>
  </si>
  <si>
    <t>Пандора КОЄ/ кобила/руда/ольд /Баловет ду Ролет/ Паріона/703710/Кищук Олег/</t>
  </si>
  <si>
    <t>Якімов Альберт</t>
  </si>
  <si>
    <t>1971</t>
  </si>
  <si>
    <t>Харлі Ван Т Меєрсхоф 07</t>
  </si>
  <si>
    <t>Харлі Ван Т Меєрсхоф/ 2007/мерин/гнідий/BWP/В.Кальваро/Ла Сільва/703729/Синявська Наталія/</t>
  </si>
  <si>
    <t>Метеор ПКЗ 12</t>
  </si>
  <si>
    <t>Кліментьєва Ніколь</t>
  </si>
  <si>
    <t>Пікова Дама  12</t>
  </si>
  <si>
    <t>Пікова Дама   /2012/коб/гнід/УВП/Пан Ам/Іберійка /703569 /Магера  В</t>
  </si>
  <si>
    <t>Гектор 12</t>
  </si>
  <si>
    <t>Гектор /2012/жер/гнід/ольд/Віват   ван  де Хефінск/Піа/704015/Торгонський  І</t>
  </si>
  <si>
    <t>Балісто Balisto Zoetendaele Z/2010/мер/гнід//ZANG/Berlin/Beauty/ 104YI80//</t>
  </si>
  <si>
    <t>Бойфренд де Сеньйор /2007/бельг/Кальвано  Зет / Панама Ду Сігнер / 103OF52</t>
  </si>
  <si>
    <t>Осман 05</t>
  </si>
  <si>
    <t>мс</t>
  </si>
  <si>
    <t>Марлон вд Хефінськ / 2012 /бельг/мер/Desir du Chateau/Hirka van D’Abijhoeve/703808</t>
  </si>
  <si>
    <t>Каредо  С 08</t>
  </si>
  <si>
    <t>Коредо С /2008/жер / т-гнід / голшт /Каретіно / Хохеіт / DE  421000286808</t>
  </si>
  <si>
    <t>Каліпсо 08</t>
  </si>
  <si>
    <t>Каліпсо/ 2008/мер/гнід/вестф/ Консолідатор/Адіге /703221/Ржоткевич Єлізавета/</t>
  </si>
  <si>
    <t>Каневська Анжеліка</t>
  </si>
  <si>
    <t>Унічер 12</t>
  </si>
  <si>
    <t>Унічер /2012/ мер/ гнід/ Унікум/Черемшина/704369/Каневська</t>
  </si>
  <si>
    <t>Шер Хан 11</t>
  </si>
  <si>
    <t>Шер Хан /2011/мер/ ворон/ брандеб/Чако/ Колетта/703586/ Губанкова А</t>
  </si>
  <si>
    <t>Вел Дан Бой 10</t>
  </si>
  <si>
    <t>Вел Ден Бой (Well Done Boy) /2010/ мер/ гнід/тракен/ Чарлі Браун/Валеріана/702826/Слєпньов Ярослав</t>
  </si>
  <si>
    <t>Пещерін Андрій</t>
  </si>
  <si>
    <t>Фабіо 08</t>
  </si>
  <si>
    <t>Фабіо /2008/жер/  руд/ганов/Арафат/ Фонограма/702399/ Печоріна О</t>
  </si>
  <si>
    <t>Леді Аврора  09</t>
  </si>
  <si>
    <t>Леді Аврора  /2009/  коб / гнід/  вестф/  Ланцер ІІІ/ Кадеу /703965 /Пещеріна О</t>
  </si>
  <si>
    <t>Емануель 09</t>
  </si>
  <si>
    <t>Емануель /2009/коб /гнід/УВП/Малиш/Ехінацея/703356/ Магера  В</t>
  </si>
  <si>
    <t>Златогор 10</t>
  </si>
  <si>
    <t>Златогор /2010/жер/гнід/ УВП/Антарес/Зірка/703461/ Діденко А</t>
  </si>
  <si>
    <t>Кадрія 11</t>
  </si>
  <si>
    <t>Жашківський кінний завод</t>
  </si>
  <si>
    <t>Пономорев Андрій</t>
  </si>
  <si>
    <t>8:30 ПОКАЗ МАРШРУТІВ №1 та №2 РАЗОМ!</t>
  </si>
  <si>
    <t xml:space="preserve"> №2- висота, 80см Відкритий клас. Табл.А  Ст.274.2.5 дві фази спец. Варіант</t>
  </si>
  <si>
    <t xml:space="preserve"> №1- висота, 50см , Відкритий клас.  Табл.А  Ст.274.2.5 дві фази спец. Варіант</t>
  </si>
  <si>
    <t>Старт - 9:45</t>
  </si>
  <si>
    <t>Коко Шанель /2016/коб/ гнід/ольд/Кавтат ПКЗ/Зігенерін / 704395/Третяк Ю</t>
  </si>
  <si>
    <t>Єсаулова  Олена</t>
  </si>
  <si>
    <t>Байконур  12</t>
  </si>
  <si>
    <t>Байконур  /2012/ мер/ гнід/ не  визн/704329 /Єсаулова  О</t>
  </si>
  <si>
    <t>КЛ Спорт стейбл м. Київ</t>
  </si>
  <si>
    <t>Золін Констянтин</t>
  </si>
  <si>
    <t>КСК "Кентавр " м. Запоріжжя</t>
  </si>
  <si>
    <t>Карнаух Ксенія</t>
  </si>
  <si>
    <t>Сільвер Чіта 05</t>
  </si>
  <si>
    <t>Сільвер Чіта/2005/ кобила/сіра/ірлан/Хантінгфілд/ Флегмаунт Баллу/702295/Юрченко Д./</t>
  </si>
  <si>
    <t>Юрченко Даря</t>
  </si>
  <si>
    <t>Біг Стар 10</t>
  </si>
  <si>
    <t>Біг Стар /2010/мер/не визн/лідо /Барбароса /704356/ Губська О</t>
  </si>
  <si>
    <t>11:15 ПОКАЗ МАРШРУТІВ №3 та №4 РАЗОМ!</t>
  </si>
  <si>
    <t>Старт - 11:45</t>
  </si>
  <si>
    <t>Старт - 12:20</t>
  </si>
  <si>
    <t>14:00 ПОКАЗ МАРШРУТІВ №5 та №6 РАЗОМ!</t>
  </si>
  <si>
    <t>Старт - 15:30</t>
  </si>
  <si>
    <t>16:50 ПОКАЗ МАРШРУТУ №7!</t>
  </si>
  <si>
    <t>Старт - 17:20</t>
  </si>
  <si>
    <t>знята</t>
  </si>
  <si>
    <t>Лорд/ 2011/мер/ гнід/голшт/ Лорданос/Товіа/ DE421000237111/Чернецька</t>
  </si>
  <si>
    <t>Лорд 11</t>
  </si>
  <si>
    <t>знятий</t>
  </si>
  <si>
    <t>Кучер Маріс</t>
  </si>
  <si>
    <t>Костенко Олександр</t>
  </si>
  <si>
    <t>Кронос 10</t>
  </si>
  <si>
    <t>Кронос/2010/жер/сір/голшт/Касинос/Руналда/703173/Костенко О.М.</t>
  </si>
  <si>
    <t>Лесків  Лілія</t>
  </si>
  <si>
    <t>Квапіліні</t>
  </si>
  <si>
    <t>КСК "Авторитет"</t>
  </si>
  <si>
    <t>Ліберті 15</t>
  </si>
  <si>
    <t>Калілео</t>
  </si>
  <si>
    <t>Калілєо ІІІ/2009/мер/ гнід/голшт/Качер/Кімбрія//106НС98/Турчанович</t>
  </si>
  <si>
    <t xml:space="preserve">ЦСК ЗСУ </t>
  </si>
  <si>
    <t>Харлі ПКЗ</t>
  </si>
  <si>
    <t>Харлі PKZ /2007/ коб/ гнід / вестф  / Контакт / Жанет  //</t>
  </si>
  <si>
    <t>Жаплю 09</t>
  </si>
  <si>
    <t>Жаплю/2009/коб/руд/бельг/ Долар/Рамона/7030228/ Костенко Л</t>
  </si>
  <si>
    <t>Бетховен 13</t>
  </si>
  <si>
    <t>Бетховен  /2013/  жер/ гнід /УВП/ Ворлд Сігнс/Барбі/ 703751 /Бабенко В</t>
  </si>
  <si>
    <t>Росомак/2008/мер/руд/великопольська/Відам/Румба/106ТЕ59/Цапін Олександр</t>
  </si>
  <si>
    <t>1981</t>
  </si>
  <si>
    <t>Ті Са То  БВР 12</t>
  </si>
  <si>
    <t>Ті Са То БВР /2012/коб/вор/Купідо /Кемрі/703798 /Бабенко В</t>
  </si>
  <si>
    <t>Мейк Май Дей 11</t>
  </si>
  <si>
    <t>Мейк Май Дей /2011/мер/сір//Містер Блю/Сан Пауло</t>
  </si>
  <si>
    <t xml:space="preserve">М-т №16 – до 140см  Коні 7р та ст. Ст.269.5  Джокер
</t>
  </si>
  <si>
    <t>Картьє  БВР 07</t>
  </si>
  <si>
    <t>Картьє/2007/жер/гнід/ольденб/Капо Касіоне/Новлес/702287/Бабенко В.</t>
  </si>
  <si>
    <t>Аіша 08</t>
  </si>
  <si>
    <t>Аіша-08, коб., гн., Олденбург., Корнадо/Аріель, 703245, Рибалка Г.</t>
  </si>
  <si>
    <t>Золін Костянтин</t>
  </si>
  <si>
    <t>Валмі 09</t>
  </si>
  <si>
    <t>Шкіптань Надія</t>
  </si>
  <si>
    <t>Хендін 09</t>
  </si>
  <si>
    <t>Хендінг  ван   Бресер /2007/ жер /бельг/Таулон/ Тесса/ 103WW93/ Костенко  О</t>
  </si>
  <si>
    <t>Еспуа 09</t>
  </si>
  <si>
    <t>Еспуа/2009/коб/сір/голан. Н-кр/ZIROCCO BLUE VDL/ATHENT II/704225/Пещерін А</t>
  </si>
  <si>
    <t>Дарк Центо 11</t>
  </si>
  <si>
    <t>Дарк Центо/2011/мер/вор/не визн/703781/Бабенко Василь</t>
  </si>
  <si>
    <t>ПАЛ ТЕХ</t>
  </si>
  <si>
    <t>Бабенко василь</t>
  </si>
  <si>
    <t>8:30 ПОКАЗ МАРШРУТІВ №8 та №9 РАЗОМ!</t>
  </si>
  <si>
    <t>Старт -  9:00</t>
  </si>
  <si>
    <t>Старт - 10:00</t>
  </si>
  <si>
    <t>11:30 ПОКАЗ МАРШРУТІВ №10, №12 та №11 РАЗОМ!</t>
  </si>
  <si>
    <t>Старт - 12:00</t>
  </si>
  <si>
    <t>М-т №10- 95см Відкр.клас Ст.238.2.2 з (перестриб. В Гіті)</t>
  </si>
  <si>
    <t>Старт - 13:00</t>
  </si>
  <si>
    <t>Старт -13:30</t>
  </si>
  <si>
    <t>15:20 ПОКАЗ МАРШРУТІВ №14, №13  та №15 РАЗОМ!</t>
  </si>
  <si>
    <t>Старт -15:50</t>
  </si>
  <si>
    <t xml:space="preserve">18:10 ПОКАЗ МАРШРУТУ № 16!           </t>
  </si>
  <si>
    <t>Старт - 18:40</t>
  </si>
  <si>
    <t>М-т №16 –    Коні 7р та ст.  , висота  до 140 см, Табл.А  Ст.269.5, ДЖОКЕР</t>
  </si>
  <si>
    <t>Рифяк  Анастасія</t>
  </si>
  <si>
    <t xml:space="preserve">Маршрут №9- висота, 85см, відкритий клас,  Табл.А Ст.238.2.2, 245.3. з перестрибуванням </t>
  </si>
  <si>
    <t>в/к</t>
  </si>
  <si>
    <t>відмовився</t>
  </si>
  <si>
    <t>Кучер Марія</t>
  </si>
  <si>
    <t xml:space="preserve">Маршрут №10- висота 95см, Відкритий клас, Табл.А Ст.238.2.2, 245.3. з перестрибуванням </t>
  </si>
  <si>
    <t>М-т №11-105см,  Табл.А Ст.238.2.2, 245.3. з перестрибуванням 
Табл.А Ст.274.5.3 (дві фази)</t>
  </si>
  <si>
    <t>Турчанович Єлизавета</t>
  </si>
  <si>
    <t>Ліберті/2015/</t>
  </si>
  <si>
    <t>Харлі PKZ /2007/ коб/ гнід / вестф  / Контакт / Жанет  /103LF10/Редько Радіон</t>
  </si>
  <si>
    <t>М-т №13- відкрит.клас , висота до 115см , Ст.238.2.2, 245.3. з перестрибув.</t>
  </si>
  <si>
    <t>М-т №15 - відкритий клас , висота 125см , Табл.А Ст.238.2.2, 245.3 з перестрибуванням</t>
  </si>
  <si>
    <t>Валмі/2009/мер/гнід/фр.сель/Berlin/Алрага/104XS10/</t>
  </si>
  <si>
    <t>7:30 ПОКАЗ МАРШРУТІВ № 17,№18 та №19 РАЗОМ!</t>
  </si>
  <si>
    <t>М-т №17-60см  Відкр.клас  Ст.238.2.2 з пер. В гіті.</t>
  </si>
  <si>
    <t xml:space="preserve">Старт - 8:00 </t>
  </si>
  <si>
    <t>М-т №18 - 90см Діти.  Ст.238.2.2 з пер. В гіті.</t>
  </si>
  <si>
    <t>М-т №19 - 90см Відкр. клас   Ст.238.2.1</t>
  </si>
  <si>
    <t>М-т №21 - 100см Відкр.клас     Ст.238.2.1</t>
  </si>
  <si>
    <t>М-т №22 - 110см Відкр.клас     Ст.238.2.1</t>
  </si>
  <si>
    <t>М-т №24 - 115см Коні 5 років  Ст.238.2.2 з пер. В гіті.</t>
  </si>
  <si>
    <t xml:space="preserve">М-т №23 –140см Коні 7років та ст. Табл.А Ст.238.2.2 з перестриб.
</t>
  </si>
  <si>
    <t>М-т №25 - 120см Юнаки Ст.238.2.2 з пер. В гіті.</t>
  </si>
  <si>
    <t>Коні 6 років</t>
  </si>
  <si>
    <t>М-т №28 - 130см Відкритий клас. Ст.274.2.5 (дві фази).</t>
  </si>
  <si>
    <t>М-т №27 -(125 см) Відкр. клас  Ст.238.2.1 та №26 -(125см) Коні 6 років Ст.238.2.2 з пер. В гіті.</t>
  </si>
  <si>
    <t>Баш  10</t>
  </si>
  <si>
    <t>Баш/2010/мер/т-гнід/УВП/Шаблон/Балтімора/703210/Пилипейко В</t>
  </si>
  <si>
    <t>Юрченко Дарія</t>
  </si>
  <si>
    <t>Лантіно 15</t>
  </si>
  <si>
    <t>Лантіно /2015/мер/сір/не визн/Лагерман/PODOLIAN LADY/704432/Юрченко Д</t>
  </si>
  <si>
    <t>Бабенко Василь</t>
  </si>
  <si>
    <t xml:space="preserve">Старт -8:40 </t>
  </si>
  <si>
    <t>Старт -9:10</t>
  </si>
  <si>
    <t>10:30 ПОКАЗ МАРШРУТІВ №21, №22 та №24 РАЗОМ!</t>
  </si>
  <si>
    <t>Старт -  11:00</t>
  </si>
  <si>
    <t>Старт -  11:40</t>
  </si>
  <si>
    <t>Старт -  12:50</t>
  </si>
  <si>
    <t xml:space="preserve"> 13:40ПОКАЗ МАРШРУТУ №23!</t>
  </si>
  <si>
    <t>Старт -  14:10</t>
  </si>
  <si>
    <t>15:30 ПОКАЗ МАРШРУТІВ №25,№27, №26 та №28 РАЗОМ!</t>
  </si>
  <si>
    <t>Старт -  16:00</t>
  </si>
  <si>
    <r>
      <t xml:space="preserve">Самолюк Валерія </t>
    </r>
    <r>
      <rPr>
        <b/>
        <sz val="26"/>
        <color indexed="8"/>
        <rFont val="Calibri"/>
        <family val="2"/>
      </rPr>
      <t>В/К</t>
    </r>
  </si>
  <si>
    <t>Старт -  16:30</t>
  </si>
  <si>
    <t>Старт -  17:15</t>
  </si>
  <si>
    <t>М-т №17-60см  Відкр.клас .  Ст.238.2.2, 245.3 з пер. В гіті.</t>
  </si>
  <si>
    <t>М-т №18-90см  Діти  Ст.238.2.2, 245.3  з пер. В гіті.</t>
  </si>
  <si>
    <t>М-т №19-90см  Відкритий клас Ст.238.2.1.</t>
  </si>
  <si>
    <t>3-й етап</t>
  </si>
  <si>
    <t>М-т №24 - Коні 5 років , висота 115см,  Табл.А Ст.238.2.2, 245,3 з перестрибуванням в гіті</t>
  </si>
  <si>
    <t xml:space="preserve">Маршрут №25 - Юнаки , висота 120см , Табл.А  Ст.238.2.2, 245.3 перестриб. в гіті.
</t>
  </si>
  <si>
    <t xml:space="preserve">Маршрут №26 - Коні 6 років , висота 125см , Табл.А  Ст.238.2.2, 245.3 перестриб. в гіті.
</t>
  </si>
  <si>
    <t xml:space="preserve">Маршрут №28 - відкритий клас , висота 130см , Табл.А  Ст.274.2.5 дві фази
</t>
  </si>
  <si>
    <r>
      <t xml:space="preserve">Гапонова Галина </t>
    </r>
    <r>
      <rPr>
        <b/>
        <sz val="26"/>
        <color indexed="8"/>
        <rFont val="Calibri"/>
        <family val="2"/>
      </rPr>
      <t>В/К</t>
    </r>
  </si>
  <si>
    <t>М-т №23 – 140см Коні 7років , Гран Прі , ст.  Табл.А Ст.238.2.2 з перестрибуванням</t>
  </si>
  <si>
    <t>В/К</t>
  </si>
  <si>
    <t xml:space="preserve">Гапонова Галина </t>
  </si>
  <si>
    <t xml:space="preserve">Маршрут №27 - відкритий клас , висота 125см , Табл.А  Ст.238.2.1
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</si>
</sst>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183">
    <font>
      <sz val="10"/>
      <name val="Arial"/>
      <family val="0"/>
    </font>
    <font>
      <sz val="11"/>
      <color indexed="8"/>
      <name val="Calibri"/>
      <family val="2"/>
    </font>
    <font>
      <sz val="20"/>
      <name val="Arial"/>
      <family val="2"/>
    </font>
    <font>
      <sz val="22"/>
      <name val="Arial"/>
      <family val="2"/>
    </font>
    <font>
      <sz val="24"/>
      <name val="Arial"/>
      <family val="2"/>
    </font>
    <font>
      <sz val="20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28"/>
      <name val="Times New Roman"/>
      <family val="1"/>
    </font>
    <font>
      <b/>
      <sz val="24"/>
      <name val="Bookman Old Style"/>
      <family val="1"/>
    </font>
    <font>
      <b/>
      <sz val="20"/>
      <name val="Bookman Old Style"/>
      <family val="1"/>
    </font>
    <font>
      <b/>
      <sz val="22"/>
      <name val="Bookman Old Style"/>
      <family val="1"/>
    </font>
    <font>
      <sz val="18"/>
      <name val="Bookman Old Style"/>
      <family val="1"/>
    </font>
    <font>
      <b/>
      <sz val="18"/>
      <name val="Bookman Old Style"/>
      <family val="1"/>
    </font>
    <font>
      <sz val="10"/>
      <name val="Bookman Old Style"/>
      <family val="1"/>
    </font>
    <font>
      <sz val="22"/>
      <name val="Bookman Old Style"/>
      <family val="1"/>
    </font>
    <font>
      <sz val="24"/>
      <name val="Bookman Old Style"/>
      <family val="1"/>
    </font>
    <font>
      <b/>
      <sz val="26"/>
      <name val="Bookman Old Style"/>
      <family val="1"/>
    </font>
    <font>
      <sz val="28"/>
      <name val="Bookman Old Style"/>
      <family val="1"/>
    </font>
    <font>
      <sz val="16"/>
      <name val="Arial"/>
      <family val="2"/>
    </font>
    <font>
      <b/>
      <sz val="11"/>
      <name val="Bookman Old Style"/>
      <family val="1"/>
    </font>
    <font>
      <sz val="26"/>
      <name val="Arial"/>
      <family val="2"/>
    </font>
    <font>
      <sz val="26"/>
      <name val="Bookman Old Style"/>
      <family val="1"/>
    </font>
    <font>
      <sz val="28"/>
      <name val="Arial"/>
      <family val="2"/>
    </font>
    <font>
      <b/>
      <sz val="10"/>
      <name val="Arial"/>
      <family val="2"/>
    </font>
    <font>
      <sz val="12"/>
      <name val="Bookman Old Style"/>
      <family val="1"/>
    </font>
    <font>
      <sz val="14"/>
      <name val="Arial"/>
      <family val="2"/>
    </font>
    <font>
      <b/>
      <sz val="16"/>
      <name val="Bookman Old Style"/>
      <family val="1"/>
    </font>
    <font>
      <sz val="16"/>
      <name val="Bookman Old Style"/>
      <family val="1"/>
    </font>
    <font>
      <b/>
      <sz val="10"/>
      <name val="Bookman Old Style"/>
      <family val="1"/>
    </font>
    <font>
      <sz val="10"/>
      <name val="Arial Cyr"/>
      <family val="0"/>
    </font>
    <font>
      <sz val="24"/>
      <color indexed="8"/>
      <name val="Bookman Old Style"/>
      <family val="1"/>
    </font>
    <font>
      <sz val="20"/>
      <color indexed="8"/>
      <name val="Bookman Old Style"/>
      <family val="1"/>
    </font>
    <font>
      <sz val="18"/>
      <color indexed="8"/>
      <name val="Bookman Old Style"/>
      <family val="1"/>
    </font>
    <font>
      <sz val="26"/>
      <color indexed="8"/>
      <name val="Bookman Old Style"/>
      <family val="1"/>
    </font>
    <font>
      <b/>
      <sz val="14"/>
      <name val="Bookman Old Style"/>
      <family val="1"/>
    </font>
    <font>
      <sz val="9"/>
      <name val="Bookman Old Style"/>
      <family val="1"/>
    </font>
    <font>
      <sz val="28"/>
      <color indexed="8"/>
      <name val="Bookman Old Style"/>
      <family val="1"/>
    </font>
    <font>
      <sz val="36"/>
      <color indexed="8"/>
      <name val="Bookman Old Style"/>
      <family val="1"/>
    </font>
    <font>
      <sz val="30"/>
      <name val="Bookman Old Style"/>
      <family val="1"/>
    </font>
    <font>
      <b/>
      <sz val="30"/>
      <name val="Bookman Old Style"/>
      <family val="1"/>
    </font>
    <font>
      <sz val="18"/>
      <name val="Arial"/>
      <family val="2"/>
    </font>
    <font>
      <b/>
      <sz val="12"/>
      <name val="Bookman Old Style"/>
      <family val="1"/>
    </font>
    <font>
      <sz val="32"/>
      <name val="Arial"/>
      <family val="2"/>
    </font>
    <font>
      <sz val="30"/>
      <name val="Arial"/>
      <family val="2"/>
    </font>
    <font>
      <b/>
      <sz val="28"/>
      <name val="Bookman Old Style"/>
      <family val="1"/>
    </font>
    <font>
      <sz val="36"/>
      <name val="Bookman Old Style"/>
      <family val="1"/>
    </font>
    <font>
      <sz val="30"/>
      <color indexed="8"/>
      <name val="Bookman Old Style"/>
      <family val="1"/>
    </font>
    <font>
      <sz val="32"/>
      <name val="Bookman Old Style"/>
      <family val="1"/>
    </font>
    <font>
      <sz val="34"/>
      <name val="Bookman Old Style"/>
      <family val="1"/>
    </font>
    <font>
      <sz val="48"/>
      <name val="Arial"/>
      <family val="2"/>
    </font>
    <font>
      <b/>
      <sz val="15"/>
      <name val="Bookman Old Style"/>
      <family val="1"/>
    </font>
    <font>
      <sz val="15"/>
      <name val="Arial"/>
      <family val="2"/>
    </font>
    <font>
      <b/>
      <sz val="28"/>
      <name val="Times New Roman"/>
      <family val="1"/>
    </font>
    <font>
      <b/>
      <sz val="36"/>
      <name val="Bookman Old Style"/>
      <family val="1"/>
    </font>
    <font>
      <sz val="16"/>
      <name val="Times New Roman"/>
      <family val="1"/>
    </font>
    <font>
      <sz val="36"/>
      <name val="Arial"/>
      <family val="2"/>
    </font>
    <font>
      <sz val="36"/>
      <name val="Times New Roman"/>
      <family val="1"/>
    </font>
    <font>
      <b/>
      <sz val="26"/>
      <color indexed="8"/>
      <name val="Bookman Old Style"/>
      <family val="1"/>
    </font>
    <font>
      <b/>
      <sz val="2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8"/>
      <name val="Calibri"/>
      <family val="2"/>
    </font>
    <font>
      <sz val="20"/>
      <name val="Calibri"/>
      <family val="2"/>
    </font>
    <font>
      <sz val="28"/>
      <name val="Calibri"/>
      <family val="2"/>
    </font>
    <font>
      <sz val="24"/>
      <name val="Calibri"/>
      <family val="2"/>
    </font>
    <font>
      <sz val="32"/>
      <name val="Calibri"/>
      <family val="2"/>
    </font>
    <font>
      <b/>
      <sz val="26"/>
      <color indexed="10"/>
      <name val="Arial"/>
      <family val="2"/>
    </font>
    <font>
      <b/>
      <sz val="48"/>
      <color indexed="10"/>
      <name val="Calibri"/>
      <family val="2"/>
    </font>
    <font>
      <b/>
      <sz val="36"/>
      <color indexed="10"/>
      <name val="Calibri"/>
      <family val="2"/>
    </font>
    <font>
      <b/>
      <sz val="28"/>
      <color indexed="10"/>
      <name val="Bookman Old Style"/>
      <family val="1"/>
    </font>
    <font>
      <b/>
      <u val="single"/>
      <sz val="48"/>
      <color indexed="10"/>
      <name val="Calibri"/>
      <family val="2"/>
    </font>
    <font>
      <sz val="26"/>
      <name val="Calibri"/>
      <family val="2"/>
    </font>
    <font>
      <sz val="26"/>
      <color indexed="10"/>
      <name val="Calibri"/>
      <family val="2"/>
    </font>
    <font>
      <sz val="26"/>
      <color indexed="10"/>
      <name val="Arial"/>
      <family val="2"/>
    </font>
    <font>
      <sz val="36"/>
      <name val="Calibri"/>
      <family val="2"/>
    </font>
    <font>
      <sz val="36"/>
      <color indexed="10"/>
      <name val="Calibri"/>
      <family val="2"/>
    </font>
    <font>
      <sz val="28"/>
      <color indexed="8"/>
      <name val="Calibri"/>
      <family val="2"/>
    </font>
    <font>
      <sz val="18"/>
      <color indexed="8"/>
      <name val="Calibri"/>
      <family val="2"/>
    </font>
    <font>
      <sz val="22"/>
      <color indexed="8"/>
      <name val="Calibri"/>
      <family val="2"/>
    </font>
    <font>
      <sz val="26"/>
      <color indexed="8"/>
      <name val="Calibri"/>
      <family val="2"/>
    </font>
    <font>
      <b/>
      <sz val="24"/>
      <color indexed="10"/>
      <name val="Arial"/>
      <family val="2"/>
    </font>
    <font>
      <sz val="12"/>
      <color indexed="8"/>
      <name val="Calibri"/>
      <family val="2"/>
    </font>
    <font>
      <sz val="20"/>
      <color indexed="8"/>
      <name val="Calibri"/>
      <family val="2"/>
    </font>
    <font>
      <b/>
      <sz val="28"/>
      <color indexed="10"/>
      <name val="Arial"/>
      <family val="2"/>
    </font>
    <font>
      <sz val="24"/>
      <color indexed="8"/>
      <name val="Calibri"/>
      <family val="2"/>
    </font>
    <font>
      <sz val="36"/>
      <color indexed="8"/>
      <name val="Calibri"/>
      <family val="2"/>
    </font>
    <font>
      <sz val="28"/>
      <color indexed="10"/>
      <name val="Calibri"/>
      <family val="2"/>
    </font>
    <font>
      <sz val="16"/>
      <color indexed="8"/>
      <name val="Calibri"/>
      <family val="2"/>
    </font>
    <font>
      <sz val="30"/>
      <color indexed="8"/>
      <name val="Calibri"/>
      <family val="2"/>
    </font>
    <font>
      <sz val="34"/>
      <color indexed="8"/>
      <name val="Calibri"/>
      <family val="2"/>
    </font>
    <font>
      <sz val="32"/>
      <color indexed="8"/>
      <name val="Calibri"/>
      <family val="2"/>
    </font>
    <font>
      <sz val="38"/>
      <color indexed="8"/>
      <name val="Calibri"/>
      <family val="2"/>
    </font>
    <font>
      <sz val="8"/>
      <color indexed="8"/>
      <name val="Calibri"/>
      <family val="2"/>
    </font>
    <font>
      <sz val="30"/>
      <color indexed="10"/>
      <name val="Calibri"/>
      <family val="2"/>
    </font>
    <font>
      <sz val="14"/>
      <color indexed="8"/>
      <name val="Calibri"/>
      <family val="2"/>
    </font>
    <font>
      <sz val="28"/>
      <color indexed="10"/>
      <name val="Bookman Old Style"/>
      <family val="1"/>
    </font>
    <font>
      <b/>
      <sz val="24"/>
      <color indexed="10"/>
      <name val="Bookman Old Style"/>
      <family val="1"/>
    </font>
    <font>
      <b/>
      <sz val="22"/>
      <color indexed="10"/>
      <name val="Bookman Old Style"/>
      <family val="1"/>
    </font>
    <font>
      <sz val="22"/>
      <color indexed="10"/>
      <name val="Arial"/>
      <family val="2"/>
    </font>
    <font>
      <b/>
      <sz val="4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6"/>
      <color rgb="FFFF0000"/>
      <name val="Arial"/>
      <family val="2"/>
    </font>
    <font>
      <b/>
      <sz val="48"/>
      <color rgb="FFFF0000"/>
      <name val="Calibri"/>
      <family val="2"/>
    </font>
    <font>
      <b/>
      <sz val="36"/>
      <color rgb="FFFF0000"/>
      <name val="Calibri"/>
      <family val="2"/>
    </font>
    <font>
      <b/>
      <sz val="28"/>
      <color rgb="FFFF0000"/>
      <name val="Bookman Old Style"/>
      <family val="1"/>
    </font>
    <font>
      <sz val="24"/>
      <color theme="1"/>
      <name val="Bookman Old Style"/>
      <family val="1"/>
    </font>
    <font>
      <b/>
      <u val="single"/>
      <sz val="48"/>
      <color rgb="FFFF0000"/>
      <name val="Calibri"/>
      <family val="2"/>
    </font>
    <font>
      <sz val="20"/>
      <color theme="1"/>
      <name val="Bookman Old Style"/>
      <family val="1"/>
    </font>
    <font>
      <sz val="26"/>
      <color rgb="FFFF0000"/>
      <name val="Calibri"/>
      <family val="2"/>
    </font>
    <font>
      <sz val="26"/>
      <color rgb="FFFF0000"/>
      <name val="Arial"/>
      <family val="2"/>
    </font>
    <font>
      <sz val="36"/>
      <color rgb="FFFF0000"/>
      <name val="Calibri"/>
      <family val="2"/>
    </font>
    <font>
      <sz val="28"/>
      <color rgb="FF000000"/>
      <name val="Calibri"/>
      <family val="2"/>
    </font>
    <font>
      <sz val="18"/>
      <color rgb="FF000000"/>
      <name val="Calibri"/>
      <family val="2"/>
    </font>
    <font>
      <sz val="22"/>
      <color rgb="FF000000"/>
      <name val="Calibri"/>
      <family val="2"/>
    </font>
    <font>
      <sz val="26"/>
      <color rgb="FF000000"/>
      <name val="Calibri"/>
      <family val="2"/>
    </font>
    <font>
      <b/>
      <sz val="24"/>
      <color rgb="FFFF0000"/>
      <name val="Arial"/>
      <family val="2"/>
    </font>
    <font>
      <sz val="12"/>
      <color rgb="FF000000"/>
      <name val="Calibri"/>
      <family val="2"/>
    </font>
    <font>
      <sz val="20"/>
      <color rgb="FF000000"/>
      <name val="Calibri"/>
      <family val="2"/>
    </font>
    <font>
      <b/>
      <sz val="28"/>
      <color rgb="FFFF0000"/>
      <name val="Arial"/>
      <family val="2"/>
    </font>
    <font>
      <sz val="24"/>
      <color rgb="FF000000"/>
      <name val="Calibri"/>
      <family val="2"/>
    </font>
    <font>
      <sz val="36"/>
      <color rgb="FF000000"/>
      <name val="Calibri"/>
      <family val="2"/>
    </font>
    <font>
      <sz val="28"/>
      <color rgb="FFFF0000"/>
      <name val="Calibri"/>
      <family val="2"/>
    </font>
    <font>
      <sz val="16"/>
      <color rgb="FF000000"/>
      <name val="Calibri"/>
      <family val="2"/>
    </font>
    <font>
      <sz val="30"/>
      <color rgb="FF000000"/>
      <name val="Calibri"/>
      <family val="2"/>
    </font>
    <font>
      <sz val="11"/>
      <color rgb="FF000000"/>
      <name val="Calibri"/>
      <family val="2"/>
    </font>
    <font>
      <sz val="34"/>
      <color rgb="FF000000"/>
      <name val="Calibri"/>
      <family val="2"/>
    </font>
    <font>
      <sz val="32"/>
      <color rgb="FF000000"/>
      <name val="Calibri"/>
      <family val="2"/>
    </font>
    <font>
      <sz val="26"/>
      <color theme="1"/>
      <name val="Bookman Old Style"/>
      <family val="1"/>
    </font>
    <font>
      <sz val="38"/>
      <color rgb="FF000000"/>
      <name val="Calibri"/>
      <family val="2"/>
    </font>
    <font>
      <sz val="8"/>
      <color rgb="FF000000"/>
      <name val="Calibri"/>
      <family val="2"/>
    </font>
    <font>
      <sz val="30"/>
      <color rgb="FFFF0000"/>
      <name val="Calibri"/>
      <family val="2"/>
    </font>
    <font>
      <sz val="14"/>
      <color rgb="FF000000"/>
      <name val="Calibri"/>
      <family val="2"/>
    </font>
    <font>
      <sz val="28"/>
      <color rgb="FFFF0000"/>
      <name val="Bookman Old Style"/>
      <family val="1"/>
    </font>
    <font>
      <sz val="28"/>
      <color theme="1"/>
      <name val="Bookman Old Style"/>
      <family val="1"/>
    </font>
    <font>
      <sz val="14"/>
      <color theme="1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24"/>
      <color rgb="FFFF0000"/>
      <name val="Bookman Old Style"/>
      <family val="1"/>
    </font>
    <font>
      <b/>
      <sz val="22"/>
      <color rgb="FFFF0000"/>
      <name val="Bookman Old Style"/>
      <family val="1"/>
    </font>
    <font>
      <sz val="22"/>
      <color rgb="FFFF0000"/>
      <name val="Arial"/>
      <family val="2"/>
    </font>
    <font>
      <b/>
      <sz val="4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6" fillId="2" borderId="0" applyNumberFormat="0" applyBorder="0" applyAlignment="0" applyProtection="0"/>
    <xf numFmtId="0" fontId="126" fillId="3" borderId="0" applyNumberFormat="0" applyBorder="0" applyAlignment="0" applyProtection="0"/>
    <xf numFmtId="0" fontId="126" fillId="4" borderId="0" applyNumberFormat="0" applyBorder="0" applyAlignment="0" applyProtection="0"/>
    <xf numFmtId="0" fontId="126" fillId="5" borderId="0" applyNumberFormat="0" applyBorder="0" applyAlignment="0" applyProtection="0"/>
    <xf numFmtId="0" fontId="126" fillId="6" borderId="0" applyNumberFormat="0" applyBorder="0" applyAlignment="0" applyProtection="0"/>
    <xf numFmtId="0" fontId="126" fillId="7" borderId="0" applyNumberFormat="0" applyBorder="0" applyAlignment="0" applyProtection="0"/>
    <xf numFmtId="0" fontId="126" fillId="8" borderId="0" applyNumberFormat="0" applyBorder="0" applyAlignment="0" applyProtection="0"/>
    <xf numFmtId="0" fontId="126" fillId="9" borderId="0" applyNumberFormat="0" applyBorder="0" applyAlignment="0" applyProtection="0"/>
    <xf numFmtId="0" fontId="126" fillId="10" borderId="0" applyNumberFormat="0" applyBorder="0" applyAlignment="0" applyProtection="0"/>
    <xf numFmtId="0" fontId="126" fillId="11" borderId="0" applyNumberFormat="0" applyBorder="0" applyAlignment="0" applyProtection="0"/>
    <xf numFmtId="0" fontId="126" fillId="12" borderId="0" applyNumberFormat="0" applyBorder="0" applyAlignment="0" applyProtection="0"/>
    <xf numFmtId="0" fontId="126" fillId="13" borderId="0" applyNumberFormat="0" applyBorder="0" applyAlignment="0" applyProtection="0"/>
    <xf numFmtId="0" fontId="127" fillId="14" borderId="0" applyNumberFormat="0" applyBorder="0" applyAlignment="0" applyProtection="0"/>
    <xf numFmtId="0" fontId="127" fillId="15" borderId="0" applyNumberFormat="0" applyBorder="0" applyAlignment="0" applyProtection="0"/>
    <xf numFmtId="0" fontId="127" fillId="16" borderId="0" applyNumberFormat="0" applyBorder="0" applyAlignment="0" applyProtection="0"/>
    <xf numFmtId="0" fontId="127" fillId="17" borderId="0" applyNumberFormat="0" applyBorder="0" applyAlignment="0" applyProtection="0"/>
    <xf numFmtId="0" fontId="127" fillId="18" borderId="0" applyNumberFormat="0" applyBorder="0" applyAlignment="0" applyProtection="0"/>
    <xf numFmtId="0" fontId="127" fillId="19" borderId="0" applyNumberFormat="0" applyBorder="0" applyAlignment="0" applyProtection="0"/>
    <xf numFmtId="0" fontId="127" fillId="20" borderId="0" applyNumberFormat="0" applyBorder="0" applyAlignment="0" applyProtection="0"/>
    <xf numFmtId="0" fontId="127" fillId="21" borderId="0" applyNumberFormat="0" applyBorder="0" applyAlignment="0" applyProtection="0"/>
    <xf numFmtId="0" fontId="127" fillId="22" borderId="0" applyNumberFormat="0" applyBorder="0" applyAlignment="0" applyProtection="0"/>
    <xf numFmtId="0" fontId="127" fillId="23" borderId="0" applyNumberFormat="0" applyBorder="0" applyAlignment="0" applyProtection="0"/>
    <xf numFmtId="0" fontId="127" fillId="24" borderId="0" applyNumberFormat="0" applyBorder="0" applyAlignment="0" applyProtection="0"/>
    <xf numFmtId="0" fontId="127" fillId="25" borderId="0" applyNumberFormat="0" applyBorder="0" applyAlignment="0" applyProtection="0"/>
    <xf numFmtId="0" fontId="128" fillId="26" borderId="1" applyNumberFormat="0" applyAlignment="0" applyProtection="0"/>
    <xf numFmtId="0" fontId="129" fillId="27" borderId="2" applyNumberFormat="0" applyAlignment="0" applyProtection="0"/>
    <xf numFmtId="0" fontId="1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1" fillId="0" borderId="3" applyNumberFormat="0" applyFill="0" applyAlignment="0" applyProtection="0"/>
    <xf numFmtId="0" fontId="132" fillId="0" borderId="4" applyNumberFormat="0" applyFill="0" applyAlignment="0" applyProtection="0"/>
    <xf numFmtId="0" fontId="133" fillId="0" borderId="5" applyNumberFormat="0" applyFill="0" applyAlignment="0" applyProtection="0"/>
    <xf numFmtId="0" fontId="133" fillId="0" borderId="0" applyNumberFormat="0" applyFill="0" applyBorder="0" applyAlignment="0" applyProtection="0"/>
    <xf numFmtId="0" fontId="134" fillId="0" borderId="6" applyNumberFormat="0" applyFill="0" applyAlignment="0" applyProtection="0"/>
    <xf numFmtId="0" fontId="135" fillId="28" borderId="7" applyNumberFormat="0" applyAlignment="0" applyProtection="0"/>
    <xf numFmtId="0" fontId="136" fillId="0" borderId="0" applyNumberFormat="0" applyFill="0" applyBorder="0" applyAlignment="0" applyProtection="0"/>
    <xf numFmtId="0" fontId="1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38" fillId="30" borderId="0" applyNumberFormat="0" applyBorder="0" applyAlignment="0" applyProtection="0"/>
    <xf numFmtId="0" fontId="1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40" fillId="0" borderId="9" applyNumberFormat="0" applyFill="0" applyAlignment="0" applyProtection="0"/>
    <xf numFmtId="0" fontId="1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2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0" fontId="0" fillId="0" borderId="0" xfId="52" applyAlignment="1">
      <alignment horizontal="center" vertical="center"/>
      <protection/>
    </xf>
    <xf numFmtId="0" fontId="0" fillId="0" borderId="0" xfId="52" applyAlignment="1">
      <alignment horizontal="center" vertical="center" wrapText="1"/>
      <protection/>
    </xf>
    <xf numFmtId="0" fontId="86" fillId="0" borderId="0" xfId="52" applyFont="1" applyAlignment="1">
      <alignment horizontal="center" vertical="center"/>
      <protection/>
    </xf>
    <xf numFmtId="0" fontId="87" fillId="0" borderId="0" xfId="52" applyFont="1" applyAlignment="1">
      <alignment horizontal="center" vertical="center"/>
      <protection/>
    </xf>
    <xf numFmtId="0" fontId="88" fillId="0" borderId="0" xfId="52" applyFont="1" applyAlignment="1">
      <alignment horizontal="center" vertical="center"/>
      <protection/>
    </xf>
    <xf numFmtId="0" fontId="12" fillId="0" borderId="0" xfId="52" applyFont="1" applyAlignment="1">
      <alignment horizontal="center" vertical="center"/>
      <protection/>
    </xf>
    <xf numFmtId="2" fontId="88" fillId="0" borderId="0" xfId="52" applyNumberFormat="1" applyFont="1" applyAlignment="1">
      <alignment horizontal="center" vertical="center"/>
      <protection/>
    </xf>
    <xf numFmtId="0" fontId="15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3" fillId="0" borderId="0" xfId="52" applyFont="1" applyAlignment="1">
      <alignment horizontal="center" vertical="center"/>
      <protection/>
    </xf>
    <xf numFmtId="0" fontId="89" fillId="0" borderId="0" xfId="52" applyFont="1" applyAlignment="1">
      <alignment horizontal="center" vertical="center"/>
      <protection/>
    </xf>
    <xf numFmtId="0" fontId="27" fillId="0" borderId="0" xfId="0" applyFont="1" applyAlignment="1">
      <alignment horizontal="left" wrapText="1"/>
    </xf>
    <xf numFmtId="0" fontId="35" fillId="0" borderId="0" xfId="52" applyFont="1" applyAlignment="1">
      <alignment horizontal="center" vertical="center"/>
      <protection/>
    </xf>
    <xf numFmtId="0" fontId="29" fillId="0" borderId="0" xfId="52" applyFont="1" applyAlignment="1">
      <alignment horizontal="center" vertical="center"/>
      <protection/>
    </xf>
    <xf numFmtId="0" fontId="34" fillId="0" borderId="0" xfId="52" applyFont="1" applyAlignment="1">
      <alignment horizontal="center" vertical="center"/>
      <protection/>
    </xf>
    <xf numFmtId="0" fontId="36" fillId="0" borderId="0" xfId="52" applyFont="1" applyAlignment="1">
      <alignment horizontal="center" vertical="center"/>
      <protection/>
    </xf>
    <xf numFmtId="0" fontId="90" fillId="0" borderId="0" xfId="52" applyFont="1" applyAlignment="1">
      <alignment horizontal="center" vertical="center"/>
      <protection/>
    </xf>
    <xf numFmtId="0" fontId="15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2" fontId="27" fillId="0" borderId="10" xfId="52" applyNumberFormat="1" applyFont="1" applyBorder="1" applyAlignment="1">
      <alignment horizontal="center" vertical="center"/>
      <protection/>
    </xf>
    <xf numFmtId="0" fontId="3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2" fontId="29" fillId="0" borderId="0" xfId="52" applyNumberFormat="1" applyFont="1" applyAlignment="1">
      <alignment horizontal="center" vertical="center"/>
      <protection/>
    </xf>
    <xf numFmtId="0" fontId="88" fillId="0" borderId="0" xfId="52" applyFont="1" applyBorder="1" applyAlignment="1">
      <alignment horizontal="center" vertical="center"/>
      <protection/>
    </xf>
    <xf numFmtId="0" fontId="0" fillId="0" borderId="0" xfId="52" applyAlignment="1">
      <alignment vertical="center"/>
      <protection/>
    </xf>
    <xf numFmtId="0" fontId="2" fillId="0" borderId="0" xfId="52" applyFont="1" applyAlignment="1">
      <alignment horizontal="center" vertical="center"/>
      <protection/>
    </xf>
    <xf numFmtId="0" fontId="48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2" fontId="33" fillId="0" borderId="10" xfId="52" applyNumberFormat="1" applyFont="1" applyBorder="1" applyAlignment="1">
      <alignment horizontal="center" vertical="center"/>
      <protection/>
    </xf>
    <xf numFmtId="0" fontId="91" fillId="0" borderId="0" xfId="52" applyFont="1" applyAlignment="1">
      <alignment horizontal="center" vertical="center"/>
      <protection/>
    </xf>
    <xf numFmtId="0" fontId="54" fillId="0" borderId="0" xfId="52" applyFont="1" applyAlignment="1">
      <alignment horizontal="center" vertical="center" wrapText="1"/>
      <protection/>
    </xf>
    <xf numFmtId="0" fontId="52" fillId="0" borderId="0" xfId="52" applyFont="1" applyAlignment="1">
      <alignment horizontal="left" vertical="center"/>
      <protection/>
    </xf>
    <xf numFmtId="0" fontId="4" fillId="0" borderId="0" xfId="52" applyFont="1" applyAlignment="1">
      <alignment horizontal="center" vertical="center"/>
      <protection/>
    </xf>
    <xf numFmtId="0" fontId="54" fillId="0" borderId="0" xfId="52" applyFont="1" applyAlignment="1">
      <alignment horizontal="center" vertical="center"/>
      <protection/>
    </xf>
    <xf numFmtId="0" fontId="26" fillId="0" borderId="0" xfId="52" applyFont="1" applyAlignment="1">
      <alignment horizontal="center" vertical="center"/>
      <protection/>
    </xf>
    <xf numFmtId="0" fontId="33" fillId="0" borderId="10" xfId="52" applyFont="1" applyBorder="1" applyAlignment="1">
      <alignment horizontal="center" vertical="center"/>
      <protection/>
    </xf>
    <xf numFmtId="0" fontId="44" fillId="0" borderId="10" xfId="0" applyFont="1" applyFill="1" applyBorder="1" applyAlignment="1">
      <alignment horizontal="left" vertical="center" wrapText="1"/>
    </xf>
    <xf numFmtId="2" fontId="57" fillId="0" borderId="10" xfId="52" applyNumberFormat="1" applyFont="1" applyBorder="1" applyAlignment="1">
      <alignment horizontal="center" vertical="center"/>
      <protection/>
    </xf>
    <xf numFmtId="0" fontId="57" fillId="0" borderId="10" xfId="52" applyFont="1" applyBorder="1" applyAlignment="1">
      <alignment horizontal="center" vertical="center"/>
      <protection/>
    </xf>
    <xf numFmtId="0" fontId="19" fillId="0" borderId="0" xfId="0" applyFont="1" applyAlignment="1">
      <alignment horizontal="left" vertical="center"/>
    </xf>
    <xf numFmtId="0" fontId="19" fillId="0" borderId="0" xfId="52" applyFont="1" applyAlignment="1">
      <alignment horizontal="center" vertical="center"/>
      <protection/>
    </xf>
    <xf numFmtId="0" fontId="43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143" fillId="0" borderId="10" xfId="52" applyFont="1" applyFill="1" applyBorder="1" applyAlignment="1">
      <alignment horizontal="center" vertical="center"/>
      <protection/>
    </xf>
    <xf numFmtId="0" fontId="144" fillId="0" borderId="0" xfId="52" applyFont="1" applyAlignment="1">
      <alignment horizontal="center" vertical="center"/>
      <protection/>
    </xf>
    <xf numFmtId="0" fontId="145" fillId="0" borderId="0" xfId="52" applyFont="1" applyAlignment="1">
      <alignment horizontal="center" vertical="center"/>
      <protection/>
    </xf>
    <xf numFmtId="0" fontId="146" fillId="0" borderId="0" xfId="52" applyFont="1" applyAlignment="1">
      <alignment horizontal="center" vertical="center"/>
      <protection/>
    </xf>
    <xf numFmtId="2" fontId="59" fillId="0" borderId="10" xfId="52" applyNumberFormat="1" applyFont="1" applyBorder="1" applyAlignment="1">
      <alignment horizontal="center" vertical="center"/>
      <protection/>
    </xf>
    <xf numFmtId="2" fontId="89" fillId="0" borderId="0" xfId="52" applyNumberFormat="1" applyFont="1" applyAlignment="1">
      <alignment horizontal="center" vertical="center"/>
      <protection/>
    </xf>
    <xf numFmtId="0" fontId="29" fillId="0" borderId="10" xfId="52" applyFont="1" applyBorder="1" applyAlignment="1">
      <alignment horizontal="center" vertical="center"/>
      <protection/>
    </xf>
    <xf numFmtId="0" fontId="147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1" fontId="57" fillId="0" borderId="10" xfId="52" applyNumberFormat="1" applyFont="1" applyBorder="1" applyAlignment="1">
      <alignment horizontal="center" vertical="center"/>
      <protection/>
    </xf>
    <xf numFmtId="2" fontId="50" fillId="0" borderId="10" xfId="52" applyNumberFormat="1" applyFont="1" applyFill="1" applyBorder="1" applyAlignment="1">
      <alignment horizontal="left" vertical="center" wrapText="1"/>
      <protection/>
    </xf>
    <xf numFmtId="2" fontId="29" fillId="0" borderId="10" xfId="52" applyNumberFormat="1" applyFont="1" applyBorder="1" applyAlignment="1">
      <alignment horizontal="center" vertical="center"/>
      <protection/>
    </xf>
    <xf numFmtId="1" fontId="29" fillId="0" borderId="10" xfId="52" applyNumberFormat="1" applyFont="1" applyBorder="1" applyAlignment="1">
      <alignment horizontal="center" vertical="center"/>
      <protection/>
    </xf>
    <xf numFmtId="0" fontId="27" fillId="0" borderId="10" xfId="52" applyFont="1" applyBorder="1" applyAlignment="1">
      <alignment horizontal="center" vertical="center"/>
      <protection/>
    </xf>
    <xf numFmtId="1" fontId="27" fillId="0" borderId="10" xfId="52" applyNumberFormat="1" applyFont="1" applyBorder="1" applyAlignment="1">
      <alignment horizontal="center" vertical="center"/>
      <protection/>
    </xf>
    <xf numFmtId="0" fontId="9" fillId="5" borderId="10" xfId="0" applyFont="1" applyFill="1" applyBorder="1" applyAlignment="1">
      <alignment horizontal="center" vertical="center" wrapText="1"/>
    </xf>
    <xf numFmtId="2" fontId="9" fillId="5" borderId="10" xfId="0" applyNumberFormat="1" applyFont="1" applyFill="1" applyBorder="1" applyAlignment="1">
      <alignment horizontal="center" vertical="center" wrapText="1"/>
    </xf>
    <xf numFmtId="2" fontId="29" fillId="0" borderId="10" xfId="52" applyNumberFormat="1" applyFont="1" applyFill="1" applyBorder="1" applyAlignment="1">
      <alignment horizontal="left" vertical="center" wrapText="1"/>
      <protection/>
    </xf>
    <xf numFmtId="0" fontId="8" fillId="5" borderId="10" xfId="0" applyFont="1" applyFill="1" applyBorder="1" applyAlignment="1">
      <alignment horizontal="center" vertical="center" wrapText="1"/>
    </xf>
    <xf numFmtId="2" fontId="8" fillId="5" borderId="10" xfId="0" applyNumberFormat="1" applyFont="1" applyFill="1" applyBorder="1" applyAlignment="1">
      <alignment horizontal="center" vertical="center" wrapText="1"/>
    </xf>
    <xf numFmtId="0" fontId="27" fillId="0" borderId="10" xfId="52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/>
    </xf>
    <xf numFmtId="0" fontId="147" fillId="0" borderId="10" xfId="0" applyFont="1" applyFill="1" applyBorder="1" applyAlignment="1">
      <alignment horizontal="left" vertical="center"/>
    </xf>
    <xf numFmtId="0" fontId="147" fillId="0" borderId="10" xfId="0" applyFont="1" applyFill="1" applyBorder="1" applyAlignment="1">
      <alignment horizontal="center" vertical="center"/>
    </xf>
    <xf numFmtId="1" fontId="33" fillId="0" borderId="10" xfId="52" applyNumberFormat="1" applyFont="1" applyBorder="1" applyAlignment="1">
      <alignment horizontal="center" vertical="center"/>
      <protection/>
    </xf>
    <xf numFmtId="1" fontId="33" fillId="0" borderId="10" xfId="0" applyNumberFormat="1" applyFont="1" applyFill="1" applyBorder="1" applyAlignment="1">
      <alignment horizontal="center" vertical="center" wrapText="1"/>
    </xf>
    <xf numFmtId="2" fontId="90" fillId="0" borderId="0" xfId="52" applyNumberFormat="1" applyFont="1" applyAlignment="1">
      <alignment horizontal="center" vertical="center"/>
      <protection/>
    </xf>
    <xf numFmtId="0" fontId="148" fillId="0" borderId="0" xfId="52" applyFont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88" fillId="0" borderId="10" xfId="52" applyFont="1" applyFill="1" applyBorder="1" applyAlignment="1">
      <alignment horizontal="center" vertical="center"/>
      <protection/>
    </xf>
    <xf numFmtId="1" fontId="29" fillId="0" borderId="10" xfId="52" applyNumberFormat="1" applyFont="1" applyFill="1" applyBorder="1" applyAlignment="1">
      <alignment horizontal="center" vertical="center"/>
      <protection/>
    </xf>
    <xf numFmtId="0" fontId="48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149" fillId="0" borderId="10" xfId="0" applyFont="1" applyFill="1" applyBorder="1" applyAlignment="1">
      <alignment horizontal="left" vertical="center"/>
    </xf>
    <xf numFmtId="0" fontId="50" fillId="0" borderId="10" xfId="52" applyFont="1" applyFill="1" applyBorder="1" applyAlignment="1">
      <alignment horizontal="center" vertical="center"/>
      <protection/>
    </xf>
    <xf numFmtId="2" fontId="50" fillId="0" borderId="10" xfId="52" applyNumberFormat="1" applyFont="1" applyFill="1" applyBorder="1" applyAlignment="1">
      <alignment horizontal="center" vertical="center"/>
      <protection/>
    </xf>
    <xf numFmtId="1" fontId="50" fillId="0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59" fillId="0" borderId="10" xfId="52" applyFont="1" applyBorder="1" applyAlignment="1">
      <alignment horizontal="center" vertical="center"/>
      <protection/>
    </xf>
    <xf numFmtId="0" fontId="29" fillId="0" borderId="10" xfId="0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2" fontId="50" fillId="0" borderId="10" xfId="52" applyNumberFormat="1" applyFont="1" applyFill="1" applyBorder="1" applyAlignment="1">
      <alignment horizontal="center" vertical="center" wrapText="1"/>
      <protection/>
    </xf>
    <xf numFmtId="2" fontId="57" fillId="0" borderId="10" xfId="52" applyNumberFormat="1" applyFont="1" applyFill="1" applyBorder="1" applyAlignment="1">
      <alignment horizontal="left" vertical="center" wrapText="1"/>
      <protection/>
    </xf>
    <xf numFmtId="0" fontId="60" fillId="0" borderId="10" xfId="52" applyFont="1" applyBorder="1" applyAlignment="1">
      <alignment horizontal="center" vertical="center"/>
      <protection/>
    </xf>
    <xf numFmtId="2" fontId="60" fillId="0" borderId="10" xfId="52" applyNumberFormat="1" applyFont="1" applyBorder="1" applyAlignment="1">
      <alignment horizontal="center" vertical="center"/>
      <protection/>
    </xf>
    <xf numFmtId="0" fontId="9" fillId="33" borderId="10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97" fillId="0" borderId="0" xfId="52" applyFont="1" applyAlignment="1">
      <alignment horizontal="center" vertical="center"/>
      <protection/>
    </xf>
    <xf numFmtId="0" fontId="32" fillId="0" borderId="0" xfId="52" applyFont="1" applyAlignment="1">
      <alignment horizontal="center" vertical="center"/>
      <protection/>
    </xf>
    <xf numFmtId="0" fontId="150" fillId="0" borderId="0" xfId="52" applyFont="1" applyAlignment="1">
      <alignment horizontal="center" vertical="center"/>
      <protection/>
    </xf>
    <xf numFmtId="0" fontId="151" fillId="0" borderId="0" xfId="52" applyFont="1" applyAlignment="1">
      <alignment horizontal="center" vertical="center"/>
      <protection/>
    </xf>
    <xf numFmtId="0" fontId="28" fillId="0" borderId="0" xfId="52" applyFont="1" applyAlignment="1">
      <alignment horizontal="center" vertical="center"/>
      <protection/>
    </xf>
    <xf numFmtId="0" fontId="100" fillId="0" borderId="0" xfId="52" applyFont="1" applyBorder="1" applyAlignment="1">
      <alignment horizontal="center" vertical="center"/>
      <protection/>
    </xf>
    <xf numFmtId="0" fontId="152" fillId="0" borderId="0" xfId="52" applyFont="1" applyBorder="1" applyAlignment="1">
      <alignment horizontal="center" vertical="center"/>
      <protection/>
    </xf>
    <xf numFmtId="0" fontId="65" fillId="0" borderId="0" xfId="52" applyFont="1" applyBorder="1" applyAlignment="1">
      <alignment horizontal="center" vertical="center"/>
      <protection/>
    </xf>
    <xf numFmtId="0" fontId="57" fillId="0" borderId="0" xfId="0" applyFont="1" applyAlignment="1">
      <alignment horizontal="left"/>
    </xf>
    <xf numFmtId="180" fontId="100" fillId="0" borderId="0" xfId="52" applyNumberFormat="1" applyFont="1" applyBorder="1" applyAlignment="1">
      <alignment horizontal="center" vertical="center"/>
      <protection/>
    </xf>
    <xf numFmtId="0" fontId="8" fillId="33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1" fontId="50" fillId="0" borderId="11" xfId="52" applyNumberFormat="1" applyFont="1" applyFill="1" applyBorder="1" applyAlignment="1">
      <alignment horizontal="center" vertical="center" wrapText="1"/>
      <protection/>
    </xf>
    <xf numFmtId="0" fontId="67" fillId="0" borderId="0" xfId="0" applyFont="1" applyAlignment="1">
      <alignment horizontal="left"/>
    </xf>
    <xf numFmtId="0" fontId="68" fillId="0" borderId="0" xfId="0" applyFont="1" applyAlignment="1">
      <alignment horizontal="left" vertical="center"/>
    </xf>
    <xf numFmtId="0" fontId="100" fillId="0" borderId="0" xfId="52" applyFont="1" applyAlignment="1">
      <alignment horizontal="center" vertical="center"/>
      <protection/>
    </xf>
    <xf numFmtId="0" fontId="67" fillId="0" borderId="0" xfId="52" applyFont="1" applyAlignment="1">
      <alignment horizontal="center" vertical="center"/>
      <protection/>
    </xf>
    <xf numFmtId="0" fontId="67" fillId="0" borderId="0" xfId="52" applyFont="1" applyAlignment="1">
      <alignment horizontal="left" vertical="center"/>
      <protection/>
    </xf>
    <xf numFmtId="0" fontId="33" fillId="0" borderId="0" xfId="0" applyFont="1" applyAlignment="1">
      <alignment horizontal="left"/>
    </xf>
    <xf numFmtId="0" fontId="0" fillId="0" borderId="0" xfId="52" applyAlignment="1">
      <alignment horizontal="right" vertical="center"/>
      <protection/>
    </xf>
    <xf numFmtId="0" fontId="147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9" fillId="34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" fontId="33" fillId="0" borderId="10" xfId="52" applyNumberFormat="1" applyFont="1" applyFill="1" applyBorder="1" applyAlignment="1">
      <alignment horizontal="center" vertical="center" wrapText="1"/>
      <protection/>
    </xf>
    <xf numFmtId="2" fontId="33" fillId="0" borderId="10" xfId="52" applyNumberFormat="1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14" fontId="0" fillId="0" borderId="0" xfId="0" applyNumberFormat="1" applyAlignment="1">
      <alignment/>
    </xf>
    <xf numFmtId="0" fontId="34" fillId="0" borderId="0" xfId="52" applyFont="1" applyAlignment="1">
      <alignment horizontal="center" vertical="center" wrapText="1"/>
      <protection/>
    </xf>
    <xf numFmtId="0" fontId="3" fillId="0" borderId="0" xfId="52" applyFont="1" applyAlignment="1">
      <alignment vertical="center"/>
      <protection/>
    </xf>
    <xf numFmtId="0" fontId="153" fillId="0" borderId="10" xfId="0" applyFont="1" applyFill="1" applyBorder="1" applyAlignment="1" applyProtection="1">
      <alignment vertical="center" wrapText="1"/>
      <protection/>
    </xf>
    <xf numFmtId="0" fontId="154" fillId="0" borderId="10" xfId="0" applyFont="1" applyFill="1" applyBorder="1" applyAlignment="1" applyProtection="1">
      <alignment vertical="center" wrapText="1"/>
      <protection/>
    </xf>
    <xf numFmtId="0" fontId="155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156" fillId="0" borderId="10" xfId="0" applyFont="1" applyFill="1" applyBorder="1" applyAlignment="1" applyProtection="1">
      <alignment vertical="center" wrapText="1"/>
      <protection/>
    </xf>
    <xf numFmtId="0" fontId="157" fillId="0" borderId="0" xfId="52" applyFont="1" applyAlignment="1">
      <alignment horizontal="center" vertical="center"/>
      <protection/>
    </xf>
    <xf numFmtId="0" fontId="158" fillId="0" borderId="10" xfId="0" applyFont="1" applyFill="1" applyBorder="1" applyAlignment="1" applyProtection="1">
      <alignment vertical="center" wrapText="1"/>
      <protection/>
    </xf>
    <xf numFmtId="0" fontId="159" fillId="0" borderId="10" xfId="0" applyFont="1" applyFill="1" applyBorder="1" applyAlignment="1" applyProtection="1">
      <alignment vertical="center" wrapText="1"/>
      <protection/>
    </xf>
    <xf numFmtId="0" fontId="160" fillId="0" borderId="0" xfId="52" applyFont="1" applyAlignment="1">
      <alignment horizontal="center"/>
      <protection/>
    </xf>
    <xf numFmtId="0" fontId="161" fillId="0" borderId="10" xfId="0" applyFont="1" applyFill="1" applyBorder="1" applyAlignment="1" applyProtection="1">
      <alignment vertical="center" wrapText="1"/>
      <protection/>
    </xf>
    <xf numFmtId="0" fontId="37" fillId="0" borderId="0" xfId="52" applyFont="1" applyAlignment="1">
      <alignment horizontal="center" vertical="center"/>
      <protection/>
    </xf>
    <xf numFmtId="0" fontId="162" fillId="0" borderId="10" xfId="0" applyFont="1" applyFill="1" applyBorder="1" applyAlignment="1" applyProtection="1">
      <alignment vertical="center" wrapText="1"/>
      <protection/>
    </xf>
    <xf numFmtId="0" fontId="153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152" fillId="0" borderId="10" xfId="0" applyFont="1" applyFill="1" applyBorder="1" applyAlignment="1" applyProtection="1">
      <alignment horizontal="center" vertical="center" wrapText="1"/>
      <protection/>
    </xf>
    <xf numFmtId="0" fontId="163" fillId="0" borderId="10" xfId="0" applyFont="1" applyFill="1" applyBorder="1" applyAlignment="1" applyProtection="1">
      <alignment horizontal="center" vertical="center" wrapText="1"/>
      <protection/>
    </xf>
    <xf numFmtId="0" fontId="164" fillId="0" borderId="10" xfId="0" applyFont="1" applyFill="1" applyBorder="1" applyAlignment="1" applyProtection="1">
      <alignment vertical="center" wrapText="1"/>
      <protection/>
    </xf>
    <xf numFmtId="0" fontId="150" fillId="0" borderId="10" xfId="0" applyFont="1" applyFill="1" applyBorder="1" applyAlignment="1" applyProtection="1">
      <alignment horizontal="center" vertical="center" wrapText="1"/>
      <protection/>
    </xf>
    <xf numFmtId="0" fontId="165" fillId="0" borderId="10" xfId="0" applyFont="1" applyFill="1" applyBorder="1" applyAlignment="1" applyProtection="1">
      <alignment vertical="center" wrapText="1"/>
      <protection/>
    </xf>
    <xf numFmtId="0" fontId="166" fillId="0" borderId="12" xfId="0" applyFont="1" applyFill="1" applyBorder="1" applyAlignment="1" applyProtection="1">
      <alignment vertical="center" wrapText="1"/>
      <protection/>
    </xf>
    <xf numFmtId="0" fontId="167" fillId="0" borderId="10" xfId="0" applyFont="1" applyFill="1" applyBorder="1" applyAlignment="1" applyProtection="1">
      <alignment vertical="center" wrapText="1"/>
      <protection/>
    </xf>
    <xf numFmtId="0" fontId="168" fillId="0" borderId="10" xfId="0" applyFont="1" applyFill="1" applyBorder="1" applyAlignment="1" applyProtection="1">
      <alignment vertical="center" wrapText="1"/>
      <protection/>
    </xf>
    <xf numFmtId="0" fontId="169" fillId="0" borderId="10" xfId="0" applyFont="1" applyFill="1" applyBorder="1" applyAlignment="1">
      <alignment horizontal="center" vertical="center" wrapText="1"/>
    </xf>
    <xf numFmtId="0" fontId="161" fillId="0" borderId="10" xfId="0" applyFont="1" applyFill="1" applyBorder="1" applyAlignment="1" applyProtection="1">
      <alignment horizontal="center" vertical="center" wrapText="1"/>
      <protection/>
    </xf>
    <xf numFmtId="0" fontId="170" fillId="0" borderId="10" xfId="0" applyFont="1" applyFill="1" applyBorder="1" applyAlignment="1" applyProtection="1">
      <alignment vertical="center" wrapText="1"/>
      <protection/>
    </xf>
    <xf numFmtId="0" fontId="154" fillId="0" borderId="10" xfId="0" applyFont="1" applyFill="1" applyBorder="1" applyAlignment="1" applyProtection="1">
      <alignment horizontal="center" vertical="center" wrapText="1"/>
      <protection/>
    </xf>
    <xf numFmtId="0" fontId="171" fillId="0" borderId="10" xfId="0" applyFont="1" applyFill="1" applyBorder="1" applyAlignment="1" applyProtection="1">
      <alignment vertical="center" wrapText="1"/>
      <protection/>
    </xf>
    <xf numFmtId="0" fontId="156" fillId="0" borderId="10" xfId="0" applyFont="1" applyFill="1" applyBorder="1" applyAlignment="1" applyProtection="1">
      <alignment horizontal="left" vertical="center" wrapText="1"/>
      <protection/>
    </xf>
    <xf numFmtId="0" fontId="156" fillId="0" borderId="10" xfId="0" applyFont="1" applyFill="1" applyBorder="1" applyAlignment="1" applyProtection="1">
      <alignment horizontal="center" vertical="center" wrapText="1"/>
      <protection/>
    </xf>
    <xf numFmtId="0" fontId="162" fillId="0" borderId="10" xfId="0" applyFont="1" applyFill="1" applyBorder="1" applyAlignment="1" applyProtection="1">
      <alignment horizontal="center" vertical="center" wrapText="1"/>
      <protection/>
    </xf>
    <xf numFmtId="0" fontId="162" fillId="0" borderId="10" xfId="0" applyFont="1" applyFill="1" applyBorder="1" applyAlignment="1" applyProtection="1">
      <alignment horizontal="left" vertical="center" wrapText="1"/>
      <protection/>
    </xf>
    <xf numFmtId="0" fontId="58" fillId="0" borderId="10" xfId="0" applyFont="1" applyFill="1" applyBorder="1" applyAlignment="1">
      <alignment horizontal="center" vertical="center" wrapText="1"/>
    </xf>
    <xf numFmtId="0" fontId="172" fillId="0" borderId="10" xfId="0" applyFont="1" applyFill="1" applyBorder="1" applyAlignment="1" applyProtection="1">
      <alignment horizontal="center" vertical="center" wrapText="1"/>
      <protection/>
    </xf>
    <xf numFmtId="0" fontId="165" fillId="0" borderId="10" xfId="0" applyFont="1" applyFill="1" applyBorder="1" applyAlignment="1" applyProtection="1">
      <alignment horizontal="center" vertical="center" wrapText="1"/>
      <protection/>
    </xf>
    <xf numFmtId="0" fontId="165" fillId="0" borderId="10" xfId="0" applyFont="1" applyFill="1" applyBorder="1" applyAlignment="1" applyProtection="1">
      <alignment horizontal="left" vertical="center" wrapText="1"/>
      <protection/>
    </xf>
    <xf numFmtId="0" fontId="166" fillId="0" borderId="10" xfId="0" applyFont="1" applyFill="1" applyBorder="1" applyAlignment="1" applyProtection="1">
      <alignment vertical="center" wrapText="1"/>
      <protection/>
    </xf>
    <xf numFmtId="0" fontId="173" fillId="0" borderId="10" xfId="0" applyFont="1" applyFill="1" applyBorder="1" applyAlignment="1" applyProtection="1">
      <alignment vertical="center" wrapText="1"/>
      <protection/>
    </xf>
    <xf numFmtId="0" fontId="174" fillId="0" borderId="10" xfId="0" applyFont="1" applyFill="1" applyBorder="1" applyAlignment="1">
      <alignment horizontal="center" vertical="center" wrapText="1"/>
    </xf>
    <xf numFmtId="2" fontId="174" fillId="0" borderId="10" xfId="0" applyNumberFormat="1" applyFont="1" applyFill="1" applyBorder="1" applyAlignment="1">
      <alignment horizontal="center" vertical="center" wrapText="1"/>
    </xf>
    <xf numFmtId="0" fontId="175" fillId="0" borderId="10" xfId="0" applyFont="1" applyFill="1" applyBorder="1" applyAlignment="1">
      <alignment horizontal="center" vertical="center" wrapText="1"/>
    </xf>
    <xf numFmtId="2" fontId="175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0" fontId="159" fillId="0" borderId="10" xfId="0" applyFont="1" applyFill="1" applyBorder="1" applyAlignment="1" applyProtection="1">
      <alignment horizontal="center" vertical="center" wrapText="1"/>
      <protection/>
    </xf>
    <xf numFmtId="0" fontId="67" fillId="0" borderId="10" xfId="0" applyFont="1" applyBorder="1" applyAlignment="1">
      <alignment vertical="center"/>
    </xf>
    <xf numFmtId="0" fontId="20" fillId="0" borderId="0" xfId="52" applyFont="1" applyAlignment="1">
      <alignment horizontal="center" vertical="top" wrapText="1"/>
      <protection/>
    </xf>
    <xf numFmtId="0" fontId="22" fillId="0" borderId="0" xfId="52" applyFont="1" applyAlignment="1">
      <alignment horizontal="center" vertical="center" wrapText="1"/>
      <protection/>
    </xf>
    <xf numFmtId="0" fontId="25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1" fillId="0" borderId="0" xfId="52" applyFont="1" applyFill="1" applyBorder="1" applyAlignment="1">
      <alignment horizontal="center" vertical="center" wrapText="1"/>
      <protection/>
    </xf>
    <xf numFmtId="0" fontId="146" fillId="34" borderId="10" xfId="52" applyFont="1" applyFill="1" applyBorder="1" applyAlignment="1">
      <alignment horizontal="center" wrapText="1"/>
      <protection/>
    </xf>
    <xf numFmtId="0" fontId="146" fillId="34" borderId="10" xfId="0" applyFont="1" applyFill="1" applyBorder="1" applyAlignment="1">
      <alignment horizontal="center" wrapText="1"/>
    </xf>
    <xf numFmtId="0" fontId="46" fillId="34" borderId="10" xfId="52" applyFont="1" applyFill="1" applyBorder="1" applyAlignment="1">
      <alignment horizontal="center" vertical="center" wrapText="1"/>
      <protection/>
    </xf>
    <xf numFmtId="0" fontId="176" fillId="34" borderId="10" xfId="0" applyFont="1" applyFill="1" applyBorder="1" applyAlignment="1">
      <alignment horizontal="center" vertical="center" wrapText="1"/>
    </xf>
    <xf numFmtId="0" fontId="56" fillId="34" borderId="10" xfId="52" applyFont="1" applyFill="1" applyBorder="1" applyAlignment="1">
      <alignment horizontal="center" vertical="center" wrapText="1"/>
      <protection/>
    </xf>
    <xf numFmtId="0" fontId="29" fillId="34" borderId="10" xfId="0" applyFont="1" applyFill="1" applyBorder="1" applyAlignment="1">
      <alignment horizontal="center" vertical="center" wrapText="1"/>
    </xf>
    <xf numFmtId="0" fontId="24" fillId="34" borderId="10" xfId="52" applyFont="1" applyFill="1" applyBorder="1" applyAlignment="1">
      <alignment horizontal="center" vertical="center" wrapText="1"/>
      <protection/>
    </xf>
    <xf numFmtId="0" fontId="23" fillId="34" borderId="10" xfId="0" applyFont="1" applyFill="1" applyBorder="1" applyAlignment="1">
      <alignment horizontal="center" vertical="center" wrapText="1"/>
    </xf>
    <xf numFmtId="0" fontId="21" fillId="34" borderId="10" xfId="52" applyFont="1" applyFill="1" applyBorder="1" applyAlignment="1">
      <alignment horizontal="center" vertical="center" wrapText="1"/>
      <protection/>
    </xf>
    <xf numFmtId="0" fontId="40" fillId="34" borderId="10" xfId="0" applyFont="1" applyFill="1" applyBorder="1" applyAlignment="1">
      <alignment horizontal="center" vertical="center" wrapText="1"/>
    </xf>
    <xf numFmtId="0" fontId="28" fillId="0" borderId="10" xfId="52" applyFont="1" applyFill="1" applyBorder="1" applyAlignment="1">
      <alignment horizontal="center" wrapText="1"/>
      <protection/>
    </xf>
    <xf numFmtId="0" fontId="28" fillId="0" borderId="10" xfId="0" applyFont="1" applyFill="1" applyBorder="1" applyAlignment="1">
      <alignment horizontal="center" wrapText="1"/>
    </xf>
    <xf numFmtId="0" fontId="22" fillId="34" borderId="10" xfId="52" applyFont="1" applyFill="1" applyBorder="1" applyAlignment="1">
      <alignment horizontal="center" vertical="center" wrapText="1"/>
      <protection/>
    </xf>
    <xf numFmtId="0" fontId="177" fillId="34" borderId="10" xfId="0" applyFont="1" applyFill="1" applyBorder="1" applyAlignment="1">
      <alignment horizontal="center" vertical="center" wrapText="1"/>
    </xf>
    <xf numFmtId="0" fontId="21" fillId="34" borderId="13" xfId="52" applyFont="1" applyFill="1" applyBorder="1" applyAlignment="1">
      <alignment horizontal="center" vertical="center" wrapText="1"/>
      <protection/>
    </xf>
    <xf numFmtId="0" fontId="21" fillId="34" borderId="14" xfId="52" applyFont="1" applyFill="1" applyBorder="1" applyAlignment="1">
      <alignment horizontal="center" vertical="center" wrapText="1"/>
      <protection/>
    </xf>
    <xf numFmtId="0" fontId="21" fillId="34" borderId="11" xfId="52" applyFont="1" applyFill="1" applyBorder="1" applyAlignment="1">
      <alignment horizontal="center" vertical="center" wrapText="1"/>
      <protection/>
    </xf>
    <xf numFmtId="0" fontId="28" fillId="0" borderId="13" xfId="52" applyFont="1" applyFill="1" applyBorder="1" applyAlignment="1">
      <alignment horizontal="center" wrapText="1"/>
      <protection/>
    </xf>
    <xf numFmtId="0" fontId="28" fillId="0" borderId="14" xfId="52" applyFont="1" applyFill="1" applyBorder="1" applyAlignment="1">
      <alignment horizontal="center" wrapText="1"/>
      <protection/>
    </xf>
    <xf numFmtId="0" fontId="28" fillId="0" borderId="11" xfId="52" applyFont="1" applyFill="1" applyBorder="1" applyAlignment="1">
      <alignment horizontal="center" wrapText="1"/>
      <protection/>
    </xf>
    <xf numFmtId="0" fontId="51" fillId="0" borderId="0" xfId="52" applyFont="1" applyAlignment="1">
      <alignment horizontal="center" vertical="top" wrapText="1"/>
      <protection/>
    </xf>
    <xf numFmtId="0" fontId="51" fillId="0" borderId="0" xfId="52" applyFont="1" applyAlignment="1">
      <alignment horizontal="center" vertical="center" wrapText="1"/>
      <protection/>
    </xf>
    <xf numFmtId="14" fontId="51" fillId="0" borderId="0" xfId="52" applyNumberFormat="1" applyFont="1" applyAlignment="1">
      <alignment horizontal="center" vertical="center" wrapText="1"/>
      <protection/>
    </xf>
    <xf numFmtId="0" fontId="62" fillId="33" borderId="10" xfId="52" applyFont="1" applyFill="1" applyBorder="1" applyAlignment="1">
      <alignment horizontal="center" vertical="center" wrapText="1"/>
      <protection/>
    </xf>
    <xf numFmtId="0" fontId="63" fillId="33" borderId="10" xfId="0" applyFont="1" applyFill="1" applyBorder="1" applyAlignment="1">
      <alignment horizontal="center" vertical="center" wrapText="1"/>
    </xf>
    <xf numFmtId="0" fontId="6" fillId="33" borderId="10" xfId="52" applyFont="1" applyFill="1" applyBorder="1" applyAlignment="1">
      <alignment horizontal="center" vertical="center" wrapText="1"/>
      <protection/>
    </xf>
    <xf numFmtId="0" fontId="22" fillId="33" borderId="10" xfId="52" applyFont="1" applyFill="1" applyBorder="1" applyAlignment="1">
      <alignment horizontal="center" vertical="center" wrapText="1"/>
      <protection/>
    </xf>
    <xf numFmtId="0" fontId="26" fillId="33" borderId="10" xfId="0" applyFont="1" applyFill="1" applyBorder="1" applyAlignment="1">
      <alignment horizontal="center" vertical="center" wrapText="1"/>
    </xf>
    <xf numFmtId="0" fontId="31" fillId="33" borderId="10" xfId="52" applyFont="1" applyFill="1" applyBorder="1" applyAlignment="1">
      <alignment horizontal="center" vertical="center" wrapText="1"/>
      <protection/>
    </xf>
    <xf numFmtId="0" fontId="31" fillId="33" borderId="10" xfId="0" applyFont="1" applyFill="1" applyBorder="1" applyAlignment="1">
      <alignment horizontal="center" vertical="center" wrapText="1"/>
    </xf>
    <xf numFmtId="0" fontId="24" fillId="33" borderId="10" xfId="52" applyFont="1" applyFill="1" applyBorder="1" applyAlignment="1">
      <alignment horizontal="center" vertical="center" wrapText="1"/>
      <protection/>
    </xf>
    <xf numFmtId="0" fontId="23" fillId="33" borderId="10" xfId="0" applyFont="1" applyFill="1" applyBorder="1" applyAlignment="1">
      <alignment horizontal="center" vertical="center" wrapText="1"/>
    </xf>
    <xf numFmtId="0" fontId="8" fillId="33" borderId="10" xfId="52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147" fillId="0" borderId="13" xfId="0" applyFont="1" applyFill="1" applyBorder="1" applyAlignment="1">
      <alignment horizontal="center" vertical="center" wrapText="1"/>
    </xf>
    <xf numFmtId="0" fontId="147" fillId="0" borderId="14" xfId="0" applyFont="1" applyFill="1" applyBorder="1" applyAlignment="1">
      <alignment horizontal="center" vertical="center" wrapText="1"/>
    </xf>
    <xf numFmtId="0" fontId="147" fillId="0" borderId="11" xfId="0" applyFont="1" applyFill="1" applyBorder="1" applyAlignment="1">
      <alignment horizontal="center" vertical="center" wrapText="1"/>
    </xf>
    <xf numFmtId="1" fontId="33" fillId="0" borderId="13" xfId="52" applyNumberFormat="1" applyFont="1" applyFill="1" applyBorder="1" applyAlignment="1">
      <alignment horizontal="center" vertical="center" wrapText="1"/>
      <protection/>
    </xf>
    <xf numFmtId="1" fontId="33" fillId="0" borderId="14" xfId="52" applyNumberFormat="1" applyFont="1" applyFill="1" applyBorder="1" applyAlignment="1">
      <alignment horizontal="center" vertical="center" wrapText="1"/>
      <protection/>
    </xf>
    <xf numFmtId="1" fontId="33" fillId="0" borderId="11" xfId="52" applyNumberFormat="1" applyFont="1" applyFill="1" applyBorder="1" applyAlignment="1">
      <alignment horizontal="center" vertical="center" wrapText="1"/>
      <protection/>
    </xf>
    <xf numFmtId="0" fontId="13" fillId="33" borderId="10" xfId="52" applyFont="1" applyFill="1" applyBorder="1" applyAlignment="1">
      <alignment horizontal="center" vertical="center" wrapText="1"/>
      <protection/>
    </xf>
    <xf numFmtId="0" fontId="37" fillId="33" borderId="10" xfId="0" applyFont="1" applyFill="1" applyBorder="1" applyAlignment="1">
      <alignment horizontal="center" vertical="center" wrapText="1"/>
    </xf>
    <xf numFmtId="0" fontId="9" fillId="33" borderId="10" xfId="52" applyFont="1" applyFill="1" applyBorder="1" applyAlignment="1">
      <alignment horizontal="center" vertical="center" wrapText="1"/>
      <protection/>
    </xf>
    <xf numFmtId="0" fontId="14" fillId="33" borderId="10" xfId="52" applyFont="1" applyFill="1" applyBorder="1" applyAlignment="1">
      <alignment horizontal="center" vertical="center" wrapText="1"/>
      <protection/>
    </xf>
    <xf numFmtId="0" fontId="14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28" fillId="0" borderId="0" xfId="52" applyFont="1" applyAlignment="1">
      <alignment horizontal="center" vertical="center" wrapText="1"/>
      <protection/>
    </xf>
    <xf numFmtId="0" fontId="33" fillId="0" borderId="0" xfId="0" applyFont="1" applyAlignment="1">
      <alignment horizontal="center" vertical="center" wrapText="1"/>
    </xf>
    <xf numFmtId="14" fontId="28" fillId="0" borderId="0" xfId="52" applyNumberFormat="1" applyFont="1" applyAlignment="1">
      <alignment horizontal="center" vertical="center" wrapText="1"/>
      <protection/>
    </xf>
    <xf numFmtId="0" fontId="28" fillId="0" borderId="0" xfId="52" applyFont="1" applyAlignment="1">
      <alignment horizontal="center" vertical="top" wrapText="1"/>
      <protection/>
    </xf>
    <xf numFmtId="0" fontId="33" fillId="0" borderId="0" xfId="0" applyFont="1" applyAlignment="1">
      <alignment horizontal="center" vertical="top" wrapText="1"/>
    </xf>
    <xf numFmtId="0" fontId="27" fillId="0" borderId="13" xfId="52" applyFont="1" applyBorder="1" applyAlignment="1">
      <alignment horizontal="center" vertical="center"/>
      <protection/>
    </xf>
    <xf numFmtId="0" fontId="27" fillId="0" borderId="14" xfId="52" applyFont="1" applyBorder="1" applyAlignment="1">
      <alignment horizontal="center" vertical="center"/>
      <protection/>
    </xf>
    <xf numFmtId="0" fontId="27" fillId="0" borderId="11" xfId="52" applyFont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10" fillId="33" borderId="10" xfId="52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33" fillId="0" borderId="13" xfId="52" applyFont="1" applyBorder="1" applyAlignment="1">
      <alignment horizontal="center" vertical="center"/>
      <protection/>
    </xf>
    <xf numFmtId="0" fontId="33" fillId="0" borderId="14" xfId="52" applyFont="1" applyBorder="1" applyAlignment="1">
      <alignment horizontal="center" vertical="center"/>
      <protection/>
    </xf>
    <xf numFmtId="0" fontId="33" fillId="0" borderId="11" xfId="52" applyFont="1" applyBorder="1" applyAlignment="1">
      <alignment horizontal="center" vertical="center"/>
      <protection/>
    </xf>
    <xf numFmtId="0" fontId="13" fillId="0" borderId="10" xfId="52" applyFont="1" applyFill="1" applyBorder="1" applyAlignment="1">
      <alignment horizontal="center" vertical="center" wrapText="1"/>
      <protection/>
    </xf>
    <xf numFmtId="0" fontId="37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52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4" fillId="0" borderId="10" xfId="52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4" fillId="0" borderId="10" xfId="52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21" fillId="34" borderId="13" xfId="52" applyFont="1" applyFill="1" applyBorder="1" applyAlignment="1">
      <alignment horizontal="center" vertical="top" wrapText="1"/>
      <protection/>
    </xf>
    <xf numFmtId="0" fontId="21" fillId="34" borderId="14" xfId="52" applyFont="1" applyFill="1" applyBorder="1" applyAlignment="1">
      <alignment horizontal="center" vertical="top" wrapText="1"/>
      <protection/>
    </xf>
    <xf numFmtId="0" fontId="21" fillId="34" borderId="11" xfId="52" applyFont="1" applyFill="1" applyBorder="1" applyAlignment="1">
      <alignment horizontal="center" vertical="top" wrapText="1"/>
      <protection/>
    </xf>
    <xf numFmtId="0" fontId="53" fillId="34" borderId="10" xfId="52" applyFont="1" applyFill="1" applyBorder="1" applyAlignment="1">
      <alignment horizontal="center" vertical="center" wrapText="1"/>
      <protection/>
    </xf>
    <xf numFmtId="0" fontId="178" fillId="34" borderId="10" xfId="0" applyFont="1" applyFill="1" applyBorder="1" applyAlignment="1">
      <alignment horizontal="center" vertical="center" wrapText="1"/>
    </xf>
    <xf numFmtId="0" fontId="179" fillId="34" borderId="10" xfId="52" applyFont="1" applyFill="1" applyBorder="1" applyAlignment="1">
      <alignment horizontal="center" vertical="center" wrapText="1"/>
      <protection/>
    </xf>
    <xf numFmtId="0" fontId="179" fillId="34" borderId="10" xfId="0" applyFont="1" applyFill="1" applyBorder="1" applyAlignment="1">
      <alignment horizontal="center" vertical="center" wrapText="1"/>
    </xf>
    <xf numFmtId="0" fontId="38" fillId="34" borderId="10" xfId="52" applyFont="1" applyFill="1" applyBorder="1" applyAlignment="1">
      <alignment horizontal="center" vertical="center" wrapText="1"/>
      <protection/>
    </xf>
    <xf numFmtId="0" fontId="39" fillId="34" borderId="10" xfId="0" applyFont="1" applyFill="1" applyBorder="1" applyAlignment="1">
      <alignment horizontal="center" vertical="center" wrapText="1"/>
    </xf>
    <xf numFmtId="0" fontId="22" fillId="0" borderId="10" xfId="52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52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31" fillId="0" borderId="10" xfId="52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2" fillId="0" borderId="10" xfId="52" applyFont="1" applyFill="1" applyBorder="1" applyAlignment="1">
      <alignment horizontal="center" vertical="center" wrapText="1"/>
      <protection/>
    </xf>
    <xf numFmtId="0" fontId="63" fillId="0" borderId="10" xfId="0" applyFont="1" applyFill="1" applyBorder="1" applyAlignment="1">
      <alignment horizontal="center" vertical="center" wrapText="1"/>
    </xf>
    <xf numFmtId="1" fontId="50" fillId="0" borderId="13" xfId="52" applyNumberFormat="1" applyFont="1" applyFill="1" applyBorder="1" applyAlignment="1">
      <alignment horizontal="center" vertical="center" wrapText="1"/>
      <protection/>
    </xf>
    <xf numFmtId="1" fontId="50" fillId="0" borderId="14" xfId="52" applyNumberFormat="1" applyFont="1" applyFill="1" applyBorder="1" applyAlignment="1">
      <alignment horizontal="center" vertical="center" wrapText="1"/>
      <protection/>
    </xf>
    <xf numFmtId="1" fontId="50" fillId="0" borderId="11" xfId="52" applyNumberFormat="1" applyFont="1" applyFill="1" applyBorder="1" applyAlignment="1">
      <alignment horizontal="center" vertical="center" wrapText="1"/>
      <protection/>
    </xf>
    <xf numFmtId="0" fontId="37" fillId="34" borderId="10" xfId="0" applyFont="1" applyFill="1" applyBorder="1" applyAlignment="1">
      <alignment horizontal="center" vertical="center" wrapText="1"/>
    </xf>
    <xf numFmtId="0" fontId="31" fillId="34" borderId="10" xfId="52" applyFont="1" applyFill="1" applyBorder="1" applyAlignment="1">
      <alignment horizontal="center" vertical="center" wrapText="1"/>
      <protection/>
    </xf>
    <xf numFmtId="0" fontId="31" fillId="34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6" fillId="34" borderId="10" xfId="52" applyFont="1" applyFill="1" applyBorder="1" applyAlignment="1">
      <alignment horizontal="center" vertical="center" wrapText="1"/>
      <protection/>
    </xf>
    <xf numFmtId="0" fontId="8" fillId="34" borderId="10" xfId="52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9" fillId="34" borderId="10" xfId="52" applyFont="1" applyFill="1" applyBorder="1" applyAlignment="1">
      <alignment horizontal="center" vertical="center" wrapText="1"/>
      <protection/>
    </xf>
    <xf numFmtId="0" fontId="52" fillId="34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4" fillId="34" borderId="10" xfId="52" applyFont="1" applyFill="1" applyBorder="1" applyAlignment="1">
      <alignment horizontal="center" vertical="center" wrapText="1"/>
      <protection/>
    </xf>
    <xf numFmtId="0" fontId="14" fillId="34" borderId="10" xfId="0" applyFont="1" applyFill="1" applyBorder="1" applyAlignment="1">
      <alignment horizontal="center" vertical="center" wrapText="1"/>
    </xf>
    <xf numFmtId="0" fontId="7" fillId="34" borderId="10" xfId="52" applyFont="1" applyFill="1" applyBorder="1" applyAlignment="1">
      <alignment horizontal="center" vertical="center" wrapText="1"/>
      <protection/>
    </xf>
    <xf numFmtId="0" fontId="16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0" fillId="34" borderId="10" xfId="52" applyFont="1" applyFill="1" applyBorder="1" applyAlignment="1">
      <alignment horizontal="center" vertical="center" wrapText="1"/>
      <protection/>
    </xf>
    <xf numFmtId="0" fontId="30" fillId="34" borderId="10" xfId="0" applyFont="1" applyFill="1" applyBorder="1" applyAlignment="1">
      <alignment horizontal="center" vertical="center" wrapText="1"/>
    </xf>
    <xf numFmtId="0" fontId="18" fillId="34" borderId="10" xfId="52" applyFont="1" applyFill="1" applyBorder="1" applyAlignment="1">
      <alignment horizontal="center" vertical="center" wrapText="1"/>
      <protection/>
    </xf>
    <xf numFmtId="0" fontId="17" fillId="34" borderId="10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wrapText="1"/>
    </xf>
    <xf numFmtId="0" fontId="7" fillId="33" borderId="10" xfId="52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18" fillId="33" borderId="10" xfId="52" applyFont="1" applyFill="1" applyBorder="1" applyAlignment="1">
      <alignment horizontal="center" vertical="center" wrapText="1"/>
      <protection/>
    </xf>
    <xf numFmtId="0" fontId="17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6" fillId="33" borderId="15" xfId="52" applyFont="1" applyFill="1" applyBorder="1" applyAlignment="1">
      <alignment horizontal="center" vertical="center" wrapText="1"/>
      <protection/>
    </xf>
    <xf numFmtId="0" fontId="15" fillId="33" borderId="10" xfId="0" applyFont="1" applyFill="1" applyBorder="1" applyAlignment="1">
      <alignment horizontal="center" vertical="center" wrapText="1"/>
    </xf>
    <xf numFmtId="0" fontId="14" fillId="33" borderId="16" xfId="52" applyFont="1" applyFill="1" applyBorder="1" applyAlignment="1">
      <alignment horizontal="center" vertical="center" wrapText="1"/>
      <protection/>
    </xf>
    <xf numFmtId="0" fontId="14" fillId="33" borderId="17" xfId="52" applyFont="1" applyFill="1" applyBorder="1" applyAlignment="1">
      <alignment horizontal="center" vertical="center" wrapText="1"/>
      <protection/>
    </xf>
    <xf numFmtId="0" fontId="14" fillId="33" borderId="17" xfId="0" applyFont="1" applyFill="1" applyBorder="1" applyAlignment="1">
      <alignment horizontal="center" vertical="center" wrapText="1"/>
    </xf>
    <xf numFmtId="0" fontId="18" fillId="33" borderId="15" xfId="52" applyFont="1" applyFill="1" applyBorder="1" applyAlignment="1">
      <alignment horizontal="center" vertical="center" wrapText="1"/>
      <protection/>
    </xf>
    <xf numFmtId="0" fontId="4" fillId="33" borderId="15" xfId="0" applyFont="1" applyFill="1" applyBorder="1" applyAlignment="1">
      <alignment horizontal="center" vertical="center" wrapText="1"/>
    </xf>
    <xf numFmtId="0" fontId="7" fillId="33" borderId="15" xfId="52" applyFont="1" applyFill="1" applyBorder="1" applyAlignment="1">
      <alignment horizontal="center" vertical="center" wrapText="1"/>
      <protection/>
    </xf>
    <xf numFmtId="0" fontId="10" fillId="33" borderId="18" xfId="52" applyFont="1" applyFill="1" applyBorder="1" applyAlignment="1">
      <alignment horizontal="center" vertical="center" wrapText="1"/>
      <protection/>
    </xf>
    <xf numFmtId="0" fontId="10" fillId="33" borderId="19" xfId="52" applyFont="1" applyFill="1" applyBorder="1" applyAlignment="1">
      <alignment horizontal="center" vertical="center" wrapText="1"/>
      <protection/>
    </xf>
    <xf numFmtId="0" fontId="66" fillId="33" borderId="19" xfId="0" applyFont="1" applyFill="1" applyBorder="1" applyAlignment="1">
      <alignment horizontal="center" vertical="center" wrapText="1"/>
    </xf>
    <xf numFmtId="0" fontId="10" fillId="33" borderId="15" xfId="52" applyFont="1" applyFill="1" applyBorder="1" applyAlignment="1">
      <alignment horizontal="center" vertical="center" wrapText="1"/>
      <protection/>
    </xf>
    <xf numFmtId="0" fontId="30" fillId="33" borderId="10" xfId="0" applyFont="1" applyFill="1" applyBorder="1" applyAlignment="1">
      <alignment horizontal="center" vertical="center" wrapText="1"/>
    </xf>
    <xf numFmtId="0" fontId="29" fillId="0" borderId="13" xfId="52" applyFont="1" applyBorder="1" applyAlignment="1">
      <alignment horizontal="center" vertical="center"/>
      <protection/>
    </xf>
    <xf numFmtId="0" fontId="29" fillId="0" borderId="14" xfId="52" applyFont="1" applyBorder="1" applyAlignment="1">
      <alignment horizontal="center" vertical="center"/>
      <protection/>
    </xf>
    <xf numFmtId="0" fontId="29" fillId="0" borderId="11" xfId="52" applyFont="1" applyBorder="1" applyAlignment="1">
      <alignment horizontal="center" vertical="center"/>
      <protection/>
    </xf>
    <xf numFmtId="0" fontId="28" fillId="0" borderId="10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180" fillId="0" borderId="10" xfId="52" applyFont="1" applyBorder="1" applyAlignment="1">
      <alignment horizontal="center" vertical="center" textRotation="90" wrapText="1"/>
      <protection/>
    </xf>
    <xf numFmtId="0" fontId="181" fillId="0" borderId="10" xfId="0" applyFont="1" applyBorder="1" applyAlignment="1">
      <alignment horizontal="center" vertical="center" textRotation="90" wrapText="1"/>
    </xf>
    <xf numFmtId="0" fontId="28" fillId="0" borderId="20" xfId="52" applyFont="1" applyBorder="1" applyAlignment="1">
      <alignment horizontal="center" vertical="center" textRotation="90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182" fillId="0" borderId="20" xfId="52" applyFont="1" applyBorder="1" applyAlignment="1">
      <alignment horizontal="center" vertical="center" wrapText="1"/>
      <protection/>
    </xf>
    <xf numFmtId="0" fontId="61" fillId="0" borderId="21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4" fillId="33" borderId="20" xfId="0" applyFont="1" applyFill="1" applyBorder="1" applyAlignment="1">
      <alignment horizontal="center" vertical="center" wrapText="1"/>
    </xf>
    <xf numFmtId="0" fontId="34" fillId="33" borderId="22" xfId="0" applyFont="1" applyFill="1" applyBorder="1" applyAlignment="1">
      <alignment horizontal="center" vertical="center" wrapText="1"/>
    </xf>
    <xf numFmtId="0" fontId="33" fillId="33" borderId="10" xfId="52" applyFont="1" applyFill="1" applyBorder="1" applyAlignment="1">
      <alignment horizontal="center" vertical="center" wrapText="1"/>
      <protection/>
    </xf>
    <xf numFmtId="0" fontId="33" fillId="33" borderId="10" xfId="0" applyFont="1" applyFill="1" applyBorder="1" applyAlignment="1">
      <alignment horizontal="center" vertical="center" wrapText="1"/>
    </xf>
    <xf numFmtId="0" fontId="64" fillId="33" borderId="10" xfId="52" applyFont="1" applyFill="1" applyBorder="1" applyAlignment="1">
      <alignment horizontal="center" vertical="center" wrapText="1"/>
      <protection/>
    </xf>
    <xf numFmtId="0" fontId="53" fillId="33" borderId="10" xfId="52" applyFont="1" applyFill="1" applyBorder="1" applyAlignment="1">
      <alignment horizontal="center" vertical="center" wrapText="1"/>
      <protection/>
    </xf>
    <xf numFmtId="0" fontId="53" fillId="33" borderId="10" xfId="0" applyFont="1" applyFill="1" applyBorder="1" applyAlignment="1">
      <alignment horizontal="center" vertical="center" wrapText="1"/>
    </xf>
    <xf numFmtId="0" fontId="28" fillId="33" borderId="10" xfId="52" applyFont="1" applyFill="1" applyBorder="1" applyAlignment="1">
      <alignment horizontal="center" vertical="center" wrapText="1"/>
      <protection/>
    </xf>
    <xf numFmtId="0" fontId="57" fillId="0" borderId="13" xfId="52" applyFont="1" applyBorder="1" applyAlignment="1">
      <alignment horizontal="center" vertical="center"/>
      <protection/>
    </xf>
    <xf numFmtId="0" fontId="57" fillId="0" borderId="11" xfId="52" applyFont="1" applyBorder="1" applyAlignment="1">
      <alignment horizontal="center" vertical="center"/>
      <protection/>
    </xf>
    <xf numFmtId="0" fontId="56" fillId="0" borderId="0" xfId="52" applyFont="1" applyAlignment="1">
      <alignment horizontal="center" vertical="center" wrapText="1"/>
      <protection/>
    </xf>
    <xf numFmtId="0" fontId="34" fillId="0" borderId="0" xfId="0" applyFont="1" applyAlignment="1">
      <alignment horizontal="center" vertical="center" wrapText="1"/>
    </xf>
    <xf numFmtId="14" fontId="56" fillId="0" borderId="0" xfId="52" applyNumberFormat="1" applyFont="1" applyAlignment="1">
      <alignment horizontal="center" vertical="center" wrapText="1"/>
      <protection/>
    </xf>
    <xf numFmtId="0" fontId="56" fillId="0" borderId="23" xfId="52" applyFont="1" applyBorder="1" applyAlignment="1">
      <alignment horizontal="center" vertical="center" wrapText="1"/>
      <protection/>
    </xf>
    <xf numFmtId="0" fontId="3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0" fillId="33" borderId="10" xfId="52" applyFont="1" applyFill="1" applyBorder="1" applyAlignment="1">
      <alignment horizontal="center" vertical="center" wrapText="1"/>
      <protection/>
    </xf>
    <xf numFmtId="0" fontId="147" fillId="33" borderId="10" xfId="0" applyFont="1" applyFill="1" applyBorder="1" applyAlignment="1">
      <alignment horizontal="center" vertical="center" wrapText="1"/>
    </xf>
    <xf numFmtId="14" fontId="22" fillId="0" borderId="0" xfId="52" applyNumberFormat="1" applyFont="1" applyAlignment="1">
      <alignment horizontal="center" vertical="center" wrapText="1"/>
      <protection/>
    </xf>
    <xf numFmtId="0" fontId="24" fillId="34" borderId="10" xfId="0" applyFont="1" applyFill="1" applyBorder="1" applyAlignment="1">
      <alignment horizontal="center" vertical="center" wrapText="1"/>
    </xf>
    <xf numFmtId="0" fontId="40" fillId="34" borderId="14" xfId="0" applyFont="1" applyFill="1" applyBorder="1" applyAlignment="1">
      <alignment horizontal="center" vertical="top" wrapText="1"/>
    </xf>
    <xf numFmtId="0" fontId="40" fillId="34" borderId="11" xfId="0" applyFont="1" applyFill="1" applyBorder="1" applyAlignment="1">
      <alignment horizontal="center" vertical="top" wrapText="1"/>
    </xf>
    <xf numFmtId="0" fontId="69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31" fillId="5" borderId="10" xfId="52" applyFont="1" applyFill="1" applyBorder="1" applyAlignment="1">
      <alignment horizontal="center" vertical="center" wrapText="1"/>
      <protection/>
    </xf>
    <xf numFmtId="0" fontId="31" fillId="5" borderId="10" xfId="0" applyFont="1" applyFill="1" applyBorder="1" applyAlignment="1">
      <alignment horizontal="center" vertical="center" wrapText="1"/>
    </xf>
    <xf numFmtId="0" fontId="24" fillId="5" borderId="10" xfId="52" applyFont="1" applyFill="1" applyBorder="1" applyAlignment="1">
      <alignment horizontal="center" vertical="center" wrapText="1"/>
      <protection/>
    </xf>
    <xf numFmtId="0" fontId="23" fillId="5" borderId="10" xfId="0" applyFont="1" applyFill="1" applyBorder="1" applyAlignment="1">
      <alignment horizontal="center" vertical="center" wrapText="1"/>
    </xf>
    <xf numFmtId="0" fontId="22" fillId="5" borderId="10" xfId="52" applyFont="1" applyFill="1" applyBorder="1" applyAlignment="1">
      <alignment horizontal="center" vertical="center" wrapText="1"/>
      <protection/>
    </xf>
    <xf numFmtId="0" fontId="26" fillId="5" borderId="10" xfId="0" applyFont="1" applyFill="1" applyBorder="1" applyAlignment="1">
      <alignment horizontal="center" vertical="center" wrapText="1"/>
    </xf>
    <xf numFmtId="0" fontId="13" fillId="5" borderId="10" xfId="52" applyFont="1" applyFill="1" applyBorder="1" applyAlignment="1">
      <alignment horizontal="center" vertical="center" wrapText="1"/>
      <protection/>
    </xf>
    <xf numFmtId="0" fontId="37" fillId="0" borderId="10" xfId="0" applyFont="1" applyBorder="1" applyAlignment="1">
      <alignment horizontal="center" vertical="center" wrapText="1"/>
    </xf>
    <xf numFmtId="0" fontId="18" fillId="5" borderId="10" xfId="52" applyFont="1" applyFill="1" applyBorder="1" applyAlignment="1">
      <alignment horizontal="center" vertical="center" wrapText="1"/>
      <protection/>
    </xf>
    <xf numFmtId="0" fontId="17" fillId="5" borderId="10" xfId="0" applyFont="1" applyFill="1" applyBorder="1" applyAlignment="1">
      <alignment horizontal="center" vertical="center" wrapText="1"/>
    </xf>
    <xf numFmtId="0" fontId="6" fillId="5" borderId="10" xfId="52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8" fillId="5" borderId="10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9" fillId="33" borderId="13" xfId="52" applyFont="1" applyFill="1" applyBorder="1" applyAlignment="1">
      <alignment horizontal="center" vertical="center" wrapText="1"/>
      <protection/>
    </xf>
    <xf numFmtId="0" fontId="9" fillId="33" borderId="14" xfId="52" applyFont="1" applyFill="1" applyBorder="1" applyAlignment="1">
      <alignment horizontal="center" vertical="center" wrapText="1"/>
      <protection/>
    </xf>
    <xf numFmtId="0" fontId="0" fillId="33" borderId="14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60" fillId="0" borderId="13" xfId="52" applyFont="1" applyBorder="1" applyAlignment="1">
      <alignment horizontal="center" vertical="center"/>
      <protection/>
    </xf>
    <xf numFmtId="0" fontId="60" fillId="0" borderId="11" xfId="52" applyFont="1" applyBorder="1" applyAlignment="1">
      <alignment horizontal="center" vertical="center"/>
      <protection/>
    </xf>
    <xf numFmtId="0" fontId="8" fillId="33" borderId="13" xfId="52" applyFont="1" applyFill="1" applyBorder="1" applyAlignment="1">
      <alignment horizontal="center" vertical="center" wrapText="1"/>
      <protection/>
    </xf>
    <xf numFmtId="0" fontId="8" fillId="33" borderId="14" xfId="52" applyFont="1" applyFill="1" applyBorder="1" applyAlignment="1">
      <alignment horizontal="center" vertical="center" wrapText="1"/>
      <protection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20" fillId="34" borderId="10" xfId="52" applyFont="1" applyFill="1" applyBorder="1" applyAlignment="1">
      <alignment horizontal="center" vertical="center" wrapText="1"/>
      <protection/>
    </xf>
    <xf numFmtId="0" fontId="27" fillId="34" borderId="10" xfId="0" applyFont="1" applyFill="1" applyBorder="1" applyAlignment="1">
      <alignment horizontal="center" vertical="center" wrapText="1"/>
    </xf>
    <xf numFmtId="0" fontId="13" fillId="34" borderId="10" xfId="52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56" fillId="0" borderId="0" xfId="52" applyFont="1" applyAlignment="1">
      <alignment horizontal="center" vertical="top" wrapText="1"/>
      <protection/>
    </xf>
    <xf numFmtId="0" fontId="34" fillId="0" borderId="0" xfId="0" applyFont="1" applyAlignment="1">
      <alignment horizontal="center" vertical="top" wrapText="1"/>
    </xf>
    <xf numFmtId="0" fontId="50" fillId="0" borderId="13" xfId="52" applyFont="1" applyFill="1" applyBorder="1" applyAlignment="1">
      <alignment horizontal="center" vertical="center"/>
      <protection/>
    </xf>
    <xf numFmtId="0" fontId="50" fillId="0" borderId="14" xfId="52" applyFont="1" applyFill="1" applyBorder="1" applyAlignment="1">
      <alignment horizontal="center" vertical="center"/>
      <protection/>
    </xf>
    <xf numFmtId="0" fontId="50" fillId="0" borderId="11" xfId="52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581025</xdr:rowOff>
    </xdr:from>
    <xdr:to>
      <xdr:col>1</xdr:col>
      <xdr:colOff>523875</xdr:colOff>
      <xdr:row>2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81025"/>
          <a:ext cx="895350" cy="1162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542925</xdr:colOff>
      <xdr:row>0</xdr:row>
      <xdr:rowOff>619125</xdr:rowOff>
    </xdr:from>
    <xdr:to>
      <xdr:col>8</xdr:col>
      <xdr:colOff>1647825</xdr:colOff>
      <xdr:row>2</xdr:row>
      <xdr:rowOff>266700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5049500" y="619125"/>
          <a:ext cx="11049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0</xdr:row>
      <xdr:rowOff>552450</xdr:rowOff>
    </xdr:from>
    <xdr:to>
      <xdr:col>2</xdr:col>
      <xdr:colOff>781050</xdr:colOff>
      <xdr:row>2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6825" y="552450"/>
          <a:ext cx="9810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571500</xdr:rowOff>
    </xdr:from>
    <xdr:to>
      <xdr:col>1</xdr:col>
      <xdr:colOff>238125</xdr:colOff>
      <xdr:row>3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0"/>
          <a:ext cx="952500" cy="1409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561975</xdr:colOff>
      <xdr:row>0</xdr:row>
      <xdr:rowOff>581025</xdr:rowOff>
    </xdr:from>
    <xdr:to>
      <xdr:col>13</xdr:col>
      <xdr:colOff>962025</xdr:colOff>
      <xdr:row>3</xdr:row>
      <xdr:rowOff>266700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5784175" y="581025"/>
          <a:ext cx="17240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0</xdr:row>
      <xdr:rowOff>609600</xdr:rowOff>
    </xdr:from>
    <xdr:to>
      <xdr:col>2</xdr:col>
      <xdr:colOff>657225</xdr:colOff>
      <xdr:row>3</xdr:row>
      <xdr:rowOff>200025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609600"/>
          <a:ext cx="12287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685800</xdr:rowOff>
    </xdr:from>
    <xdr:to>
      <xdr:col>1</xdr:col>
      <xdr:colOff>257175</xdr:colOff>
      <xdr:row>3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85800"/>
          <a:ext cx="904875" cy="1343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400050</xdr:colOff>
      <xdr:row>0</xdr:row>
      <xdr:rowOff>571500</xdr:rowOff>
    </xdr:from>
    <xdr:to>
      <xdr:col>13</xdr:col>
      <xdr:colOff>762000</xdr:colOff>
      <xdr:row>3</xdr:row>
      <xdr:rowOff>200025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5774650" y="571500"/>
          <a:ext cx="1685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0</xdr:row>
      <xdr:rowOff>590550</xdr:rowOff>
    </xdr:from>
    <xdr:to>
      <xdr:col>2</xdr:col>
      <xdr:colOff>495300</xdr:colOff>
      <xdr:row>3</xdr:row>
      <xdr:rowOff>161925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6825" y="590550"/>
          <a:ext cx="1219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685800</xdr:rowOff>
    </xdr:from>
    <xdr:to>
      <xdr:col>1</xdr:col>
      <xdr:colOff>304800</xdr:colOff>
      <xdr:row>3</xdr:row>
      <xdr:rowOff>295275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85800"/>
          <a:ext cx="952500" cy="1419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400050</xdr:colOff>
      <xdr:row>0</xdr:row>
      <xdr:rowOff>571500</xdr:rowOff>
    </xdr:from>
    <xdr:to>
      <xdr:col>13</xdr:col>
      <xdr:colOff>762000</xdr:colOff>
      <xdr:row>3</xdr:row>
      <xdr:rowOff>200025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5746075" y="571500"/>
          <a:ext cx="1685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0</xdr:row>
      <xdr:rowOff>590550</xdr:rowOff>
    </xdr:from>
    <xdr:to>
      <xdr:col>2</xdr:col>
      <xdr:colOff>495300</xdr:colOff>
      <xdr:row>3</xdr:row>
      <xdr:rowOff>161925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6825" y="590550"/>
          <a:ext cx="1219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847725</xdr:rowOff>
    </xdr:from>
    <xdr:to>
      <xdr:col>1</xdr:col>
      <xdr:colOff>514350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1019175" cy="1543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571500</xdr:colOff>
      <xdr:row>0</xdr:row>
      <xdr:rowOff>571500</xdr:rowOff>
    </xdr:from>
    <xdr:to>
      <xdr:col>13</xdr:col>
      <xdr:colOff>723900</xdr:colOff>
      <xdr:row>4</xdr:row>
      <xdr:rowOff>85725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4860250" y="571500"/>
          <a:ext cx="22193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0</xdr:row>
      <xdr:rowOff>885825</xdr:rowOff>
    </xdr:from>
    <xdr:to>
      <xdr:col>2</xdr:col>
      <xdr:colOff>1009650</xdr:colOff>
      <xdr:row>3</xdr:row>
      <xdr:rowOff>428625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" y="885825"/>
          <a:ext cx="12477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609600</xdr:rowOff>
    </xdr:from>
    <xdr:to>
      <xdr:col>1</xdr:col>
      <xdr:colOff>781050</xdr:colOff>
      <xdr:row>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09600"/>
          <a:ext cx="1333500" cy="1981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1057275</xdr:colOff>
      <xdr:row>0</xdr:row>
      <xdr:rowOff>533400</xdr:rowOff>
    </xdr:from>
    <xdr:to>
      <xdr:col>13</xdr:col>
      <xdr:colOff>581025</xdr:colOff>
      <xdr:row>4</xdr:row>
      <xdr:rowOff>247650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5098375" y="533400"/>
          <a:ext cx="20669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1047750</xdr:colOff>
      <xdr:row>0</xdr:row>
      <xdr:rowOff>600075</xdr:rowOff>
    </xdr:from>
    <xdr:to>
      <xdr:col>2</xdr:col>
      <xdr:colOff>1695450</xdr:colOff>
      <xdr:row>4</xdr:row>
      <xdr:rowOff>342900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600075"/>
          <a:ext cx="17049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847725</xdr:rowOff>
    </xdr:from>
    <xdr:to>
      <xdr:col>1</xdr:col>
      <xdr:colOff>514350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1019175" cy="1543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238125</xdr:colOff>
      <xdr:row>0</xdr:row>
      <xdr:rowOff>619125</xdr:rowOff>
    </xdr:from>
    <xdr:to>
      <xdr:col>13</xdr:col>
      <xdr:colOff>152400</xdr:colOff>
      <xdr:row>4</xdr:row>
      <xdr:rowOff>133350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3631525" y="619125"/>
          <a:ext cx="22193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0</xdr:row>
      <xdr:rowOff>885825</xdr:rowOff>
    </xdr:from>
    <xdr:to>
      <xdr:col>2</xdr:col>
      <xdr:colOff>1009650</xdr:colOff>
      <xdr:row>3</xdr:row>
      <xdr:rowOff>428625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" y="885825"/>
          <a:ext cx="12477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847725</xdr:rowOff>
    </xdr:from>
    <xdr:to>
      <xdr:col>1</xdr:col>
      <xdr:colOff>514350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1019175" cy="1543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571500</xdr:colOff>
      <xdr:row>0</xdr:row>
      <xdr:rowOff>571500</xdr:rowOff>
    </xdr:from>
    <xdr:to>
      <xdr:col>13</xdr:col>
      <xdr:colOff>504825</xdr:colOff>
      <xdr:row>4</xdr:row>
      <xdr:rowOff>85725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4745950" y="571500"/>
          <a:ext cx="22193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0</xdr:row>
      <xdr:rowOff>885825</xdr:rowOff>
    </xdr:from>
    <xdr:to>
      <xdr:col>2</xdr:col>
      <xdr:colOff>1009650</xdr:colOff>
      <xdr:row>3</xdr:row>
      <xdr:rowOff>428625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" y="885825"/>
          <a:ext cx="12477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847725</xdr:rowOff>
    </xdr:from>
    <xdr:to>
      <xdr:col>1</xdr:col>
      <xdr:colOff>514350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1019175" cy="1543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238125</xdr:colOff>
      <xdr:row>0</xdr:row>
      <xdr:rowOff>619125</xdr:rowOff>
    </xdr:from>
    <xdr:to>
      <xdr:col>13</xdr:col>
      <xdr:colOff>152400</xdr:colOff>
      <xdr:row>4</xdr:row>
      <xdr:rowOff>133350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3631525" y="619125"/>
          <a:ext cx="22193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0</xdr:row>
      <xdr:rowOff>885825</xdr:rowOff>
    </xdr:from>
    <xdr:to>
      <xdr:col>2</xdr:col>
      <xdr:colOff>1009650</xdr:colOff>
      <xdr:row>3</xdr:row>
      <xdr:rowOff>428625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" y="885825"/>
          <a:ext cx="12477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571500</xdr:rowOff>
    </xdr:from>
    <xdr:to>
      <xdr:col>1</xdr:col>
      <xdr:colOff>857250</xdr:colOff>
      <xdr:row>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571500"/>
          <a:ext cx="1333500" cy="1847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314325</xdr:colOff>
      <xdr:row>0</xdr:row>
      <xdr:rowOff>361950</xdr:rowOff>
    </xdr:from>
    <xdr:to>
      <xdr:col>11</xdr:col>
      <xdr:colOff>447675</xdr:colOff>
      <xdr:row>3</xdr:row>
      <xdr:rowOff>228600</xdr:rowOff>
    </xdr:to>
    <xdr:pic>
      <xdr:nvPicPr>
        <xdr:cNvPr id="2" name="Рисунок 6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8051125" y="361950"/>
          <a:ext cx="19812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0</xdr:row>
      <xdr:rowOff>485775</xdr:rowOff>
    </xdr:from>
    <xdr:to>
      <xdr:col>2</xdr:col>
      <xdr:colOff>2076450</xdr:colOff>
      <xdr:row>3</xdr:row>
      <xdr:rowOff>352425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14575" y="485775"/>
          <a:ext cx="16287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581025</xdr:rowOff>
    </xdr:from>
    <xdr:to>
      <xdr:col>1</xdr:col>
      <xdr:colOff>523875</xdr:colOff>
      <xdr:row>2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81025"/>
          <a:ext cx="895350" cy="1162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542925</xdr:colOff>
      <xdr:row>0</xdr:row>
      <xdr:rowOff>619125</xdr:rowOff>
    </xdr:from>
    <xdr:to>
      <xdr:col>8</xdr:col>
      <xdr:colOff>1647825</xdr:colOff>
      <xdr:row>2</xdr:row>
      <xdr:rowOff>266700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5049500" y="619125"/>
          <a:ext cx="11049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0</xdr:row>
      <xdr:rowOff>552450</xdr:rowOff>
    </xdr:from>
    <xdr:to>
      <xdr:col>2</xdr:col>
      <xdr:colOff>781050</xdr:colOff>
      <xdr:row>2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6825" y="552450"/>
          <a:ext cx="9810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571500</xdr:rowOff>
    </xdr:from>
    <xdr:to>
      <xdr:col>1</xdr:col>
      <xdr:colOff>238125</xdr:colOff>
      <xdr:row>3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0"/>
          <a:ext cx="952500" cy="1409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561975</xdr:colOff>
      <xdr:row>0</xdr:row>
      <xdr:rowOff>581025</xdr:rowOff>
    </xdr:from>
    <xdr:to>
      <xdr:col>13</xdr:col>
      <xdr:colOff>962025</xdr:colOff>
      <xdr:row>3</xdr:row>
      <xdr:rowOff>266700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5060275" y="581025"/>
          <a:ext cx="17240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0</xdr:row>
      <xdr:rowOff>609600</xdr:rowOff>
    </xdr:from>
    <xdr:to>
      <xdr:col>2</xdr:col>
      <xdr:colOff>723900</xdr:colOff>
      <xdr:row>3</xdr:row>
      <xdr:rowOff>200025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609600"/>
          <a:ext cx="12192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514350</xdr:rowOff>
    </xdr:from>
    <xdr:to>
      <xdr:col>1</xdr:col>
      <xdr:colOff>485775</xdr:colOff>
      <xdr:row>3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14350"/>
          <a:ext cx="1076325" cy="149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752475</xdr:colOff>
      <xdr:row>0</xdr:row>
      <xdr:rowOff>285750</xdr:rowOff>
    </xdr:from>
    <xdr:to>
      <xdr:col>13</xdr:col>
      <xdr:colOff>685800</xdr:colOff>
      <xdr:row>3</xdr:row>
      <xdr:rowOff>238125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6469975" y="285750"/>
          <a:ext cx="20859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533400</xdr:rowOff>
    </xdr:from>
    <xdr:to>
      <xdr:col>2</xdr:col>
      <xdr:colOff>685800</xdr:colOff>
      <xdr:row>3</xdr:row>
      <xdr:rowOff>200025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8275" y="533400"/>
          <a:ext cx="12287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514350</xdr:rowOff>
    </xdr:from>
    <xdr:to>
      <xdr:col>1</xdr:col>
      <xdr:colOff>485775</xdr:colOff>
      <xdr:row>3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14350"/>
          <a:ext cx="1076325" cy="149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752475</xdr:colOff>
      <xdr:row>0</xdr:row>
      <xdr:rowOff>285750</xdr:rowOff>
    </xdr:from>
    <xdr:to>
      <xdr:col>13</xdr:col>
      <xdr:colOff>685800</xdr:colOff>
      <xdr:row>3</xdr:row>
      <xdr:rowOff>238125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6603325" y="285750"/>
          <a:ext cx="20859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533400</xdr:rowOff>
    </xdr:from>
    <xdr:to>
      <xdr:col>2</xdr:col>
      <xdr:colOff>552450</xdr:colOff>
      <xdr:row>3</xdr:row>
      <xdr:rowOff>200025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8275" y="533400"/>
          <a:ext cx="12287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514350</xdr:rowOff>
    </xdr:from>
    <xdr:to>
      <xdr:col>1</xdr:col>
      <xdr:colOff>485775</xdr:colOff>
      <xdr:row>3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14350"/>
          <a:ext cx="1076325" cy="149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752475</xdr:colOff>
      <xdr:row>0</xdr:row>
      <xdr:rowOff>285750</xdr:rowOff>
    </xdr:from>
    <xdr:to>
      <xdr:col>14</xdr:col>
      <xdr:colOff>142875</xdr:colOff>
      <xdr:row>3</xdr:row>
      <xdr:rowOff>238125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7422475" y="285750"/>
          <a:ext cx="20764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533400</xdr:rowOff>
    </xdr:from>
    <xdr:to>
      <xdr:col>2</xdr:col>
      <xdr:colOff>581025</xdr:colOff>
      <xdr:row>3</xdr:row>
      <xdr:rowOff>200025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8275" y="533400"/>
          <a:ext cx="12287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685800</xdr:rowOff>
    </xdr:from>
    <xdr:to>
      <xdr:col>1</xdr:col>
      <xdr:colOff>790575</xdr:colOff>
      <xdr:row>4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85800"/>
          <a:ext cx="1352550" cy="1857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1343025</xdr:colOff>
      <xdr:row>0</xdr:row>
      <xdr:rowOff>371475</xdr:rowOff>
    </xdr:from>
    <xdr:to>
      <xdr:col>13</xdr:col>
      <xdr:colOff>885825</xdr:colOff>
      <xdr:row>3</xdr:row>
      <xdr:rowOff>209550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8346400" y="371475"/>
          <a:ext cx="24574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0</xdr:row>
      <xdr:rowOff>685800</xdr:rowOff>
    </xdr:from>
    <xdr:to>
      <xdr:col>2</xdr:col>
      <xdr:colOff>1676400</xdr:colOff>
      <xdr:row>4</xdr:row>
      <xdr:rowOff>76200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685800"/>
          <a:ext cx="15430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152400</xdr:rowOff>
    </xdr:from>
    <xdr:to>
      <xdr:col>1</xdr:col>
      <xdr:colOff>790575</xdr:colOff>
      <xdr:row>3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2400"/>
          <a:ext cx="1352550" cy="1866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1343025</xdr:colOff>
      <xdr:row>0</xdr:row>
      <xdr:rowOff>371475</xdr:rowOff>
    </xdr:from>
    <xdr:to>
      <xdr:col>13</xdr:col>
      <xdr:colOff>885825</xdr:colOff>
      <xdr:row>3</xdr:row>
      <xdr:rowOff>209550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8346400" y="371475"/>
          <a:ext cx="24574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95250</xdr:rowOff>
    </xdr:from>
    <xdr:to>
      <xdr:col>2</xdr:col>
      <xdr:colOff>1771650</xdr:colOff>
      <xdr:row>3</xdr:row>
      <xdr:rowOff>190500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81175" y="95250"/>
          <a:ext cx="17240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866775</xdr:rowOff>
    </xdr:from>
    <xdr:to>
      <xdr:col>1</xdr:col>
      <xdr:colOff>971550</xdr:colOff>
      <xdr:row>4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866775"/>
          <a:ext cx="1343025" cy="1866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1019175</xdr:colOff>
      <xdr:row>0</xdr:row>
      <xdr:rowOff>304800</xdr:rowOff>
    </xdr:from>
    <xdr:to>
      <xdr:col>12</xdr:col>
      <xdr:colOff>895350</xdr:colOff>
      <xdr:row>3</xdr:row>
      <xdr:rowOff>123825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7565350" y="304800"/>
          <a:ext cx="22383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0</xdr:row>
      <xdr:rowOff>790575</xdr:rowOff>
    </xdr:from>
    <xdr:to>
      <xdr:col>2</xdr:col>
      <xdr:colOff>2143125</xdr:colOff>
      <xdr:row>4</xdr:row>
      <xdr:rowOff>304800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19350" y="790575"/>
          <a:ext cx="17049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400050</xdr:rowOff>
    </xdr:from>
    <xdr:to>
      <xdr:col>2</xdr:col>
      <xdr:colOff>152400</xdr:colOff>
      <xdr:row>3</xdr:row>
      <xdr:rowOff>352425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00050"/>
          <a:ext cx="1352550" cy="1866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819150</xdr:colOff>
      <xdr:row>0</xdr:row>
      <xdr:rowOff>361950</xdr:rowOff>
    </xdr:from>
    <xdr:to>
      <xdr:col>13</xdr:col>
      <xdr:colOff>333375</xdr:colOff>
      <xdr:row>3</xdr:row>
      <xdr:rowOff>238125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8194000" y="361950"/>
          <a:ext cx="19812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0</xdr:row>
      <xdr:rowOff>390525</xdr:rowOff>
    </xdr:from>
    <xdr:to>
      <xdr:col>2</xdr:col>
      <xdr:colOff>1962150</xdr:colOff>
      <xdr:row>3</xdr:row>
      <xdr:rowOff>228600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05025" y="390525"/>
          <a:ext cx="15906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685800</xdr:rowOff>
    </xdr:from>
    <xdr:to>
      <xdr:col>1</xdr:col>
      <xdr:colOff>304800</xdr:colOff>
      <xdr:row>3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85800"/>
          <a:ext cx="990600" cy="149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495300</xdr:colOff>
      <xdr:row>0</xdr:row>
      <xdr:rowOff>552450</xdr:rowOff>
    </xdr:from>
    <xdr:to>
      <xdr:col>13</xdr:col>
      <xdr:colOff>409575</xdr:colOff>
      <xdr:row>4</xdr:row>
      <xdr:rowOff>57150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7022425" y="552450"/>
          <a:ext cx="23336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0</xdr:row>
      <xdr:rowOff>666750</xdr:rowOff>
    </xdr:from>
    <xdr:to>
      <xdr:col>2</xdr:col>
      <xdr:colOff>752475</xdr:colOff>
      <xdr:row>3</xdr:row>
      <xdr:rowOff>228600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0" y="666750"/>
          <a:ext cx="13525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685800</xdr:rowOff>
    </xdr:from>
    <xdr:to>
      <xdr:col>1</xdr:col>
      <xdr:colOff>304800</xdr:colOff>
      <xdr:row>3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85800"/>
          <a:ext cx="990600" cy="149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495300</xdr:colOff>
      <xdr:row>0</xdr:row>
      <xdr:rowOff>552450</xdr:rowOff>
    </xdr:from>
    <xdr:to>
      <xdr:col>13</xdr:col>
      <xdr:colOff>409575</xdr:colOff>
      <xdr:row>4</xdr:row>
      <xdr:rowOff>57150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7022425" y="552450"/>
          <a:ext cx="23336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0</xdr:row>
      <xdr:rowOff>666750</xdr:rowOff>
    </xdr:from>
    <xdr:to>
      <xdr:col>2</xdr:col>
      <xdr:colOff>752475</xdr:colOff>
      <xdr:row>3</xdr:row>
      <xdr:rowOff>228600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0" y="666750"/>
          <a:ext cx="13525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685800</xdr:rowOff>
    </xdr:from>
    <xdr:to>
      <xdr:col>1</xdr:col>
      <xdr:colOff>304800</xdr:colOff>
      <xdr:row>3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85800"/>
          <a:ext cx="990600" cy="149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495300</xdr:colOff>
      <xdr:row>0</xdr:row>
      <xdr:rowOff>552450</xdr:rowOff>
    </xdr:from>
    <xdr:to>
      <xdr:col>13</xdr:col>
      <xdr:colOff>409575</xdr:colOff>
      <xdr:row>4</xdr:row>
      <xdr:rowOff>57150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7022425" y="552450"/>
          <a:ext cx="23336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0</xdr:row>
      <xdr:rowOff>666750</xdr:rowOff>
    </xdr:from>
    <xdr:to>
      <xdr:col>2</xdr:col>
      <xdr:colOff>752475</xdr:colOff>
      <xdr:row>3</xdr:row>
      <xdr:rowOff>228600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0" y="666750"/>
          <a:ext cx="13525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571500</xdr:rowOff>
    </xdr:from>
    <xdr:to>
      <xdr:col>1</xdr:col>
      <xdr:colOff>238125</xdr:colOff>
      <xdr:row>3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0"/>
          <a:ext cx="952500" cy="1409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561975</xdr:colOff>
      <xdr:row>0</xdr:row>
      <xdr:rowOff>581025</xdr:rowOff>
    </xdr:from>
    <xdr:to>
      <xdr:col>13</xdr:col>
      <xdr:colOff>962025</xdr:colOff>
      <xdr:row>3</xdr:row>
      <xdr:rowOff>266700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5060275" y="581025"/>
          <a:ext cx="17240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0</xdr:row>
      <xdr:rowOff>609600</xdr:rowOff>
    </xdr:from>
    <xdr:to>
      <xdr:col>2</xdr:col>
      <xdr:colOff>723900</xdr:colOff>
      <xdr:row>3</xdr:row>
      <xdr:rowOff>200025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609600"/>
          <a:ext cx="12192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685800</xdr:rowOff>
    </xdr:from>
    <xdr:to>
      <xdr:col>1</xdr:col>
      <xdr:colOff>304800</xdr:colOff>
      <xdr:row>3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85800"/>
          <a:ext cx="990600" cy="149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495300</xdr:colOff>
      <xdr:row>0</xdr:row>
      <xdr:rowOff>552450</xdr:rowOff>
    </xdr:from>
    <xdr:to>
      <xdr:col>13</xdr:col>
      <xdr:colOff>409575</xdr:colOff>
      <xdr:row>4</xdr:row>
      <xdr:rowOff>57150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7022425" y="552450"/>
          <a:ext cx="23336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0</xdr:row>
      <xdr:rowOff>666750</xdr:rowOff>
    </xdr:from>
    <xdr:to>
      <xdr:col>2</xdr:col>
      <xdr:colOff>752475</xdr:colOff>
      <xdr:row>3</xdr:row>
      <xdr:rowOff>228600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0" y="666750"/>
          <a:ext cx="13525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571500</xdr:rowOff>
    </xdr:from>
    <xdr:to>
      <xdr:col>1</xdr:col>
      <xdr:colOff>238125</xdr:colOff>
      <xdr:row>3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0"/>
          <a:ext cx="952500" cy="1409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561975</xdr:colOff>
      <xdr:row>0</xdr:row>
      <xdr:rowOff>581025</xdr:rowOff>
    </xdr:from>
    <xdr:to>
      <xdr:col>13</xdr:col>
      <xdr:colOff>962025</xdr:colOff>
      <xdr:row>3</xdr:row>
      <xdr:rowOff>266700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6260425" y="581025"/>
          <a:ext cx="17240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0</xdr:row>
      <xdr:rowOff>609600</xdr:rowOff>
    </xdr:from>
    <xdr:to>
      <xdr:col>2</xdr:col>
      <xdr:colOff>723900</xdr:colOff>
      <xdr:row>3</xdr:row>
      <xdr:rowOff>200025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609600"/>
          <a:ext cx="12192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552450</xdr:rowOff>
    </xdr:from>
    <xdr:to>
      <xdr:col>1</xdr:col>
      <xdr:colOff>314325</xdr:colOff>
      <xdr:row>3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52450"/>
          <a:ext cx="990600" cy="1390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933450</xdr:colOff>
      <xdr:row>0</xdr:row>
      <xdr:rowOff>866775</xdr:rowOff>
    </xdr:from>
    <xdr:to>
      <xdr:col>12</xdr:col>
      <xdr:colOff>257175</xdr:colOff>
      <xdr:row>4</xdr:row>
      <xdr:rowOff>47625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2212300" y="866775"/>
          <a:ext cx="1419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0</xdr:row>
      <xdr:rowOff>552450</xdr:rowOff>
    </xdr:from>
    <xdr:to>
      <xdr:col>2</xdr:col>
      <xdr:colOff>723900</xdr:colOff>
      <xdr:row>3</xdr:row>
      <xdr:rowOff>66675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2075" y="552450"/>
          <a:ext cx="1133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552450</xdr:rowOff>
    </xdr:from>
    <xdr:to>
      <xdr:col>1</xdr:col>
      <xdr:colOff>314325</xdr:colOff>
      <xdr:row>3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52450"/>
          <a:ext cx="990600" cy="1390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276225</xdr:colOff>
      <xdr:row>0</xdr:row>
      <xdr:rowOff>352425</xdr:rowOff>
    </xdr:from>
    <xdr:to>
      <xdr:col>14</xdr:col>
      <xdr:colOff>704850</xdr:colOff>
      <xdr:row>2</xdr:row>
      <xdr:rowOff>314325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3231475" y="352425"/>
          <a:ext cx="14287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0</xdr:row>
      <xdr:rowOff>552450</xdr:rowOff>
    </xdr:from>
    <xdr:to>
      <xdr:col>2</xdr:col>
      <xdr:colOff>723900</xdr:colOff>
      <xdr:row>3</xdr:row>
      <xdr:rowOff>66675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2075" y="552450"/>
          <a:ext cx="1133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552450</xdr:rowOff>
    </xdr:from>
    <xdr:to>
      <xdr:col>1</xdr:col>
      <xdr:colOff>314325</xdr:colOff>
      <xdr:row>3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52450"/>
          <a:ext cx="990600" cy="1390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962025</xdr:colOff>
      <xdr:row>0</xdr:row>
      <xdr:rowOff>352425</xdr:rowOff>
    </xdr:from>
    <xdr:to>
      <xdr:col>14</xdr:col>
      <xdr:colOff>228600</xdr:colOff>
      <xdr:row>2</xdr:row>
      <xdr:rowOff>314325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3421975" y="352425"/>
          <a:ext cx="1419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0</xdr:row>
      <xdr:rowOff>552450</xdr:rowOff>
    </xdr:from>
    <xdr:to>
      <xdr:col>2</xdr:col>
      <xdr:colOff>723900</xdr:colOff>
      <xdr:row>3</xdr:row>
      <xdr:rowOff>66675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2075" y="552450"/>
          <a:ext cx="1133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552450</xdr:rowOff>
    </xdr:from>
    <xdr:to>
      <xdr:col>1</xdr:col>
      <xdr:colOff>314325</xdr:colOff>
      <xdr:row>3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52450"/>
          <a:ext cx="990600" cy="1390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962025</xdr:colOff>
      <xdr:row>0</xdr:row>
      <xdr:rowOff>352425</xdr:rowOff>
    </xdr:from>
    <xdr:to>
      <xdr:col>14</xdr:col>
      <xdr:colOff>228600</xdr:colOff>
      <xdr:row>2</xdr:row>
      <xdr:rowOff>314325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3688675" y="352425"/>
          <a:ext cx="1419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0</xdr:row>
      <xdr:rowOff>552450</xdr:rowOff>
    </xdr:from>
    <xdr:to>
      <xdr:col>2</xdr:col>
      <xdr:colOff>723900</xdr:colOff>
      <xdr:row>3</xdr:row>
      <xdr:rowOff>66675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2075" y="552450"/>
          <a:ext cx="1133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581025</xdr:rowOff>
    </xdr:from>
    <xdr:to>
      <xdr:col>1</xdr:col>
      <xdr:colOff>523875</xdr:colOff>
      <xdr:row>2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81025"/>
          <a:ext cx="895350" cy="1162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542925</xdr:colOff>
      <xdr:row>0</xdr:row>
      <xdr:rowOff>619125</xdr:rowOff>
    </xdr:from>
    <xdr:to>
      <xdr:col>8</xdr:col>
      <xdr:colOff>1647825</xdr:colOff>
      <xdr:row>2</xdr:row>
      <xdr:rowOff>266700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3439775" y="619125"/>
          <a:ext cx="11049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0</xdr:row>
      <xdr:rowOff>552450</xdr:rowOff>
    </xdr:from>
    <xdr:to>
      <xdr:col>2</xdr:col>
      <xdr:colOff>781050</xdr:colOff>
      <xdr:row>2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6825" y="552450"/>
          <a:ext cx="9810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8.140625" style="0" customWidth="1"/>
    <col min="2" max="2" width="38.00390625" style="0" customWidth="1"/>
    <col min="3" max="3" width="12.57421875" style="0" customWidth="1"/>
    <col min="4" max="4" width="10.140625" style="0" bestFit="1" customWidth="1"/>
  </cols>
  <sheetData>
    <row r="1" spans="1:2" ht="12.75">
      <c r="A1" t="s">
        <v>73</v>
      </c>
      <c r="B1" t="s">
        <v>279</v>
      </c>
    </row>
    <row r="3" spans="1:4" ht="12.75">
      <c r="A3" t="s">
        <v>74</v>
      </c>
      <c r="B3" s="137">
        <v>44022</v>
      </c>
      <c r="C3" s="137">
        <v>44023</v>
      </c>
      <c r="D3" s="137">
        <v>44024</v>
      </c>
    </row>
    <row r="5" spans="1:2" ht="12.75">
      <c r="A5" t="s">
        <v>75</v>
      </c>
      <c r="B5" t="s">
        <v>62</v>
      </c>
    </row>
    <row r="7" spans="1:2" ht="12.75">
      <c r="A7" t="s">
        <v>75</v>
      </c>
      <c r="B7" t="s">
        <v>61</v>
      </c>
    </row>
    <row r="9" spans="1:2" ht="12.75">
      <c r="A9" t="s">
        <v>76</v>
      </c>
      <c r="B9" s="153" t="s">
        <v>283</v>
      </c>
    </row>
    <row r="11" spans="1:2" ht="12.75">
      <c r="A11" t="s">
        <v>77</v>
      </c>
      <c r="B11" t="s">
        <v>280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I164"/>
  <sheetViews>
    <sheetView view="pageBreakPreview" zoomScale="68" zoomScaleNormal="62" zoomScaleSheetLayoutView="68" workbookViewId="0" topLeftCell="A142">
      <selection activeCell="C150" sqref="C150"/>
    </sheetView>
  </sheetViews>
  <sheetFormatPr defaultColWidth="9.140625" defaultRowHeight="12.75"/>
  <cols>
    <col min="1" max="1" width="9.140625" style="1" customWidth="1"/>
    <col min="2" max="2" width="12.8515625" style="145" customWidth="1"/>
    <col min="3" max="3" width="60.8515625" style="2" customWidth="1"/>
    <col min="4" max="4" width="15.57421875" style="1" customWidth="1"/>
    <col min="5" max="5" width="13.140625" style="1" customWidth="1"/>
    <col min="6" max="6" width="29.7109375" style="1" customWidth="1"/>
    <col min="7" max="7" width="21.28125" style="1" customWidth="1"/>
    <col min="8" max="8" width="30.8515625" style="1" customWidth="1"/>
    <col min="9" max="9" width="26.57421875" style="27" customWidth="1"/>
    <col min="10" max="16384" width="9.140625" style="1" customWidth="1"/>
  </cols>
  <sheetData>
    <row r="1" spans="1:9" s="3" customFormat="1" ht="93" customHeight="1">
      <c r="A1" s="184" t="s">
        <v>59</v>
      </c>
      <c r="B1" s="184"/>
      <c r="C1" s="184"/>
      <c r="D1" s="184"/>
      <c r="E1" s="184"/>
      <c r="F1" s="184"/>
      <c r="G1" s="184"/>
      <c r="H1" s="184"/>
      <c r="I1" s="184"/>
    </row>
    <row r="2" spans="1:9" s="3" customFormat="1" ht="24.75" customHeight="1">
      <c r="A2" s="185" t="str">
        <f>Лист1!B1</f>
        <v>3 етап</v>
      </c>
      <c r="B2" s="186"/>
      <c r="C2" s="186"/>
      <c r="D2" s="186"/>
      <c r="E2" s="186"/>
      <c r="F2" s="186"/>
      <c r="G2" s="186"/>
      <c r="H2" s="186"/>
      <c r="I2" s="186"/>
    </row>
    <row r="3" spans="1:9" s="3" customFormat="1" ht="27" customHeight="1">
      <c r="A3" s="187" t="s">
        <v>9</v>
      </c>
      <c r="B3" s="187"/>
      <c r="C3" s="187"/>
      <c r="D3" s="187"/>
      <c r="E3" s="187"/>
      <c r="F3" s="187"/>
      <c r="G3" s="187"/>
      <c r="H3" s="187"/>
      <c r="I3" s="187"/>
    </row>
    <row r="4" spans="1:9" s="3" customFormat="1" ht="27" customHeight="1">
      <c r="A4" s="188">
        <f>Лист1!C3</f>
        <v>44023</v>
      </c>
      <c r="B4" s="187"/>
      <c r="C4" s="187"/>
      <c r="D4" s="187"/>
      <c r="E4" s="187"/>
      <c r="F4" s="187"/>
      <c r="G4" s="187"/>
      <c r="H4" s="187"/>
      <c r="I4" s="187"/>
    </row>
    <row r="5" spans="1:9" s="3" customFormat="1" ht="27" customHeight="1">
      <c r="A5" s="189" t="s">
        <v>41</v>
      </c>
      <c r="B5" s="189"/>
      <c r="C5" s="189"/>
      <c r="D5" s="189"/>
      <c r="E5" s="189"/>
      <c r="F5" s="189"/>
      <c r="G5" s="189"/>
      <c r="H5" s="189"/>
      <c r="I5" s="189"/>
    </row>
    <row r="6" spans="1:9" s="4" customFormat="1" ht="19.5" customHeight="1">
      <c r="A6" s="196" t="s">
        <v>1</v>
      </c>
      <c r="B6" s="272" t="s">
        <v>4</v>
      </c>
      <c r="C6" s="196" t="s">
        <v>2</v>
      </c>
      <c r="D6" s="274" t="s">
        <v>7</v>
      </c>
      <c r="E6" s="274" t="s">
        <v>5</v>
      </c>
      <c r="F6" s="196" t="s">
        <v>3</v>
      </c>
      <c r="G6" s="270" t="s">
        <v>23</v>
      </c>
      <c r="H6" s="192" t="s">
        <v>24</v>
      </c>
      <c r="I6" s="192" t="s">
        <v>25</v>
      </c>
    </row>
    <row r="7" spans="1:9" s="4" customFormat="1" ht="43.5" customHeight="1">
      <c r="A7" s="197"/>
      <c r="B7" s="273"/>
      <c r="C7" s="197"/>
      <c r="D7" s="275"/>
      <c r="E7" s="275"/>
      <c r="F7" s="197"/>
      <c r="G7" s="271"/>
      <c r="H7" s="193"/>
      <c r="I7" s="193"/>
    </row>
    <row r="8" spans="1:9" s="5" customFormat="1" ht="28.5" customHeight="1">
      <c r="A8" s="200" t="s">
        <v>563</v>
      </c>
      <c r="B8" s="201"/>
      <c r="C8" s="201"/>
      <c r="D8" s="201"/>
      <c r="E8" s="201"/>
      <c r="F8" s="201"/>
      <c r="G8" s="201"/>
      <c r="H8" s="201"/>
      <c r="I8" s="201"/>
    </row>
    <row r="9" spans="1:9" s="5" customFormat="1" ht="35.25" customHeight="1">
      <c r="A9" s="198" t="s">
        <v>64</v>
      </c>
      <c r="B9" s="199"/>
      <c r="C9" s="199"/>
      <c r="D9" s="199"/>
      <c r="E9" s="199"/>
      <c r="F9" s="199"/>
      <c r="G9" s="199"/>
      <c r="H9" s="199"/>
      <c r="I9" s="199"/>
    </row>
    <row r="10" spans="1:9" s="5" customFormat="1" ht="27.75" customHeight="1">
      <c r="A10" s="200" t="s">
        <v>564</v>
      </c>
      <c r="B10" s="201"/>
      <c r="C10" s="201"/>
      <c r="D10" s="201"/>
      <c r="E10" s="201"/>
      <c r="F10" s="201"/>
      <c r="G10" s="201"/>
      <c r="H10" s="201"/>
      <c r="I10" s="201"/>
    </row>
    <row r="11" spans="1:9" s="5" customFormat="1" ht="43.5" customHeight="1">
      <c r="A11" s="54">
        <v>1</v>
      </c>
      <c r="B11" s="157">
        <v>55</v>
      </c>
      <c r="C11" s="144" t="s">
        <v>293</v>
      </c>
      <c r="D11" s="144" t="s">
        <v>93</v>
      </c>
      <c r="E11" s="165" t="s">
        <v>88</v>
      </c>
      <c r="F11" s="141" t="s">
        <v>294</v>
      </c>
      <c r="G11" s="166" t="s">
        <v>295</v>
      </c>
      <c r="H11" s="141" t="s">
        <v>296</v>
      </c>
      <c r="I11" s="141" t="s">
        <v>297</v>
      </c>
    </row>
    <row r="12" spans="1:9" s="5" customFormat="1" ht="43.5" customHeight="1">
      <c r="A12" s="54">
        <v>2</v>
      </c>
      <c r="B12" s="157">
        <v>16</v>
      </c>
      <c r="C12" s="144" t="s">
        <v>99</v>
      </c>
      <c r="D12" s="144" t="s">
        <v>100</v>
      </c>
      <c r="E12" s="165" t="s">
        <v>101</v>
      </c>
      <c r="F12" s="141" t="s">
        <v>198</v>
      </c>
      <c r="G12" s="166" t="s">
        <v>284</v>
      </c>
      <c r="H12" s="141" t="s">
        <v>104</v>
      </c>
      <c r="I12" s="141" t="s">
        <v>105</v>
      </c>
    </row>
    <row r="13" spans="1:9" s="5" customFormat="1" ht="43.5" customHeight="1">
      <c r="A13" s="54">
        <v>3</v>
      </c>
      <c r="B13" s="157">
        <v>18</v>
      </c>
      <c r="C13" s="144" t="s">
        <v>216</v>
      </c>
      <c r="D13" s="144" t="s">
        <v>172</v>
      </c>
      <c r="E13" s="165" t="s">
        <v>88</v>
      </c>
      <c r="F13" s="141" t="s">
        <v>217</v>
      </c>
      <c r="G13" s="166" t="s">
        <v>218</v>
      </c>
      <c r="H13" s="141" t="s">
        <v>104</v>
      </c>
      <c r="I13" s="141" t="s">
        <v>105</v>
      </c>
    </row>
    <row r="14" spans="1:9" s="5" customFormat="1" ht="43.5" customHeight="1">
      <c r="A14" s="54">
        <v>4</v>
      </c>
      <c r="B14" s="157">
        <v>25</v>
      </c>
      <c r="C14" s="144" t="s">
        <v>289</v>
      </c>
      <c r="D14" s="144" t="s">
        <v>93</v>
      </c>
      <c r="E14" s="165" t="s">
        <v>88</v>
      </c>
      <c r="F14" s="141" t="s">
        <v>290</v>
      </c>
      <c r="G14" s="166" t="s">
        <v>291</v>
      </c>
      <c r="H14" s="141" t="s">
        <v>288</v>
      </c>
      <c r="I14" s="141" t="s">
        <v>292</v>
      </c>
    </row>
    <row r="15" spans="1:9" s="5" customFormat="1" ht="43.5" customHeight="1">
      <c r="A15" s="54">
        <v>5</v>
      </c>
      <c r="B15" s="157">
        <v>68</v>
      </c>
      <c r="C15" s="144" t="s">
        <v>108</v>
      </c>
      <c r="D15" s="144" t="s">
        <v>118</v>
      </c>
      <c r="E15" s="165" t="s">
        <v>300</v>
      </c>
      <c r="F15" s="141" t="s">
        <v>152</v>
      </c>
      <c r="G15" s="166" t="s">
        <v>301</v>
      </c>
      <c r="H15" s="141" t="s">
        <v>107</v>
      </c>
      <c r="I15" s="141" t="s">
        <v>112</v>
      </c>
    </row>
    <row r="16" spans="1:9" s="5" customFormat="1" ht="43.5" customHeight="1">
      <c r="A16" s="54">
        <v>6</v>
      </c>
      <c r="B16" s="157">
        <v>77</v>
      </c>
      <c r="C16" s="144" t="s">
        <v>308</v>
      </c>
      <c r="D16" s="144" t="s">
        <v>309</v>
      </c>
      <c r="E16" s="165" t="s">
        <v>8</v>
      </c>
      <c r="F16" s="141" t="s">
        <v>310</v>
      </c>
      <c r="G16" s="166" t="s">
        <v>311</v>
      </c>
      <c r="H16" s="141" t="s">
        <v>312</v>
      </c>
      <c r="I16" s="141" t="s">
        <v>313</v>
      </c>
    </row>
    <row r="17" spans="1:9" s="5" customFormat="1" ht="43.5" customHeight="1">
      <c r="A17" s="54">
        <v>7</v>
      </c>
      <c r="B17" s="157">
        <v>108</v>
      </c>
      <c r="C17" s="144" t="s">
        <v>319</v>
      </c>
      <c r="D17" s="144" t="s">
        <v>87</v>
      </c>
      <c r="E17" s="165" t="s">
        <v>88</v>
      </c>
      <c r="F17" s="141" t="s">
        <v>320</v>
      </c>
      <c r="G17" s="166" t="s">
        <v>321</v>
      </c>
      <c r="H17" s="141" t="s">
        <v>185</v>
      </c>
      <c r="I17" s="141" t="s">
        <v>322</v>
      </c>
    </row>
    <row r="18" spans="1:9" s="5" customFormat="1" ht="43.5" customHeight="1">
      <c r="A18" s="54">
        <v>8</v>
      </c>
      <c r="B18" s="157">
        <v>118</v>
      </c>
      <c r="C18" s="144" t="s">
        <v>501</v>
      </c>
      <c r="D18" s="167">
        <v>1990</v>
      </c>
      <c r="E18" s="165" t="s">
        <v>8</v>
      </c>
      <c r="F18" s="141" t="s">
        <v>502</v>
      </c>
      <c r="G18" s="166" t="s">
        <v>503</v>
      </c>
      <c r="H18" s="141" t="s">
        <v>504</v>
      </c>
      <c r="I18" s="141" t="s">
        <v>505</v>
      </c>
    </row>
    <row r="19" spans="1:9" s="5" customFormat="1" ht="43.5" customHeight="1">
      <c r="A19" s="54">
        <v>9</v>
      </c>
      <c r="B19" s="157">
        <v>128</v>
      </c>
      <c r="C19" s="144" t="s">
        <v>175</v>
      </c>
      <c r="D19" s="167">
        <v>2007</v>
      </c>
      <c r="E19" s="165" t="s">
        <v>94</v>
      </c>
      <c r="F19" s="141" t="s">
        <v>176</v>
      </c>
      <c r="G19" s="166" t="s">
        <v>177</v>
      </c>
      <c r="H19" s="141" t="s">
        <v>84</v>
      </c>
      <c r="I19" s="141" t="s">
        <v>81</v>
      </c>
    </row>
    <row r="20" spans="1:9" s="5" customFormat="1" ht="43.5" customHeight="1">
      <c r="A20" s="54">
        <v>10</v>
      </c>
      <c r="B20" s="157">
        <v>133</v>
      </c>
      <c r="C20" s="144" t="s">
        <v>524</v>
      </c>
      <c r="D20" s="167">
        <v>2004</v>
      </c>
      <c r="E20" s="165" t="s">
        <v>88</v>
      </c>
      <c r="F20" s="141" t="s">
        <v>316</v>
      </c>
      <c r="G20" s="166" t="s">
        <v>317</v>
      </c>
      <c r="H20" s="141" t="s">
        <v>318</v>
      </c>
      <c r="I20" s="141" t="s">
        <v>349</v>
      </c>
    </row>
    <row r="21" spans="1:9" s="5" customFormat="1" ht="43.5" customHeight="1">
      <c r="A21" s="54">
        <v>11</v>
      </c>
      <c r="B21" s="157">
        <v>56</v>
      </c>
      <c r="C21" s="144" t="s">
        <v>293</v>
      </c>
      <c r="D21" s="144" t="s">
        <v>93</v>
      </c>
      <c r="E21" s="165" t="s">
        <v>88</v>
      </c>
      <c r="F21" s="141" t="s">
        <v>298</v>
      </c>
      <c r="G21" s="166" t="s">
        <v>299</v>
      </c>
      <c r="H21" s="141" t="s">
        <v>296</v>
      </c>
      <c r="I21" s="141" t="s">
        <v>297</v>
      </c>
    </row>
    <row r="22" spans="1:9" s="5" customFormat="1" ht="35.25" customHeight="1">
      <c r="A22" s="198" t="s">
        <v>276</v>
      </c>
      <c r="B22" s="199"/>
      <c r="C22" s="199"/>
      <c r="D22" s="199"/>
      <c r="E22" s="199"/>
      <c r="F22" s="199"/>
      <c r="G22" s="199"/>
      <c r="H22" s="199"/>
      <c r="I22" s="199"/>
    </row>
    <row r="23" spans="1:9" s="5" customFormat="1" ht="27.75" customHeight="1">
      <c r="A23" s="200" t="s">
        <v>565</v>
      </c>
      <c r="B23" s="201"/>
      <c r="C23" s="201"/>
      <c r="D23" s="201"/>
      <c r="E23" s="201"/>
      <c r="F23" s="201"/>
      <c r="G23" s="201"/>
      <c r="H23" s="201"/>
      <c r="I23" s="201"/>
    </row>
    <row r="24" spans="1:9" s="5" customFormat="1" ht="43.5" customHeight="1">
      <c r="A24" s="54">
        <v>1</v>
      </c>
      <c r="B24" s="157">
        <v>109</v>
      </c>
      <c r="C24" s="144" t="s">
        <v>323</v>
      </c>
      <c r="D24" s="144" t="s">
        <v>126</v>
      </c>
      <c r="E24" s="165" t="s">
        <v>88</v>
      </c>
      <c r="F24" s="141" t="s">
        <v>183</v>
      </c>
      <c r="G24" s="166" t="s">
        <v>184</v>
      </c>
      <c r="H24" s="141" t="s">
        <v>185</v>
      </c>
      <c r="I24" s="141" t="s">
        <v>322</v>
      </c>
    </row>
    <row r="25" spans="1:9" s="5" customFormat="1" ht="43.5" customHeight="1">
      <c r="A25" s="54">
        <v>2</v>
      </c>
      <c r="B25" s="157">
        <v>108</v>
      </c>
      <c r="C25" s="144" t="s">
        <v>319</v>
      </c>
      <c r="D25" s="144" t="s">
        <v>87</v>
      </c>
      <c r="E25" s="165" t="s">
        <v>88</v>
      </c>
      <c r="F25" s="141" t="s">
        <v>320</v>
      </c>
      <c r="G25" s="166" t="s">
        <v>321</v>
      </c>
      <c r="H25" s="141" t="s">
        <v>185</v>
      </c>
      <c r="I25" s="141" t="s">
        <v>322</v>
      </c>
    </row>
    <row r="26" spans="1:9" s="5" customFormat="1" ht="43.5" customHeight="1">
      <c r="A26" s="54">
        <v>3</v>
      </c>
      <c r="B26" s="157">
        <v>118</v>
      </c>
      <c r="C26" s="144" t="s">
        <v>501</v>
      </c>
      <c r="D26" s="167">
        <v>1990</v>
      </c>
      <c r="E26" s="165" t="s">
        <v>8</v>
      </c>
      <c r="F26" s="141" t="s">
        <v>502</v>
      </c>
      <c r="G26" s="166" t="s">
        <v>503</v>
      </c>
      <c r="H26" s="141" t="s">
        <v>504</v>
      </c>
      <c r="I26" s="141" t="s">
        <v>505</v>
      </c>
    </row>
    <row r="27" spans="1:9" s="5" customFormat="1" ht="43.5" customHeight="1">
      <c r="A27" s="54">
        <v>4</v>
      </c>
      <c r="B27" s="157">
        <v>122</v>
      </c>
      <c r="C27" s="144" t="s">
        <v>525</v>
      </c>
      <c r="D27" s="144">
        <v>1975</v>
      </c>
      <c r="E27" s="165" t="s">
        <v>8</v>
      </c>
      <c r="F27" s="141" t="s">
        <v>526</v>
      </c>
      <c r="G27" s="166" t="s">
        <v>527</v>
      </c>
      <c r="H27" s="141" t="s">
        <v>504</v>
      </c>
      <c r="I27" s="141" t="s">
        <v>505</v>
      </c>
    </row>
    <row r="28" spans="1:9" s="5" customFormat="1" ht="43.5" customHeight="1">
      <c r="A28" s="54">
        <v>5</v>
      </c>
      <c r="B28" s="157">
        <v>16</v>
      </c>
      <c r="C28" s="144" t="s">
        <v>99</v>
      </c>
      <c r="D28" s="144" t="s">
        <v>100</v>
      </c>
      <c r="E28" s="165" t="s">
        <v>101</v>
      </c>
      <c r="F28" s="141" t="s">
        <v>198</v>
      </c>
      <c r="G28" s="166" t="s">
        <v>284</v>
      </c>
      <c r="H28" s="141" t="s">
        <v>104</v>
      </c>
      <c r="I28" s="141" t="s">
        <v>105</v>
      </c>
    </row>
    <row r="29" spans="1:9" s="5" customFormat="1" ht="43.5" customHeight="1">
      <c r="A29" s="54">
        <v>6</v>
      </c>
      <c r="B29" s="157">
        <v>18</v>
      </c>
      <c r="C29" s="144" t="s">
        <v>216</v>
      </c>
      <c r="D29" s="144" t="s">
        <v>172</v>
      </c>
      <c r="E29" s="165" t="s">
        <v>88</v>
      </c>
      <c r="F29" s="141" t="s">
        <v>217</v>
      </c>
      <c r="G29" s="166" t="s">
        <v>218</v>
      </c>
      <c r="H29" s="141" t="s">
        <v>104</v>
      </c>
      <c r="I29" s="141" t="s">
        <v>105</v>
      </c>
    </row>
    <row r="30" spans="1:9" s="5" customFormat="1" ht="43.5" customHeight="1">
      <c r="A30" s="54">
        <v>7</v>
      </c>
      <c r="B30" s="157">
        <v>25</v>
      </c>
      <c r="C30" s="144" t="s">
        <v>289</v>
      </c>
      <c r="D30" s="144" t="s">
        <v>93</v>
      </c>
      <c r="E30" s="165" t="s">
        <v>88</v>
      </c>
      <c r="F30" s="141" t="s">
        <v>290</v>
      </c>
      <c r="G30" s="166" t="s">
        <v>291</v>
      </c>
      <c r="H30" s="141" t="s">
        <v>288</v>
      </c>
      <c r="I30" s="141" t="s">
        <v>292</v>
      </c>
    </row>
    <row r="31" spans="1:9" s="5" customFormat="1" ht="43.5" customHeight="1">
      <c r="A31" s="54">
        <v>8</v>
      </c>
      <c r="B31" s="157">
        <v>68</v>
      </c>
      <c r="C31" s="144" t="s">
        <v>108</v>
      </c>
      <c r="D31" s="144" t="s">
        <v>118</v>
      </c>
      <c r="E31" s="165" t="s">
        <v>300</v>
      </c>
      <c r="F31" s="141" t="s">
        <v>152</v>
      </c>
      <c r="G31" s="166" t="s">
        <v>301</v>
      </c>
      <c r="H31" s="141" t="s">
        <v>107</v>
      </c>
      <c r="I31" s="141" t="s">
        <v>112</v>
      </c>
    </row>
    <row r="32" spans="1:9" s="5" customFormat="1" ht="43.5" customHeight="1">
      <c r="A32" s="54">
        <v>9</v>
      </c>
      <c r="B32" s="157">
        <v>77</v>
      </c>
      <c r="C32" s="144" t="s">
        <v>308</v>
      </c>
      <c r="D32" s="144" t="s">
        <v>309</v>
      </c>
      <c r="E32" s="165" t="s">
        <v>8</v>
      </c>
      <c r="F32" s="141" t="s">
        <v>310</v>
      </c>
      <c r="G32" s="166" t="s">
        <v>311</v>
      </c>
      <c r="H32" s="141" t="s">
        <v>312</v>
      </c>
      <c r="I32" s="141" t="s">
        <v>313</v>
      </c>
    </row>
    <row r="33" spans="1:9" s="5" customFormat="1" ht="41.25" customHeight="1">
      <c r="A33" s="54">
        <v>10</v>
      </c>
      <c r="B33" s="157">
        <v>133</v>
      </c>
      <c r="C33" s="144" t="s">
        <v>524</v>
      </c>
      <c r="D33" s="144">
        <v>2004</v>
      </c>
      <c r="E33" s="165" t="s">
        <v>88</v>
      </c>
      <c r="F33" s="141" t="s">
        <v>316</v>
      </c>
      <c r="G33" s="166" t="s">
        <v>317</v>
      </c>
      <c r="H33" s="141" t="s">
        <v>318</v>
      </c>
      <c r="I33" s="141" t="s">
        <v>349</v>
      </c>
    </row>
    <row r="34" spans="1:9" s="5" customFormat="1" ht="39" customHeight="1">
      <c r="A34" s="54">
        <v>11</v>
      </c>
      <c r="B34" s="157">
        <v>24</v>
      </c>
      <c r="C34" s="144" t="s">
        <v>324</v>
      </c>
      <c r="D34" s="144" t="s">
        <v>325</v>
      </c>
      <c r="E34" s="165" t="s">
        <v>8</v>
      </c>
      <c r="F34" s="141" t="s">
        <v>326</v>
      </c>
      <c r="G34" s="166" t="s">
        <v>327</v>
      </c>
      <c r="H34" s="141" t="s">
        <v>288</v>
      </c>
      <c r="I34" s="141" t="s">
        <v>328</v>
      </c>
    </row>
    <row r="35" spans="1:9" s="5" customFormat="1" ht="43.5" customHeight="1">
      <c r="A35" s="54">
        <v>12</v>
      </c>
      <c r="B35" s="157">
        <v>57</v>
      </c>
      <c r="C35" s="144" t="s">
        <v>329</v>
      </c>
      <c r="D35" s="144" t="s">
        <v>126</v>
      </c>
      <c r="E35" s="165" t="s">
        <v>125</v>
      </c>
      <c r="F35" s="141" t="s">
        <v>330</v>
      </c>
      <c r="G35" s="166" t="s">
        <v>331</v>
      </c>
      <c r="H35" s="141" t="s">
        <v>296</v>
      </c>
      <c r="I35" s="141" t="s">
        <v>297</v>
      </c>
    </row>
    <row r="36" spans="1:9" s="5" customFormat="1" ht="43.5" customHeight="1">
      <c r="A36" s="54">
        <v>13</v>
      </c>
      <c r="B36" s="157">
        <v>90</v>
      </c>
      <c r="C36" s="144" t="s">
        <v>248</v>
      </c>
      <c r="D36" s="144" t="s">
        <v>109</v>
      </c>
      <c r="E36" s="165" t="s">
        <v>110</v>
      </c>
      <c r="F36" s="141" t="s">
        <v>249</v>
      </c>
      <c r="G36" s="166" t="s">
        <v>500</v>
      </c>
      <c r="H36" s="141" t="s">
        <v>111</v>
      </c>
      <c r="I36" s="141" t="s">
        <v>337</v>
      </c>
    </row>
    <row r="37" spans="1:9" s="5" customFormat="1" ht="43.5" customHeight="1">
      <c r="A37" s="54">
        <v>14</v>
      </c>
      <c r="B37" s="157">
        <v>92</v>
      </c>
      <c r="C37" s="144" t="s">
        <v>240</v>
      </c>
      <c r="D37" s="144" t="s">
        <v>139</v>
      </c>
      <c r="E37" s="165" t="s">
        <v>78</v>
      </c>
      <c r="F37" s="141" t="s">
        <v>243</v>
      </c>
      <c r="G37" s="166" t="s">
        <v>244</v>
      </c>
      <c r="H37" s="141" t="s">
        <v>111</v>
      </c>
      <c r="I37" s="141" t="s">
        <v>199</v>
      </c>
    </row>
    <row r="38" spans="1:9" s="5" customFormat="1" ht="43.5" customHeight="1">
      <c r="A38" s="54">
        <v>15</v>
      </c>
      <c r="B38" s="157">
        <v>123</v>
      </c>
      <c r="C38" s="144" t="s">
        <v>338</v>
      </c>
      <c r="D38" s="144" t="s">
        <v>164</v>
      </c>
      <c r="E38" s="165" t="s">
        <v>110</v>
      </c>
      <c r="F38" s="141" t="s">
        <v>408</v>
      </c>
      <c r="G38" s="166" t="s">
        <v>409</v>
      </c>
      <c r="H38" s="141" t="s">
        <v>341</v>
      </c>
      <c r="I38" s="141" t="s">
        <v>112</v>
      </c>
    </row>
    <row r="39" spans="1:9" s="5" customFormat="1" ht="43.5" customHeight="1">
      <c r="A39" s="54">
        <v>16</v>
      </c>
      <c r="B39" s="157">
        <v>129</v>
      </c>
      <c r="C39" s="144" t="s">
        <v>81</v>
      </c>
      <c r="D39" s="144">
        <v>1995</v>
      </c>
      <c r="E39" s="165" t="s">
        <v>300</v>
      </c>
      <c r="F39" s="141" t="s">
        <v>173</v>
      </c>
      <c r="G39" s="166" t="s">
        <v>174</v>
      </c>
      <c r="H39" s="141" t="s">
        <v>84</v>
      </c>
      <c r="I39" s="141" t="s">
        <v>85</v>
      </c>
    </row>
    <row r="40" spans="1:9" s="5" customFormat="1" ht="43.5" customHeight="1">
      <c r="A40" s="54">
        <v>17</v>
      </c>
      <c r="B40" s="157">
        <v>130</v>
      </c>
      <c r="C40" s="144" t="s">
        <v>360</v>
      </c>
      <c r="D40" s="144">
        <v>1972</v>
      </c>
      <c r="E40" s="165" t="s">
        <v>300</v>
      </c>
      <c r="F40" s="141" t="s">
        <v>361</v>
      </c>
      <c r="G40" s="166" t="s">
        <v>362</v>
      </c>
      <c r="H40" s="141" t="s">
        <v>363</v>
      </c>
      <c r="I40" s="141" t="s">
        <v>364</v>
      </c>
    </row>
    <row r="41" spans="1:9" s="5" customFormat="1" ht="43.5" customHeight="1">
      <c r="A41" s="54">
        <v>18</v>
      </c>
      <c r="B41" s="157">
        <v>138</v>
      </c>
      <c r="C41" s="144" t="s">
        <v>576</v>
      </c>
      <c r="D41" s="144">
        <v>2006</v>
      </c>
      <c r="E41" s="165" t="s">
        <v>78</v>
      </c>
      <c r="F41" s="141" t="s">
        <v>433</v>
      </c>
      <c r="G41" s="166" t="s">
        <v>434</v>
      </c>
      <c r="H41" s="141" t="s">
        <v>393</v>
      </c>
      <c r="I41" s="141" t="s">
        <v>528</v>
      </c>
    </row>
    <row r="42" spans="1:9" s="5" customFormat="1" ht="43.5" customHeight="1">
      <c r="A42" s="54">
        <v>19</v>
      </c>
      <c r="B42" s="157">
        <v>107</v>
      </c>
      <c r="C42" s="144" t="s">
        <v>182</v>
      </c>
      <c r="D42" s="144" t="s">
        <v>139</v>
      </c>
      <c r="E42" s="165" t="s">
        <v>88</v>
      </c>
      <c r="F42" s="141" t="s">
        <v>183</v>
      </c>
      <c r="G42" s="166" t="s">
        <v>184</v>
      </c>
      <c r="H42" s="141" t="s">
        <v>185</v>
      </c>
      <c r="I42" s="141" t="s">
        <v>322</v>
      </c>
    </row>
    <row r="43" spans="1:9" s="5" customFormat="1" ht="28.5" customHeight="1">
      <c r="A43" s="200" t="s">
        <v>566</v>
      </c>
      <c r="B43" s="201"/>
      <c r="C43" s="201"/>
      <c r="D43" s="201"/>
      <c r="E43" s="201"/>
      <c r="F43" s="201"/>
      <c r="G43" s="201"/>
      <c r="H43" s="201"/>
      <c r="I43" s="201"/>
    </row>
    <row r="44" spans="1:9" s="5" customFormat="1" ht="35.25" customHeight="1">
      <c r="A44" s="198" t="s">
        <v>568</v>
      </c>
      <c r="B44" s="199"/>
      <c r="C44" s="199"/>
      <c r="D44" s="199"/>
      <c r="E44" s="199"/>
      <c r="F44" s="199"/>
      <c r="G44" s="199"/>
      <c r="H44" s="199"/>
      <c r="I44" s="199"/>
    </row>
    <row r="45" spans="1:9" s="5" customFormat="1" ht="27.75" customHeight="1">
      <c r="A45" s="200" t="s">
        <v>567</v>
      </c>
      <c r="B45" s="201"/>
      <c r="C45" s="201"/>
      <c r="D45" s="201"/>
      <c r="E45" s="201"/>
      <c r="F45" s="201"/>
      <c r="G45" s="201"/>
      <c r="H45" s="201"/>
      <c r="I45" s="201"/>
    </row>
    <row r="46" spans="1:9" s="5" customFormat="1" ht="57" customHeight="1">
      <c r="A46" s="54">
        <v>1</v>
      </c>
      <c r="B46" s="157">
        <v>2</v>
      </c>
      <c r="C46" s="144" t="s">
        <v>86</v>
      </c>
      <c r="D46" s="144" t="s">
        <v>87</v>
      </c>
      <c r="E46" s="165" t="s">
        <v>88</v>
      </c>
      <c r="F46" s="141" t="s">
        <v>166</v>
      </c>
      <c r="G46" s="166" t="s">
        <v>167</v>
      </c>
      <c r="H46" s="141" t="s">
        <v>91</v>
      </c>
      <c r="I46" s="141" t="s">
        <v>92</v>
      </c>
    </row>
    <row r="47" spans="1:9" s="5" customFormat="1" ht="57" customHeight="1">
      <c r="A47" s="54">
        <v>2</v>
      </c>
      <c r="B47" s="157">
        <v>21</v>
      </c>
      <c r="C47" s="144" t="s">
        <v>343</v>
      </c>
      <c r="D47" s="144" t="s">
        <v>128</v>
      </c>
      <c r="E47" s="165" t="s">
        <v>88</v>
      </c>
      <c r="F47" s="141" t="s">
        <v>344</v>
      </c>
      <c r="G47" s="166" t="s">
        <v>345</v>
      </c>
      <c r="H47" s="141" t="s">
        <v>288</v>
      </c>
      <c r="I47" s="141" t="s">
        <v>328</v>
      </c>
    </row>
    <row r="48" spans="1:9" s="5" customFormat="1" ht="57" customHeight="1">
      <c r="A48" s="54">
        <v>3</v>
      </c>
      <c r="B48" s="157">
        <v>58</v>
      </c>
      <c r="C48" s="144" t="s">
        <v>332</v>
      </c>
      <c r="D48" s="144" t="s">
        <v>82</v>
      </c>
      <c r="E48" s="165" t="s">
        <v>98</v>
      </c>
      <c r="F48" s="141" t="s">
        <v>333</v>
      </c>
      <c r="G48" s="166" t="s">
        <v>334</v>
      </c>
      <c r="H48" s="141" t="s">
        <v>296</v>
      </c>
      <c r="I48" s="141" t="s">
        <v>297</v>
      </c>
    </row>
    <row r="49" spans="1:9" s="5" customFormat="1" ht="57" customHeight="1">
      <c r="A49" s="54">
        <v>4</v>
      </c>
      <c r="B49" s="157">
        <v>67</v>
      </c>
      <c r="C49" s="144" t="s">
        <v>108</v>
      </c>
      <c r="D49" s="144" t="s">
        <v>118</v>
      </c>
      <c r="E49" s="165" t="s">
        <v>300</v>
      </c>
      <c r="F49" s="141" t="s">
        <v>335</v>
      </c>
      <c r="G49" s="166" t="s">
        <v>336</v>
      </c>
      <c r="H49" s="141" t="s">
        <v>107</v>
      </c>
      <c r="I49" s="141" t="s">
        <v>112</v>
      </c>
    </row>
    <row r="50" spans="1:9" s="5" customFormat="1" ht="57" customHeight="1">
      <c r="A50" s="54">
        <v>5</v>
      </c>
      <c r="B50" s="157">
        <v>70</v>
      </c>
      <c r="C50" s="144" t="s">
        <v>302</v>
      </c>
      <c r="D50" s="144" t="s">
        <v>303</v>
      </c>
      <c r="E50" s="165" t="s">
        <v>300</v>
      </c>
      <c r="F50" s="141" t="s">
        <v>304</v>
      </c>
      <c r="G50" s="166" t="s">
        <v>305</v>
      </c>
      <c r="H50" s="141" t="s">
        <v>306</v>
      </c>
      <c r="I50" s="141" t="s">
        <v>307</v>
      </c>
    </row>
    <row r="51" spans="1:9" s="5" customFormat="1" ht="57" customHeight="1">
      <c r="A51" s="54">
        <v>6</v>
      </c>
      <c r="B51" s="157">
        <v>87</v>
      </c>
      <c r="C51" s="144" t="s">
        <v>507</v>
      </c>
      <c r="D51" s="144" t="s">
        <v>93</v>
      </c>
      <c r="E51" s="165" t="s">
        <v>125</v>
      </c>
      <c r="F51" s="141" t="s">
        <v>508</v>
      </c>
      <c r="G51" s="166" t="s">
        <v>509</v>
      </c>
      <c r="H51" s="141" t="s">
        <v>506</v>
      </c>
      <c r="I51" s="141" t="s">
        <v>510</v>
      </c>
    </row>
    <row r="52" spans="1:9" s="5" customFormat="1" ht="57" customHeight="1">
      <c r="A52" s="54">
        <v>7</v>
      </c>
      <c r="B52" s="157">
        <v>122</v>
      </c>
      <c r="C52" s="144" t="s">
        <v>525</v>
      </c>
      <c r="D52" s="144">
        <v>1975</v>
      </c>
      <c r="E52" s="165" t="s">
        <v>8</v>
      </c>
      <c r="F52" s="141" t="s">
        <v>526</v>
      </c>
      <c r="G52" s="166" t="s">
        <v>527</v>
      </c>
      <c r="H52" s="141" t="s">
        <v>504</v>
      </c>
      <c r="I52" s="141" t="s">
        <v>505</v>
      </c>
    </row>
    <row r="53" spans="1:9" s="5" customFormat="1" ht="57" customHeight="1">
      <c r="A53" s="54">
        <v>8</v>
      </c>
      <c r="B53" s="157">
        <v>91</v>
      </c>
      <c r="C53" s="144" t="s">
        <v>240</v>
      </c>
      <c r="D53" s="144" t="s">
        <v>139</v>
      </c>
      <c r="E53" s="165" t="s">
        <v>78</v>
      </c>
      <c r="F53" s="141" t="s">
        <v>241</v>
      </c>
      <c r="G53" s="166" t="s">
        <v>242</v>
      </c>
      <c r="H53" s="141" t="s">
        <v>111</v>
      </c>
      <c r="I53" s="141" t="s">
        <v>199</v>
      </c>
    </row>
    <row r="54" spans="1:9" s="5" customFormat="1" ht="57" customHeight="1">
      <c r="A54" s="54">
        <v>9</v>
      </c>
      <c r="B54" s="157">
        <v>94</v>
      </c>
      <c r="C54" s="144" t="s">
        <v>245</v>
      </c>
      <c r="D54" s="144" t="s">
        <v>93</v>
      </c>
      <c r="E54" s="165" t="s">
        <v>438</v>
      </c>
      <c r="F54" s="141" t="s">
        <v>250</v>
      </c>
      <c r="G54" s="166" t="s">
        <v>251</v>
      </c>
      <c r="H54" s="141" t="s">
        <v>111</v>
      </c>
      <c r="I54" s="141" t="s">
        <v>199</v>
      </c>
    </row>
    <row r="55" spans="1:9" s="5" customFormat="1" ht="57" customHeight="1">
      <c r="A55" s="54">
        <v>10</v>
      </c>
      <c r="B55" s="157">
        <v>96</v>
      </c>
      <c r="C55" s="144" t="s">
        <v>346</v>
      </c>
      <c r="D55" s="144" t="s">
        <v>139</v>
      </c>
      <c r="E55" s="165" t="s">
        <v>125</v>
      </c>
      <c r="F55" s="141" t="s">
        <v>347</v>
      </c>
      <c r="G55" s="166" t="s">
        <v>348</v>
      </c>
      <c r="H55" s="141" t="s">
        <v>318</v>
      </c>
      <c r="I55" s="141" t="s">
        <v>349</v>
      </c>
    </row>
    <row r="56" spans="1:9" s="5" customFormat="1" ht="57" customHeight="1">
      <c r="A56" s="54">
        <v>11</v>
      </c>
      <c r="B56" s="157">
        <v>103</v>
      </c>
      <c r="C56" s="144" t="s">
        <v>402</v>
      </c>
      <c r="D56" s="144" t="s">
        <v>147</v>
      </c>
      <c r="E56" s="165" t="s">
        <v>117</v>
      </c>
      <c r="F56" s="141" t="s">
        <v>403</v>
      </c>
      <c r="G56" s="166" t="s">
        <v>404</v>
      </c>
      <c r="H56" s="141" t="s">
        <v>95</v>
      </c>
      <c r="I56" s="141" t="s">
        <v>96</v>
      </c>
    </row>
    <row r="57" spans="1:9" s="5" customFormat="1" ht="57" customHeight="1">
      <c r="A57" s="54">
        <v>12</v>
      </c>
      <c r="B57" s="157">
        <v>104</v>
      </c>
      <c r="C57" s="144" t="s">
        <v>350</v>
      </c>
      <c r="D57" s="144" t="s">
        <v>145</v>
      </c>
      <c r="E57" s="165" t="s">
        <v>88</v>
      </c>
      <c r="F57" s="141" t="s">
        <v>351</v>
      </c>
      <c r="G57" s="166" t="s">
        <v>352</v>
      </c>
      <c r="H57" s="141" t="s">
        <v>95</v>
      </c>
      <c r="I57" s="141" t="s">
        <v>96</v>
      </c>
    </row>
    <row r="58" spans="1:9" s="5" customFormat="1" ht="57" customHeight="1">
      <c r="A58" s="54">
        <v>13</v>
      </c>
      <c r="B58" s="157">
        <v>117</v>
      </c>
      <c r="C58" s="144" t="s">
        <v>213</v>
      </c>
      <c r="D58" s="144" t="s">
        <v>214</v>
      </c>
      <c r="E58" s="165" t="s">
        <v>125</v>
      </c>
      <c r="F58" s="141" t="s">
        <v>358</v>
      </c>
      <c r="G58" s="166" t="s">
        <v>359</v>
      </c>
      <c r="H58" s="141" t="s">
        <v>215</v>
      </c>
      <c r="I58" s="141" t="s">
        <v>112</v>
      </c>
    </row>
    <row r="59" spans="1:9" s="5" customFormat="1" ht="57" customHeight="1">
      <c r="A59" s="54">
        <v>14</v>
      </c>
      <c r="B59" s="157">
        <v>134</v>
      </c>
      <c r="C59" s="144" t="s">
        <v>583</v>
      </c>
      <c r="D59" s="144">
        <v>2006</v>
      </c>
      <c r="E59" s="165" t="s">
        <v>117</v>
      </c>
      <c r="F59" s="141" t="s">
        <v>529</v>
      </c>
      <c r="G59" s="166" t="s">
        <v>171</v>
      </c>
      <c r="H59" s="141" t="s">
        <v>530</v>
      </c>
      <c r="I59" s="141" t="s">
        <v>169</v>
      </c>
    </row>
    <row r="60" spans="1:9" s="5" customFormat="1" ht="35.25" customHeight="1">
      <c r="A60" s="198" t="s">
        <v>65</v>
      </c>
      <c r="B60" s="199"/>
      <c r="C60" s="199"/>
      <c r="D60" s="199"/>
      <c r="E60" s="199"/>
      <c r="F60" s="199"/>
      <c r="G60" s="199"/>
      <c r="H60" s="199"/>
      <c r="I60" s="199"/>
    </row>
    <row r="61" spans="1:9" s="5" customFormat="1" ht="27.75" customHeight="1">
      <c r="A61" s="200" t="s">
        <v>569</v>
      </c>
      <c r="B61" s="201"/>
      <c r="C61" s="201"/>
      <c r="D61" s="201"/>
      <c r="E61" s="201"/>
      <c r="F61" s="201"/>
      <c r="G61" s="201"/>
      <c r="H61" s="201"/>
      <c r="I61" s="201"/>
    </row>
    <row r="62" spans="1:9" s="5" customFormat="1" ht="66" customHeight="1">
      <c r="A62" s="54">
        <v>1</v>
      </c>
      <c r="B62" s="157">
        <v>10</v>
      </c>
      <c r="C62" s="144" t="s">
        <v>153</v>
      </c>
      <c r="D62" s="144" t="s">
        <v>145</v>
      </c>
      <c r="E62" s="165" t="s">
        <v>83</v>
      </c>
      <c r="F62" s="141" t="s">
        <v>211</v>
      </c>
      <c r="G62" s="166" t="s">
        <v>212</v>
      </c>
      <c r="H62" s="141" t="s">
        <v>104</v>
      </c>
      <c r="I62" s="141" t="s">
        <v>99</v>
      </c>
    </row>
    <row r="63" spans="1:9" s="5" customFormat="1" ht="66" customHeight="1">
      <c r="A63" s="54">
        <v>2</v>
      </c>
      <c r="B63" s="157">
        <v>69</v>
      </c>
      <c r="C63" s="144" t="s">
        <v>108</v>
      </c>
      <c r="D63" s="144" t="s">
        <v>118</v>
      </c>
      <c r="E63" s="165" t="s">
        <v>300</v>
      </c>
      <c r="F63" s="141" t="s">
        <v>186</v>
      </c>
      <c r="G63" s="166" t="s">
        <v>187</v>
      </c>
      <c r="H63" s="141" t="s">
        <v>107</v>
      </c>
      <c r="I63" s="141" t="s">
        <v>112</v>
      </c>
    </row>
    <row r="64" spans="1:9" s="5" customFormat="1" ht="66" customHeight="1">
      <c r="A64" s="54">
        <v>3</v>
      </c>
      <c r="B64" s="157">
        <v>71</v>
      </c>
      <c r="C64" s="144" t="s">
        <v>302</v>
      </c>
      <c r="D64" s="144" t="s">
        <v>303</v>
      </c>
      <c r="E64" s="165" t="s">
        <v>300</v>
      </c>
      <c r="F64" s="141" t="s">
        <v>427</v>
      </c>
      <c r="G64" s="166" t="s">
        <v>428</v>
      </c>
      <c r="H64" s="141" t="s">
        <v>306</v>
      </c>
      <c r="I64" s="141" t="s">
        <v>307</v>
      </c>
    </row>
    <row r="65" spans="1:9" s="5" customFormat="1" ht="66" customHeight="1">
      <c r="A65" s="54">
        <v>4</v>
      </c>
      <c r="B65" s="157">
        <v>79</v>
      </c>
      <c r="C65" s="144" t="s">
        <v>390</v>
      </c>
      <c r="D65" s="144" t="s">
        <v>109</v>
      </c>
      <c r="E65" s="165" t="s">
        <v>110</v>
      </c>
      <c r="F65" s="141" t="s">
        <v>391</v>
      </c>
      <c r="G65" s="166" t="s">
        <v>392</v>
      </c>
      <c r="H65" s="141" t="s">
        <v>393</v>
      </c>
      <c r="I65" s="141" t="s">
        <v>394</v>
      </c>
    </row>
    <row r="66" spans="1:9" s="5" customFormat="1" ht="66" customHeight="1">
      <c r="A66" s="54">
        <v>5</v>
      </c>
      <c r="B66" s="157">
        <v>106</v>
      </c>
      <c r="C66" s="144" t="s">
        <v>405</v>
      </c>
      <c r="D66" s="144" t="s">
        <v>97</v>
      </c>
      <c r="E66" s="165" t="s">
        <v>101</v>
      </c>
      <c r="F66" s="141" t="s">
        <v>406</v>
      </c>
      <c r="G66" s="166" t="s">
        <v>407</v>
      </c>
      <c r="H66" s="141" t="s">
        <v>185</v>
      </c>
      <c r="I66" s="141" t="s">
        <v>96</v>
      </c>
    </row>
    <row r="67" spans="1:9" s="5" customFormat="1" ht="66" customHeight="1">
      <c r="A67" s="54">
        <v>6</v>
      </c>
      <c r="B67" s="157">
        <v>125</v>
      </c>
      <c r="C67" s="144" t="s">
        <v>338</v>
      </c>
      <c r="D67" s="144" t="s">
        <v>164</v>
      </c>
      <c r="E67" s="165" t="s">
        <v>110</v>
      </c>
      <c r="F67" s="141" t="s">
        <v>339</v>
      </c>
      <c r="G67" s="166" t="s">
        <v>340</v>
      </c>
      <c r="H67" s="141" t="s">
        <v>341</v>
      </c>
      <c r="I67" s="141" t="s">
        <v>112</v>
      </c>
    </row>
    <row r="68" spans="1:9" s="5" customFormat="1" ht="66" customHeight="1">
      <c r="A68" s="54">
        <v>7</v>
      </c>
      <c r="B68" s="157">
        <v>131</v>
      </c>
      <c r="C68" s="144" t="s">
        <v>364</v>
      </c>
      <c r="D68" s="144">
        <v>1965</v>
      </c>
      <c r="E68" s="165" t="s">
        <v>300</v>
      </c>
      <c r="F68" s="141" t="s">
        <v>531</v>
      </c>
      <c r="G68" s="166"/>
      <c r="H68" s="141" t="s">
        <v>363</v>
      </c>
      <c r="I68" s="141" t="s">
        <v>360</v>
      </c>
    </row>
    <row r="69" spans="1:9" s="5" customFormat="1" ht="35.25" customHeight="1">
      <c r="A69" s="204" t="s">
        <v>277</v>
      </c>
      <c r="B69" s="205"/>
      <c r="C69" s="205"/>
      <c r="D69" s="205"/>
      <c r="E69" s="205"/>
      <c r="F69" s="205"/>
      <c r="G69" s="205"/>
      <c r="H69" s="205"/>
      <c r="I69" s="206"/>
    </row>
    <row r="70" spans="1:9" s="5" customFormat="1" ht="27.75" customHeight="1">
      <c r="A70" s="207" t="s">
        <v>570</v>
      </c>
      <c r="B70" s="208"/>
      <c r="C70" s="208"/>
      <c r="D70" s="208"/>
      <c r="E70" s="208"/>
      <c r="F70" s="208"/>
      <c r="G70" s="208"/>
      <c r="H70" s="208"/>
      <c r="I70" s="209"/>
    </row>
    <row r="71" spans="1:9" s="5" customFormat="1" ht="62.25" customHeight="1">
      <c r="A71" s="54">
        <v>1</v>
      </c>
      <c r="B71" s="157">
        <v>135</v>
      </c>
      <c r="C71" s="144" t="s">
        <v>169</v>
      </c>
      <c r="D71" s="144">
        <v>1995</v>
      </c>
      <c r="E71" s="165" t="s">
        <v>110</v>
      </c>
      <c r="F71" s="141" t="s">
        <v>532</v>
      </c>
      <c r="G71" s="166" t="s">
        <v>533</v>
      </c>
      <c r="H71" s="141" t="s">
        <v>534</v>
      </c>
      <c r="I71" s="141" t="s">
        <v>170</v>
      </c>
    </row>
    <row r="72" spans="1:9" s="5" customFormat="1" ht="62.25" customHeight="1">
      <c r="A72" s="54">
        <v>2</v>
      </c>
      <c r="B72" s="157">
        <v>23</v>
      </c>
      <c r="C72" s="144" t="s">
        <v>372</v>
      </c>
      <c r="D72" s="144" t="s">
        <v>139</v>
      </c>
      <c r="E72" s="165" t="s">
        <v>127</v>
      </c>
      <c r="F72" s="141" t="s">
        <v>373</v>
      </c>
      <c r="G72" s="166" t="s">
        <v>374</v>
      </c>
      <c r="H72" s="141" t="s">
        <v>288</v>
      </c>
      <c r="I72" s="141" t="s">
        <v>328</v>
      </c>
    </row>
    <row r="73" spans="1:9" s="5" customFormat="1" ht="62.25" customHeight="1">
      <c r="A73" s="54">
        <v>3</v>
      </c>
      <c r="B73" s="157">
        <v>21</v>
      </c>
      <c r="C73" s="144" t="s">
        <v>343</v>
      </c>
      <c r="D73" s="144" t="s">
        <v>128</v>
      </c>
      <c r="E73" s="165" t="s">
        <v>88</v>
      </c>
      <c r="F73" s="141" t="s">
        <v>344</v>
      </c>
      <c r="G73" s="166" t="s">
        <v>345</v>
      </c>
      <c r="H73" s="141" t="s">
        <v>288</v>
      </c>
      <c r="I73" s="141" t="s">
        <v>328</v>
      </c>
    </row>
    <row r="74" spans="1:9" s="5" customFormat="1" ht="62.25" customHeight="1">
      <c r="A74" s="54">
        <v>4</v>
      </c>
      <c r="B74" s="157">
        <v>57</v>
      </c>
      <c r="C74" s="144" t="s">
        <v>329</v>
      </c>
      <c r="D74" s="144" t="s">
        <v>126</v>
      </c>
      <c r="E74" s="165" t="s">
        <v>125</v>
      </c>
      <c r="F74" s="141" t="s">
        <v>330</v>
      </c>
      <c r="G74" s="166" t="s">
        <v>331</v>
      </c>
      <c r="H74" s="141" t="s">
        <v>296</v>
      </c>
      <c r="I74" s="141" t="s">
        <v>297</v>
      </c>
    </row>
    <row r="75" spans="1:9" s="5" customFormat="1" ht="62.25" customHeight="1">
      <c r="A75" s="54">
        <v>5</v>
      </c>
      <c r="B75" s="157">
        <v>3</v>
      </c>
      <c r="C75" s="144" t="s">
        <v>86</v>
      </c>
      <c r="D75" s="144" t="s">
        <v>87</v>
      </c>
      <c r="E75" s="165" t="s">
        <v>88</v>
      </c>
      <c r="F75" s="141" t="s">
        <v>89</v>
      </c>
      <c r="G75" s="166" t="s">
        <v>90</v>
      </c>
      <c r="H75" s="141" t="s">
        <v>91</v>
      </c>
      <c r="I75" s="141" t="s">
        <v>92</v>
      </c>
    </row>
    <row r="76" spans="1:9" s="5" customFormat="1" ht="62.25" customHeight="1">
      <c r="A76" s="54">
        <v>6</v>
      </c>
      <c r="B76" s="157">
        <v>5</v>
      </c>
      <c r="C76" s="144" t="s">
        <v>92</v>
      </c>
      <c r="D76" s="144" t="s">
        <v>165</v>
      </c>
      <c r="E76" s="165" t="s">
        <v>101</v>
      </c>
      <c r="F76" s="141" t="s">
        <v>261</v>
      </c>
      <c r="G76" s="166" t="s">
        <v>262</v>
      </c>
      <c r="H76" s="141" t="s">
        <v>91</v>
      </c>
      <c r="I76" s="141" t="s">
        <v>168</v>
      </c>
    </row>
    <row r="77" spans="1:9" s="5" customFormat="1" ht="62.25" customHeight="1">
      <c r="A77" s="54">
        <v>7</v>
      </c>
      <c r="B77" s="157">
        <v>6</v>
      </c>
      <c r="C77" s="144" t="s">
        <v>156</v>
      </c>
      <c r="D77" s="144" t="s">
        <v>93</v>
      </c>
      <c r="E77" s="165" t="s">
        <v>125</v>
      </c>
      <c r="F77" s="141" t="s">
        <v>157</v>
      </c>
      <c r="G77" s="166" t="s">
        <v>158</v>
      </c>
      <c r="H77" s="141" t="s">
        <v>91</v>
      </c>
      <c r="I77" s="141" t="s">
        <v>92</v>
      </c>
    </row>
    <row r="78" spans="1:9" s="5" customFormat="1" ht="62.25" customHeight="1">
      <c r="A78" s="54">
        <v>8</v>
      </c>
      <c r="B78" s="157">
        <v>7</v>
      </c>
      <c r="C78" s="144" t="s">
        <v>190</v>
      </c>
      <c r="D78" s="144" t="s">
        <v>123</v>
      </c>
      <c r="E78" s="165" t="s">
        <v>110</v>
      </c>
      <c r="F78" s="141" t="s">
        <v>365</v>
      </c>
      <c r="G78" s="166" t="s">
        <v>366</v>
      </c>
      <c r="H78" s="141" t="s">
        <v>91</v>
      </c>
      <c r="I78" s="141" t="s">
        <v>92</v>
      </c>
    </row>
    <row r="79" spans="1:9" s="5" customFormat="1" ht="62.25" customHeight="1">
      <c r="A79" s="54">
        <v>9</v>
      </c>
      <c r="B79" s="157">
        <v>8</v>
      </c>
      <c r="C79" s="144" t="s">
        <v>225</v>
      </c>
      <c r="D79" s="144" t="s">
        <v>145</v>
      </c>
      <c r="E79" s="165" t="s">
        <v>110</v>
      </c>
      <c r="F79" s="141" t="s">
        <v>226</v>
      </c>
      <c r="G79" s="166" t="s">
        <v>367</v>
      </c>
      <c r="H79" s="141" t="s">
        <v>91</v>
      </c>
      <c r="I79" s="141" t="s">
        <v>92</v>
      </c>
    </row>
    <row r="80" spans="1:9" s="5" customFormat="1" ht="62.25" customHeight="1">
      <c r="A80" s="54">
        <v>10</v>
      </c>
      <c r="B80" s="157">
        <v>9</v>
      </c>
      <c r="C80" s="144" t="s">
        <v>368</v>
      </c>
      <c r="D80" s="144" t="s">
        <v>126</v>
      </c>
      <c r="E80" s="165" t="s">
        <v>127</v>
      </c>
      <c r="F80" s="141" t="s">
        <v>369</v>
      </c>
      <c r="G80" s="166" t="s">
        <v>370</v>
      </c>
      <c r="H80" s="141" t="s">
        <v>296</v>
      </c>
      <c r="I80" s="141" t="s">
        <v>371</v>
      </c>
    </row>
    <row r="81" spans="1:9" s="5" customFormat="1" ht="62.25" customHeight="1">
      <c r="A81" s="54">
        <v>11</v>
      </c>
      <c r="B81" s="157">
        <v>33</v>
      </c>
      <c r="C81" s="144" t="s">
        <v>148</v>
      </c>
      <c r="D81" s="144" t="s">
        <v>149</v>
      </c>
      <c r="E81" s="165" t="s">
        <v>78</v>
      </c>
      <c r="F81" s="141" t="s">
        <v>150</v>
      </c>
      <c r="G81" s="166" t="s">
        <v>151</v>
      </c>
      <c r="H81" s="141" t="s">
        <v>79</v>
      </c>
      <c r="I81" s="141" t="s">
        <v>80</v>
      </c>
    </row>
    <row r="82" spans="1:9" s="5" customFormat="1" ht="62.25" customHeight="1">
      <c r="A82" s="54">
        <v>12</v>
      </c>
      <c r="B82" s="157">
        <v>40</v>
      </c>
      <c r="C82" s="144" t="s">
        <v>144</v>
      </c>
      <c r="D82" s="144" t="s">
        <v>145</v>
      </c>
      <c r="E82" s="165" t="s">
        <v>300</v>
      </c>
      <c r="F82" s="141" t="s">
        <v>227</v>
      </c>
      <c r="G82" s="166" t="s">
        <v>228</v>
      </c>
      <c r="H82" s="141" t="s">
        <v>79</v>
      </c>
      <c r="I82" s="141" t="s">
        <v>116</v>
      </c>
    </row>
    <row r="83" spans="1:9" s="5" customFormat="1" ht="62.25" customHeight="1">
      <c r="A83" s="54">
        <v>13</v>
      </c>
      <c r="B83" s="157">
        <v>46</v>
      </c>
      <c r="C83" s="144" t="s">
        <v>219</v>
      </c>
      <c r="D83" s="168">
        <v>2006</v>
      </c>
      <c r="E83" s="165" t="s">
        <v>78</v>
      </c>
      <c r="F83" s="141" t="s">
        <v>220</v>
      </c>
      <c r="G83" s="166" t="s">
        <v>221</v>
      </c>
      <c r="H83" s="141" t="s">
        <v>79</v>
      </c>
      <c r="I83" s="141" t="s">
        <v>116</v>
      </c>
    </row>
    <row r="84" spans="1:9" s="5" customFormat="1" ht="62.25" customHeight="1">
      <c r="A84" s="54">
        <v>14</v>
      </c>
      <c r="B84" s="157">
        <v>47</v>
      </c>
      <c r="C84" s="144" t="s">
        <v>181</v>
      </c>
      <c r="D84" s="144" t="s">
        <v>87</v>
      </c>
      <c r="E84" s="165" t="s">
        <v>8</v>
      </c>
      <c r="F84" s="141" t="s">
        <v>522</v>
      </c>
      <c r="G84" s="166" t="s">
        <v>521</v>
      </c>
      <c r="H84" s="141" t="s">
        <v>79</v>
      </c>
      <c r="I84" s="141" t="s">
        <v>194</v>
      </c>
    </row>
    <row r="85" spans="1:9" s="5" customFormat="1" ht="62.25" customHeight="1">
      <c r="A85" s="54">
        <v>15</v>
      </c>
      <c r="B85" s="157">
        <v>64</v>
      </c>
      <c r="C85" s="144" t="s">
        <v>377</v>
      </c>
      <c r="D85" s="144" t="s">
        <v>126</v>
      </c>
      <c r="E85" s="165" t="s">
        <v>117</v>
      </c>
      <c r="F85" s="141" t="s">
        <v>378</v>
      </c>
      <c r="G85" s="166" t="s">
        <v>379</v>
      </c>
      <c r="H85" s="141" t="s">
        <v>131</v>
      </c>
      <c r="I85" s="141" t="s">
        <v>160</v>
      </c>
    </row>
    <row r="86" spans="1:9" s="5" customFormat="1" ht="62.25" customHeight="1">
      <c r="A86" s="54">
        <v>16</v>
      </c>
      <c r="B86" s="157">
        <v>73</v>
      </c>
      <c r="C86" s="144" t="s">
        <v>380</v>
      </c>
      <c r="D86" s="144" t="s">
        <v>82</v>
      </c>
      <c r="E86" s="165" t="s">
        <v>88</v>
      </c>
      <c r="F86" s="141" t="s">
        <v>381</v>
      </c>
      <c r="G86" s="166" t="s">
        <v>382</v>
      </c>
      <c r="H86" s="141" t="s">
        <v>306</v>
      </c>
      <c r="I86" s="141" t="s">
        <v>383</v>
      </c>
    </row>
    <row r="87" spans="1:9" s="5" customFormat="1" ht="62.25" customHeight="1">
      <c r="A87" s="54">
        <v>17</v>
      </c>
      <c r="B87" s="157">
        <v>74</v>
      </c>
      <c r="C87" s="144" t="s">
        <v>384</v>
      </c>
      <c r="D87" s="144" t="s">
        <v>147</v>
      </c>
      <c r="E87" s="165" t="s">
        <v>127</v>
      </c>
      <c r="F87" s="141" t="s">
        <v>385</v>
      </c>
      <c r="G87" s="166" t="s">
        <v>386</v>
      </c>
      <c r="H87" s="141" t="s">
        <v>306</v>
      </c>
      <c r="I87" s="141" t="s">
        <v>383</v>
      </c>
    </row>
    <row r="88" spans="1:9" s="5" customFormat="1" ht="62.25" customHeight="1">
      <c r="A88" s="54">
        <v>18</v>
      </c>
      <c r="B88" s="157">
        <v>20</v>
      </c>
      <c r="C88" s="144" t="s">
        <v>285</v>
      </c>
      <c r="D88" s="144" t="s">
        <v>128</v>
      </c>
      <c r="E88" s="165" t="s">
        <v>83</v>
      </c>
      <c r="F88" s="141" t="s">
        <v>286</v>
      </c>
      <c r="G88" s="166" t="s">
        <v>287</v>
      </c>
      <c r="H88" s="141" t="s">
        <v>288</v>
      </c>
      <c r="I88" s="141" t="s">
        <v>112</v>
      </c>
    </row>
    <row r="89" spans="1:9" s="5" customFormat="1" ht="62.25" customHeight="1">
      <c r="A89" s="54">
        <v>19</v>
      </c>
      <c r="B89" s="157">
        <v>100</v>
      </c>
      <c r="C89" s="144" t="s">
        <v>208</v>
      </c>
      <c r="D89" s="144" t="s">
        <v>139</v>
      </c>
      <c r="E89" s="165" t="s">
        <v>125</v>
      </c>
      <c r="F89" s="141" t="s">
        <v>209</v>
      </c>
      <c r="G89" s="166" t="s">
        <v>210</v>
      </c>
      <c r="H89" s="141" t="s">
        <v>95</v>
      </c>
      <c r="I89" s="141" t="s">
        <v>96</v>
      </c>
    </row>
    <row r="90" spans="1:9" s="5" customFormat="1" ht="62.25" customHeight="1">
      <c r="A90" s="54">
        <v>20</v>
      </c>
      <c r="B90" s="157">
        <v>101</v>
      </c>
      <c r="C90" s="144" t="s">
        <v>398</v>
      </c>
      <c r="D90" s="144" t="s">
        <v>147</v>
      </c>
      <c r="E90" s="165" t="s">
        <v>125</v>
      </c>
      <c r="F90" s="141" t="s">
        <v>399</v>
      </c>
      <c r="G90" s="166" t="s">
        <v>400</v>
      </c>
      <c r="H90" s="141" t="s">
        <v>95</v>
      </c>
      <c r="I90" s="141" t="s">
        <v>96</v>
      </c>
    </row>
    <row r="91" spans="1:9" s="5" customFormat="1" ht="62.25" customHeight="1">
      <c r="A91" s="54">
        <v>21</v>
      </c>
      <c r="B91" s="157">
        <v>102</v>
      </c>
      <c r="C91" s="144" t="s">
        <v>138</v>
      </c>
      <c r="D91" s="144" t="s">
        <v>139</v>
      </c>
      <c r="E91" s="165" t="s">
        <v>401</v>
      </c>
      <c r="F91" s="141" t="s">
        <v>140</v>
      </c>
      <c r="G91" s="166" t="s">
        <v>141</v>
      </c>
      <c r="H91" s="141" t="s">
        <v>95</v>
      </c>
      <c r="I91" s="141" t="s">
        <v>142</v>
      </c>
    </row>
    <row r="92" spans="1:9" s="5" customFormat="1" ht="62.25" customHeight="1">
      <c r="A92" s="54">
        <v>22</v>
      </c>
      <c r="B92" s="157">
        <v>116</v>
      </c>
      <c r="C92" s="144" t="s">
        <v>353</v>
      </c>
      <c r="D92" s="144" t="s">
        <v>147</v>
      </c>
      <c r="E92" s="165" t="s">
        <v>110</v>
      </c>
      <c r="F92" s="141" t="s">
        <v>354</v>
      </c>
      <c r="G92" s="166" t="s">
        <v>355</v>
      </c>
      <c r="H92" s="141" t="s">
        <v>356</v>
      </c>
      <c r="I92" s="141" t="s">
        <v>357</v>
      </c>
    </row>
    <row r="93" spans="1:9" s="5" customFormat="1" ht="62.25" customHeight="1">
      <c r="A93" s="54">
        <v>23</v>
      </c>
      <c r="B93" s="157">
        <v>126</v>
      </c>
      <c r="C93" s="144" t="s">
        <v>410</v>
      </c>
      <c r="D93" s="144">
        <v>2006</v>
      </c>
      <c r="E93" s="165" t="s">
        <v>94</v>
      </c>
      <c r="F93" s="141" t="s">
        <v>411</v>
      </c>
      <c r="G93" s="166" t="s">
        <v>412</v>
      </c>
      <c r="H93" s="141" t="s">
        <v>341</v>
      </c>
      <c r="I93" s="141" t="s">
        <v>338</v>
      </c>
    </row>
    <row r="94" spans="1:9" s="5" customFormat="1" ht="62.25" customHeight="1">
      <c r="A94" s="54">
        <v>24</v>
      </c>
      <c r="B94" s="157">
        <v>127</v>
      </c>
      <c r="C94" s="144" t="s">
        <v>413</v>
      </c>
      <c r="D94" s="144" t="s">
        <v>309</v>
      </c>
      <c r="E94" s="165" t="s">
        <v>8</v>
      </c>
      <c r="F94" s="141" t="s">
        <v>414</v>
      </c>
      <c r="G94" s="166" t="s">
        <v>415</v>
      </c>
      <c r="H94" s="141" t="s">
        <v>341</v>
      </c>
      <c r="I94" s="141" t="s">
        <v>338</v>
      </c>
    </row>
    <row r="95" spans="1:9" s="5" customFormat="1" ht="62.25" customHeight="1">
      <c r="A95" s="54">
        <v>25</v>
      </c>
      <c r="B95" s="157">
        <v>133</v>
      </c>
      <c r="C95" s="144" t="s">
        <v>81</v>
      </c>
      <c r="D95" s="144">
        <v>1995</v>
      </c>
      <c r="E95" s="165" t="s">
        <v>300</v>
      </c>
      <c r="F95" s="141" t="s">
        <v>176</v>
      </c>
      <c r="G95" s="166" t="s">
        <v>177</v>
      </c>
      <c r="H95" s="141" t="s">
        <v>84</v>
      </c>
      <c r="I95" s="141" t="s">
        <v>85</v>
      </c>
    </row>
    <row r="96" spans="1:9" s="5" customFormat="1" ht="62.25" customHeight="1">
      <c r="A96" s="54">
        <v>26</v>
      </c>
      <c r="B96" s="157">
        <v>140</v>
      </c>
      <c r="C96" s="144" t="s">
        <v>245</v>
      </c>
      <c r="D96" s="144">
        <v>2005</v>
      </c>
      <c r="E96" s="165" t="s">
        <v>438</v>
      </c>
      <c r="F96" s="141" t="s">
        <v>537</v>
      </c>
      <c r="G96" s="166" t="s">
        <v>538</v>
      </c>
      <c r="H96" s="141" t="s">
        <v>504</v>
      </c>
      <c r="I96" s="141" t="s">
        <v>199</v>
      </c>
    </row>
    <row r="97" spans="1:9" s="5" customFormat="1" ht="62.25" customHeight="1">
      <c r="A97" s="54">
        <v>27</v>
      </c>
      <c r="B97" s="157">
        <v>136</v>
      </c>
      <c r="C97" s="144" t="s">
        <v>169</v>
      </c>
      <c r="D97" s="144">
        <v>1995</v>
      </c>
      <c r="E97" s="165" t="s">
        <v>110</v>
      </c>
      <c r="F97" s="141" t="s">
        <v>535</v>
      </c>
      <c r="G97" s="166" t="s">
        <v>536</v>
      </c>
      <c r="H97" s="141" t="s">
        <v>534</v>
      </c>
      <c r="I97" s="141" t="s">
        <v>170</v>
      </c>
    </row>
    <row r="98" spans="1:9" s="5" customFormat="1" ht="28.5" customHeight="1">
      <c r="A98" s="200" t="s">
        <v>571</v>
      </c>
      <c r="B98" s="201"/>
      <c r="C98" s="201"/>
      <c r="D98" s="201"/>
      <c r="E98" s="201"/>
      <c r="F98" s="201"/>
      <c r="G98" s="201"/>
      <c r="H98" s="201"/>
      <c r="I98" s="201"/>
    </row>
    <row r="99" spans="1:9" s="5" customFormat="1" ht="27.75" customHeight="1">
      <c r="A99" s="198" t="s">
        <v>66</v>
      </c>
      <c r="B99" s="198"/>
      <c r="C99" s="198"/>
      <c r="D99" s="198"/>
      <c r="E99" s="198"/>
      <c r="F99" s="198"/>
      <c r="G99" s="198"/>
      <c r="H99" s="198"/>
      <c r="I99" s="198"/>
    </row>
    <row r="100" spans="1:9" s="5" customFormat="1" ht="30.75" customHeight="1">
      <c r="A100" s="200" t="s">
        <v>572</v>
      </c>
      <c r="B100" s="201"/>
      <c r="C100" s="201"/>
      <c r="D100" s="201"/>
      <c r="E100" s="201"/>
      <c r="F100" s="201"/>
      <c r="G100" s="201"/>
      <c r="H100" s="201"/>
      <c r="I100" s="201"/>
    </row>
    <row r="101" spans="1:9" s="5" customFormat="1" ht="69" customHeight="1">
      <c r="A101" s="54">
        <v>1</v>
      </c>
      <c r="B101" s="157">
        <v>11</v>
      </c>
      <c r="C101" s="144" t="s">
        <v>153</v>
      </c>
      <c r="D101" s="144" t="s">
        <v>145</v>
      </c>
      <c r="E101" s="165" t="s">
        <v>83</v>
      </c>
      <c r="F101" s="141" t="s">
        <v>154</v>
      </c>
      <c r="G101" s="166" t="s">
        <v>155</v>
      </c>
      <c r="H101" s="141" t="s">
        <v>104</v>
      </c>
      <c r="I101" s="141" t="s">
        <v>99</v>
      </c>
    </row>
    <row r="102" spans="1:9" s="5" customFormat="1" ht="69" customHeight="1">
      <c r="A102" s="54">
        <v>2</v>
      </c>
      <c r="B102" s="157">
        <v>15</v>
      </c>
      <c r="C102" s="144" t="s">
        <v>99</v>
      </c>
      <c r="D102" s="144" t="s">
        <v>100</v>
      </c>
      <c r="E102" s="165" t="s">
        <v>101</v>
      </c>
      <c r="F102" s="141" t="s">
        <v>178</v>
      </c>
      <c r="G102" s="166" t="s">
        <v>179</v>
      </c>
      <c r="H102" s="141" t="s">
        <v>104</v>
      </c>
      <c r="I102" s="141" t="s">
        <v>105</v>
      </c>
    </row>
    <row r="103" spans="1:9" s="5" customFormat="1" ht="69" customHeight="1">
      <c r="A103" s="54">
        <v>3</v>
      </c>
      <c r="B103" s="157">
        <v>37</v>
      </c>
      <c r="C103" s="144" t="s">
        <v>144</v>
      </c>
      <c r="D103" s="144" t="s">
        <v>145</v>
      </c>
      <c r="E103" s="165" t="s">
        <v>300</v>
      </c>
      <c r="F103" s="141" t="s">
        <v>265</v>
      </c>
      <c r="G103" s="166" t="s">
        <v>266</v>
      </c>
      <c r="H103" s="141" t="s">
        <v>79</v>
      </c>
      <c r="I103" s="141" t="s">
        <v>116</v>
      </c>
    </row>
    <row r="104" spans="1:9" s="5" customFormat="1" ht="62.25" customHeight="1">
      <c r="A104" s="54">
        <v>4</v>
      </c>
      <c r="B104" s="157">
        <v>99</v>
      </c>
      <c r="C104" s="144" t="s">
        <v>395</v>
      </c>
      <c r="D104" s="144" t="s">
        <v>126</v>
      </c>
      <c r="E104" s="165" t="s">
        <v>110</v>
      </c>
      <c r="F104" s="141" t="s">
        <v>396</v>
      </c>
      <c r="G104" s="166" t="s">
        <v>397</v>
      </c>
      <c r="H104" s="141" t="s">
        <v>95</v>
      </c>
      <c r="I104" s="141" t="s">
        <v>96</v>
      </c>
    </row>
    <row r="105" spans="1:9" s="5" customFormat="1" ht="30.75" customHeight="1">
      <c r="A105" s="198" t="s">
        <v>278</v>
      </c>
      <c r="B105" s="198"/>
      <c r="C105" s="198"/>
      <c r="D105" s="198"/>
      <c r="E105" s="198"/>
      <c r="F105" s="198"/>
      <c r="G105" s="198"/>
      <c r="H105" s="198"/>
      <c r="I105" s="198"/>
    </row>
    <row r="106" spans="1:9" s="5" customFormat="1" ht="33.75" customHeight="1">
      <c r="A106" s="200" t="s">
        <v>273</v>
      </c>
      <c r="B106" s="201"/>
      <c r="C106" s="201"/>
      <c r="D106" s="201"/>
      <c r="E106" s="201"/>
      <c r="F106" s="201"/>
      <c r="G106" s="201"/>
      <c r="H106" s="201"/>
      <c r="I106" s="201"/>
    </row>
    <row r="107" spans="1:9" s="5" customFormat="1" ht="55.5" customHeight="1">
      <c r="A107" s="54">
        <v>1</v>
      </c>
      <c r="B107" s="157">
        <v>75</v>
      </c>
      <c r="C107" s="144" t="s">
        <v>387</v>
      </c>
      <c r="D107" s="144" t="s">
        <v>93</v>
      </c>
      <c r="E107" s="165" t="s">
        <v>127</v>
      </c>
      <c r="F107" s="141" t="s">
        <v>388</v>
      </c>
      <c r="G107" s="166" t="s">
        <v>389</v>
      </c>
      <c r="H107" s="141" t="s">
        <v>312</v>
      </c>
      <c r="I107" s="141" t="s">
        <v>313</v>
      </c>
    </row>
    <row r="108" spans="1:9" s="5" customFormat="1" ht="55.5" customHeight="1">
      <c r="A108" s="54">
        <v>2</v>
      </c>
      <c r="B108" s="157">
        <v>29</v>
      </c>
      <c r="C108" s="144" t="s">
        <v>417</v>
      </c>
      <c r="D108" s="144" t="s">
        <v>121</v>
      </c>
      <c r="E108" s="165" t="s">
        <v>300</v>
      </c>
      <c r="F108" s="141" t="s">
        <v>418</v>
      </c>
      <c r="G108" s="166" t="s">
        <v>419</v>
      </c>
      <c r="H108" s="141" t="s">
        <v>420</v>
      </c>
      <c r="I108" s="141" t="s">
        <v>263</v>
      </c>
    </row>
    <row r="109" spans="1:9" s="5" customFormat="1" ht="55.5" customHeight="1">
      <c r="A109" s="54">
        <v>3</v>
      </c>
      <c r="B109" s="157">
        <v>137</v>
      </c>
      <c r="C109" s="144" t="s">
        <v>169</v>
      </c>
      <c r="D109" s="144">
        <v>1995</v>
      </c>
      <c r="E109" s="165" t="s">
        <v>110</v>
      </c>
      <c r="F109" s="141" t="s">
        <v>196</v>
      </c>
      <c r="G109" s="166" t="s">
        <v>197</v>
      </c>
      <c r="H109" s="141" t="s">
        <v>534</v>
      </c>
      <c r="I109" s="141" t="s">
        <v>170</v>
      </c>
    </row>
    <row r="110" spans="1:9" s="5" customFormat="1" ht="55.5" customHeight="1">
      <c r="A110" s="54">
        <v>4</v>
      </c>
      <c r="B110" s="157">
        <v>1</v>
      </c>
      <c r="C110" s="144" t="s">
        <v>86</v>
      </c>
      <c r="D110" s="144" t="s">
        <v>87</v>
      </c>
      <c r="E110" s="165" t="s">
        <v>88</v>
      </c>
      <c r="F110" s="141" t="s">
        <v>229</v>
      </c>
      <c r="G110" s="166" t="s">
        <v>230</v>
      </c>
      <c r="H110" s="141" t="s">
        <v>91</v>
      </c>
      <c r="I110" s="141" t="s">
        <v>92</v>
      </c>
    </row>
    <row r="111" spans="1:9" s="5" customFormat="1" ht="55.5" customHeight="1">
      <c r="A111" s="54">
        <v>5</v>
      </c>
      <c r="B111" s="157">
        <v>14</v>
      </c>
      <c r="C111" s="144" t="s">
        <v>122</v>
      </c>
      <c r="D111" s="144" t="s">
        <v>123</v>
      </c>
      <c r="E111" s="165" t="s">
        <v>88</v>
      </c>
      <c r="F111" s="141" t="s">
        <v>124</v>
      </c>
      <c r="G111" s="166" t="s">
        <v>416</v>
      </c>
      <c r="H111" s="141" t="s">
        <v>104</v>
      </c>
      <c r="I111" s="141" t="s">
        <v>99</v>
      </c>
    </row>
    <row r="112" spans="1:9" s="5" customFormat="1" ht="55.5" customHeight="1">
      <c r="A112" s="54">
        <v>6</v>
      </c>
      <c r="B112" s="157">
        <v>22</v>
      </c>
      <c r="C112" s="144" t="s">
        <v>372</v>
      </c>
      <c r="D112" s="144" t="s">
        <v>139</v>
      </c>
      <c r="E112" s="165" t="s">
        <v>127</v>
      </c>
      <c r="F112" s="141" t="s">
        <v>511</v>
      </c>
      <c r="G112" s="166" t="s">
        <v>512</v>
      </c>
      <c r="H112" s="141" t="s">
        <v>288</v>
      </c>
      <c r="I112" s="141" t="s">
        <v>328</v>
      </c>
    </row>
    <row r="113" spans="1:9" s="5" customFormat="1" ht="55.5" customHeight="1">
      <c r="A113" s="54">
        <v>7</v>
      </c>
      <c r="B113" s="157">
        <v>31</v>
      </c>
      <c r="C113" s="144" t="s">
        <v>447</v>
      </c>
      <c r="D113" s="144" t="s">
        <v>106</v>
      </c>
      <c r="E113" s="165" t="s">
        <v>110</v>
      </c>
      <c r="F113" s="141" t="s">
        <v>539</v>
      </c>
      <c r="G113" s="166" t="s">
        <v>540</v>
      </c>
      <c r="H113" s="141" t="s">
        <v>420</v>
      </c>
      <c r="I113" s="141" t="s">
        <v>263</v>
      </c>
    </row>
    <row r="114" spans="1:9" s="5" customFormat="1" ht="55.5" customHeight="1">
      <c r="A114" s="54">
        <v>8</v>
      </c>
      <c r="B114" s="157">
        <v>34</v>
      </c>
      <c r="C114" s="144" t="s">
        <v>113</v>
      </c>
      <c r="D114" s="144" t="s">
        <v>114</v>
      </c>
      <c r="E114" s="165" t="s">
        <v>300</v>
      </c>
      <c r="F114" s="141" t="s">
        <v>137</v>
      </c>
      <c r="G114" s="166" t="s">
        <v>423</v>
      </c>
      <c r="H114" s="141" t="s">
        <v>79</v>
      </c>
      <c r="I114" s="141" t="s">
        <v>116</v>
      </c>
    </row>
    <row r="115" spans="1:9" s="5" customFormat="1" ht="55.5" customHeight="1">
      <c r="A115" s="54">
        <v>9</v>
      </c>
      <c r="B115" s="157">
        <v>43</v>
      </c>
      <c r="C115" s="144" t="s">
        <v>231</v>
      </c>
      <c r="D115" s="144" t="s">
        <v>128</v>
      </c>
      <c r="E115" s="165" t="s">
        <v>110</v>
      </c>
      <c r="F115" s="141" t="s">
        <v>234</v>
      </c>
      <c r="G115" s="166" t="s">
        <v>451</v>
      </c>
      <c r="H115" s="141" t="s">
        <v>79</v>
      </c>
      <c r="I115" s="141" t="s">
        <v>194</v>
      </c>
    </row>
    <row r="116" spans="1:9" s="5" customFormat="1" ht="55.5" customHeight="1">
      <c r="A116" s="54">
        <v>10</v>
      </c>
      <c r="B116" s="157">
        <v>48</v>
      </c>
      <c r="C116" s="144" t="s">
        <v>201</v>
      </c>
      <c r="D116" s="144" t="s">
        <v>93</v>
      </c>
      <c r="E116" s="165" t="s">
        <v>110</v>
      </c>
      <c r="F116" s="141" t="s">
        <v>375</v>
      </c>
      <c r="G116" s="166" t="s">
        <v>376</v>
      </c>
      <c r="H116" s="141" t="s">
        <v>79</v>
      </c>
      <c r="I116" s="141" t="s">
        <v>194</v>
      </c>
    </row>
    <row r="117" spans="1:9" s="5" customFormat="1" ht="55.5" customHeight="1">
      <c r="A117" s="54">
        <v>11</v>
      </c>
      <c r="B117" s="157">
        <v>61</v>
      </c>
      <c r="C117" s="144" t="s">
        <v>424</v>
      </c>
      <c r="D117" s="144" t="s">
        <v>87</v>
      </c>
      <c r="E117" s="165" t="s">
        <v>98</v>
      </c>
      <c r="F117" s="141" t="s">
        <v>129</v>
      </c>
      <c r="G117" s="166" t="s">
        <v>130</v>
      </c>
      <c r="H117" s="141" t="s">
        <v>131</v>
      </c>
      <c r="I117" s="141" t="s">
        <v>132</v>
      </c>
    </row>
    <row r="118" spans="1:9" s="5" customFormat="1" ht="55.5" customHeight="1">
      <c r="A118" s="54">
        <v>12</v>
      </c>
      <c r="B118" s="157">
        <v>66</v>
      </c>
      <c r="C118" s="144" t="s">
        <v>108</v>
      </c>
      <c r="D118" s="144" t="s">
        <v>118</v>
      </c>
      <c r="E118" s="165" t="s">
        <v>300</v>
      </c>
      <c r="F118" s="141" t="s">
        <v>425</v>
      </c>
      <c r="G118" s="166" t="s">
        <v>426</v>
      </c>
      <c r="H118" s="141" t="s">
        <v>107</v>
      </c>
      <c r="I118" s="141" t="s">
        <v>112</v>
      </c>
    </row>
    <row r="119" spans="1:9" s="5" customFormat="1" ht="55.5" customHeight="1">
      <c r="A119" s="54">
        <v>13</v>
      </c>
      <c r="B119" s="157">
        <v>72</v>
      </c>
      <c r="C119" s="144" t="s">
        <v>302</v>
      </c>
      <c r="D119" s="144" t="s">
        <v>303</v>
      </c>
      <c r="E119" s="165" t="s">
        <v>300</v>
      </c>
      <c r="F119" s="141" t="s">
        <v>429</v>
      </c>
      <c r="G119" s="166" t="s">
        <v>430</v>
      </c>
      <c r="H119" s="141" t="s">
        <v>306</v>
      </c>
      <c r="I119" s="141" t="s">
        <v>307</v>
      </c>
    </row>
    <row r="120" spans="1:9" s="5" customFormat="1" ht="55.5" customHeight="1">
      <c r="A120" s="54">
        <v>14</v>
      </c>
      <c r="B120" s="157">
        <v>81</v>
      </c>
      <c r="C120" s="144" t="s">
        <v>144</v>
      </c>
      <c r="D120" s="144" t="s">
        <v>145</v>
      </c>
      <c r="E120" s="165" t="s">
        <v>300</v>
      </c>
      <c r="F120" s="141" t="s">
        <v>435</v>
      </c>
      <c r="G120" s="166" t="s">
        <v>436</v>
      </c>
      <c r="H120" s="141" t="s">
        <v>79</v>
      </c>
      <c r="I120" s="141" t="s">
        <v>116</v>
      </c>
    </row>
    <row r="121" spans="1:9" s="5" customFormat="1" ht="55.5" customHeight="1">
      <c r="A121" s="54">
        <v>15</v>
      </c>
      <c r="B121" s="157">
        <v>82</v>
      </c>
      <c r="C121" s="144" t="s">
        <v>267</v>
      </c>
      <c r="D121" s="144">
        <v>1970</v>
      </c>
      <c r="E121" s="165" t="s">
        <v>8</v>
      </c>
      <c r="F121" s="141" t="s">
        <v>268</v>
      </c>
      <c r="G121" s="166" t="s">
        <v>269</v>
      </c>
      <c r="H121" s="141" t="s">
        <v>180</v>
      </c>
      <c r="I121" s="141" t="s">
        <v>270</v>
      </c>
    </row>
    <row r="122" spans="1:9" s="5" customFormat="1" ht="55.5" customHeight="1">
      <c r="A122" s="54">
        <v>16</v>
      </c>
      <c r="B122" s="157">
        <v>93</v>
      </c>
      <c r="C122" s="144" t="s">
        <v>245</v>
      </c>
      <c r="D122" s="144" t="s">
        <v>93</v>
      </c>
      <c r="E122" s="165" t="s">
        <v>438</v>
      </c>
      <c r="F122" s="141" t="s">
        <v>246</v>
      </c>
      <c r="G122" s="166" t="s">
        <v>247</v>
      </c>
      <c r="H122" s="141" t="s">
        <v>111</v>
      </c>
      <c r="I122" s="141" t="s">
        <v>199</v>
      </c>
    </row>
    <row r="123" spans="1:9" s="5" customFormat="1" ht="55.5" customHeight="1">
      <c r="A123" s="54">
        <v>17</v>
      </c>
      <c r="B123" s="157">
        <v>111</v>
      </c>
      <c r="C123" s="144" t="s">
        <v>463</v>
      </c>
      <c r="D123" s="144" t="s">
        <v>224</v>
      </c>
      <c r="E123" s="165" t="s">
        <v>127</v>
      </c>
      <c r="F123" s="141" t="s">
        <v>464</v>
      </c>
      <c r="G123" s="166" t="s">
        <v>465</v>
      </c>
      <c r="H123" s="141" t="s">
        <v>356</v>
      </c>
      <c r="I123" s="141" t="s">
        <v>357</v>
      </c>
    </row>
    <row r="124" spans="1:9" s="5" customFormat="1" ht="55.5" customHeight="1">
      <c r="A124" s="54">
        <v>18</v>
      </c>
      <c r="B124" s="157">
        <v>132</v>
      </c>
      <c r="C124" s="144" t="s">
        <v>439</v>
      </c>
      <c r="D124" s="144">
        <v>2006</v>
      </c>
      <c r="E124" s="165">
        <v>1</v>
      </c>
      <c r="F124" s="141" t="s">
        <v>440</v>
      </c>
      <c r="G124" s="166" t="s">
        <v>441</v>
      </c>
      <c r="H124" s="141" t="s">
        <v>363</v>
      </c>
      <c r="I124" s="141" t="s">
        <v>360</v>
      </c>
    </row>
    <row r="125" spans="1:9" s="5" customFormat="1" ht="55.5" customHeight="1">
      <c r="A125" s="54">
        <v>19</v>
      </c>
      <c r="B125" s="157">
        <v>76</v>
      </c>
      <c r="C125" s="144" t="s">
        <v>387</v>
      </c>
      <c r="D125" s="144" t="s">
        <v>93</v>
      </c>
      <c r="E125" s="165" t="s">
        <v>127</v>
      </c>
      <c r="F125" s="141" t="s">
        <v>431</v>
      </c>
      <c r="G125" s="166" t="s">
        <v>541</v>
      </c>
      <c r="H125" s="141" t="s">
        <v>312</v>
      </c>
      <c r="I125" s="141" t="s">
        <v>313</v>
      </c>
    </row>
    <row r="126" spans="1:9" s="5" customFormat="1" ht="55.5" customHeight="1">
      <c r="A126" s="54">
        <v>20</v>
      </c>
      <c r="B126" s="157">
        <v>30</v>
      </c>
      <c r="C126" s="144" t="s">
        <v>417</v>
      </c>
      <c r="D126" s="144" t="s">
        <v>121</v>
      </c>
      <c r="E126" s="165" t="s">
        <v>300</v>
      </c>
      <c r="F126" s="141" t="s">
        <v>421</v>
      </c>
      <c r="G126" s="166" t="s">
        <v>422</v>
      </c>
      <c r="H126" s="141" t="s">
        <v>420</v>
      </c>
      <c r="I126" s="141" t="s">
        <v>263</v>
      </c>
    </row>
    <row r="127" spans="1:9" s="5" customFormat="1" ht="55.5" customHeight="1">
      <c r="A127" s="54">
        <v>21</v>
      </c>
      <c r="B127" s="157">
        <v>141</v>
      </c>
      <c r="C127" s="144" t="s">
        <v>272</v>
      </c>
      <c r="D127" s="144">
        <v>1995</v>
      </c>
      <c r="E127" s="165" t="s">
        <v>117</v>
      </c>
      <c r="F127" s="141" t="s">
        <v>559</v>
      </c>
      <c r="G127" s="166" t="s">
        <v>560</v>
      </c>
      <c r="H127" s="141" t="s">
        <v>561</v>
      </c>
      <c r="I127" s="141" t="s">
        <v>562</v>
      </c>
    </row>
    <row r="128" spans="1:9" s="5" customFormat="1" ht="30.75" customHeight="1">
      <c r="A128" s="198" t="s">
        <v>275</v>
      </c>
      <c r="B128" s="198"/>
      <c r="C128" s="198"/>
      <c r="D128" s="198"/>
      <c r="E128" s="198"/>
      <c r="F128" s="198"/>
      <c r="G128" s="198"/>
      <c r="H128" s="198"/>
      <c r="I128" s="198"/>
    </row>
    <row r="129" spans="1:9" s="5" customFormat="1" ht="33.75" customHeight="1">
      <c r="A129" s="200" t="s">
        <v>519</v>
      </c>
      <c r="B129" s="201"/>
      <c r="C129" s="201"/>
      <c r="D129" s="201"/>
      <c r="E129" s="201"/>
      <c r="F129" s="201"/>
      <c r="G129" s="201"/>
      <c r="H129" s="201"/>
      <c r="I129" s="201"/>
    </row>
    <row r="130" spans="1:9" s="5" customFormat="1" ht="48" customHeight="1">
      <c r="A130" s="54">
        <v>1</v>
      </c>
      <c r="B130" s="157">
        <v>41</v>
      </c>
      <c r="C130" s="144" t="s">
        <v>144</v>
      </c>
      <c r="D130" s="144" t="s">
        <v>145</v>
      </c>
      <c r="E130" s="165" t="s">
        <v>300</v>
      </c>
      <c r="F130" s="141" t="s">
        <v>264</v>
      </c>
      <c r="G130" s="166" t="s">
        <v>450</v>
      </c>
      <c r="H130" s="141" t="s">
        <v>79</v>
      </c>
      <c r="I130" s="141" t="s">
        <v>116</v>
      </c>
    </row>
    <row r="131" spans="1:9" s="5" customFormat="1" ht="48" customHeight="1">
      <c r="A131" s="54">
        <v>2</v>
      </c>
      <c r="B131" s="157">
        <v>26</v>
      </c>
      <c r="C131" s="144" t="s">
        <v>442</v>
      </c>
      <c r="D131" s="144" t="s">
        <v>443</v>
      </c>
      <c r="E131" s="165" t="s">
        <v>83</v>
      </c>
      <c r="F131" s="141" t="s">
        <v>444</v>
      </c>
      <c r="G131" s="166" t="s">
        <v>445</v>
      </c>
      <c r="H131" s="141" t="s">
        <v>180</v>
      </c>
      <c r="I131" s="141" t="s">
        <v>446</v>
      </c>
    </row>
    <row r="132" spans="1:9" s="5" customFormat="1" ht="48" customHeight="1">
      <c r="A132" s="54">
        <v>3</v>
      </c>
      <c r="B132" s="157">
        <v>44</v>
      </c>
      <c r="C132" s="144" t="s">
        <v>191</v>
      </c>
      <c r="D132" s="144" t="s">
        <v>93</v>
      </c>
      <c r="E132" s="165" t="s">
        <v>127</v>
      </c>
      <c r="F132" s="141" t="s">
        <v>204</v>
      </c>
      <c r="G132" s="166" t="s">
        <v>205</v>
      </c>
      <c r="H132" s="141" t="s">
        <v>79</v>
      </c>
      <c r="I132" s="141" t="s">
        <v>116</v>
      </c>
    </row>
    <row r="133" spans="1:9" s="5" customFormat="1" ht="48" customHeight="1">
      <c r="A133" s="54">
        <v>4</v>
      </c>
      <c r="B133" s="157">
        <v>53</v>
      </c>
      <c r="C133" s="144" t="s">
        <v>113</v>
      </c>
      <c r="D133" s="144" t="s">
        <v>114</v>
      </c>
      <c r="E133" s="165" t="s">
        <v>300</v>
      </c>
      <c r="F133" s="141" t="s">
        <v>545</v>
      </c>
      <c r="G133" s="166" t="s">
        <v>546</v>
      </c>
      <c r="H133" s="141" t="s">
        <v>79</v>
      </c>
      <c r="I133" s="141" t="s">
        <v>116</v>
      </c>
    </row>
    <row r="134" spans="1:9" s="5" customFormat="1" ht="48" customHeight="1">
      <c r="A134" s="54">
        <v>5</v>
      </c>
      <c r="B134" s="157">
        <v>62</v>
      </c>
      <c r="C134" s="144" t="s">
        <v>424</v>
      </c>
      <c r="D134" s="144" t="s">
        <v>87</v>
      </c>
      <c r="E134" s="165" t="s">
        <v>98</v>
      </c>
      <c r="F134" s="141" t="s">
        <v>454</v>
      </c>
      <c r="G134" s="166" t="s">
        <v>455</v>
      </c>
      <c r="H134" s="141" t="s">
        <v>131</v>
      </c>
      <c r="I134" s="141" t="s">
        <v>132</v>
      </c>
    </row>
    <row r="135" spans="1:9" s="5" customFormat="1" ht="48" customHeight="1">
      <c r="A135" s="54">
        <v>6</v>
      </c>
      <c r="B135" s="157">
        <v>63</v>
      </c>
      <c r="C135" s="144" t="s">
        <v>235</v>
      </c>
      <c r="D135" s="144" t="s">
        <v>126</v>
      </c>
      <c r="E135" s="165" t="s">
        <v>98</v>
      </c>
      <c r="F135" s="141" t="s">
        <v>236</v>
      </c>
      <c r="G135" s="166" t="s">
        <v>237</v>
      </c>
      <c r="H135" s="141" t="s">
        <v>131</v>
      </c>
      <c r="I135" s="141" t="s">
        <v>160</v>
      </c>
    </row>
    <row r="136" spans="1:9" s="5" customFormat="1" ht="48" customHeight="1">
      <c r="A136" s="54">
        <v>7</v>
      </c>
      <c r="B136" s="157">
        <v>65</v>
      </c>
      <c r="C136" s="144" t="s">
        <v>108</v>
      </c>
      <c r="D136" s="144" t="s">
        <v>118</v>
      </c>
      <c r="E136" s="165" t="s">
        <v>300</v>
      </c>
      <c r="F136" s="141" t="s">
        <v>456</v>
      </c>
      <c r="G136" s="166" t="s">
        <v>457</v>
      </c>
      <c r="H136" s="141" t="s">
        <v>107</v>
      </c>
      <c r="I136" s="141" t="s">
        <v>112</v>
      </c>
    </row>
    <row r="137" spans="1:9" s="5" customFormat="1" ht="48" customHeight="1">
      <c r="A137" s="54">
        <v>8</v>
      </c>
      <c r="B137" s="157">
        <v>83</v>
      </c>
      <c r="C137" s="144" t="s">
        <v>458</v>
      </c>
      <c r="D137" s="144" t="s">
        <v>459</v>
      </c>
      <c r="E137" s="165" t="s">
        <v>8</v>
      </c>
      <c r="F137" s="141" t="s">
        <v>460</v>
      </c>
      <c r="G137" s="166" t="s">
        <v>461</v>
      </c>
      <c r="H137" s="141" t="s">
        <v>180</v>
      </c>
      <c r="I137" s="141" t="s">
        <v>270</v>
      </c>
    </row>
    <row r="138" spans="1:9" s="5" customFormat="1" ht="48" customHeight="1">
      <c r="A138" s="54">
        <v>9</v>
      </c>
      <c r="B138" s="157">
        <v>32</v>
      </c>
      <c r="C138" s="144" t="s">
        <v>447</v>
      </c>
      <c r="D138" s="144" t="s">
        <v>106</v>
      </c>
      <c r="E138" s="165" t="s">
        <v>110</v>
      </c>
      <c r="F138" s="141" t="s">
        <v>448</v>
      </c>
      <c r="G138" s="166" t="s">
        <v>449</v>
      </c>
      <c r="H138" s="141" t="s">
        <v>420</v>
      </c>
      <c r="I138" s="141" t="s">
        <v>263</v>
      </c>
    </row>
    <row r="139" spans="1:9" s="5" customFormat="1" ht="48" customHeight="1">
      <c r="A139" s="54">
        <v>10</v>
      </c>
      <c r="B139" s="157">
        <v>28</v>
      </c>
      <c r="C139" s="144" t="s">
        <v>263</v>
      </c>
      <c r="D139" s="144" t="s">
        <v>542</v>
      </c>
      <c r="E139" s="165" t="s">
        <v>83</v>
      </c>
      <c r="F139" s="141" t="s">
        <v>543</v>
      </c>
      <c r="G139" s="166" t="s">
        <v>544</v>
      </c>
      <c r="H139" s="141" t="s">
        <v>420</v>
      </c>
      <c r="I139" s="141" t="s">
        <v>417</v>
      </c>
    </row>
    <row r="140" spans="1:9" s="5" customFormat="1" ht="48" customHeight="1">
      <c r="A140" s="54">
        <v>11</v>
      </c>
      <c r="B140" s="157">
        <v>98</v>
      </c>
      <c r="C140" s="144" t="s">
        <v>163</v>
      </c>
      <c r="D140" s="144" t="s">
        <v>139</v>
      </c>
      <c r="E140" s="165" t="s">
        <v>88</v>
      </c>
      <c r="F140" s="141" t="s">
        <v>462</v>
      </c>
      <c r="G140" s="166" t="s">
        <v>271</v>
      </c>
      <c r="H140" s="141" t="s">
        <v>95</v>
      </c>
      <c r="I140" s="141" t="s">
        <v>96</v>
      </c>
    </row>
    <row r="141" spans="1:9" s="5" customFormat="1" ht="48" customHeight="1">
      <c r="A141" s="54">
        <v>12</v>
      </c>
      <c r="B141" s="157">
        <v>110</v>
      </c>
      <c r="C141" s="144" t="s">
        <v>463</v>
      </c>
      <c r="D141" s="144" t="s">
        <v>224</v>
      </c>
      <c r="E141" s="165" t="s">
        <v>127</v>
      </c>
      <c r="F141" s="141" t="s">
        <v>482</v>
      </c>
      <c r="G141" s="166" t="s">
        <v>483</v>
      </c>
      <c r="H141" s="141" t="s">
        <v>356</v>
      </c>
      <c r="I141" s="141" t="s">
        <v>357</v>
      </c>
    </row>
    <row r="142" spans="1:9" s="5" customFormat="1" ht="48" customHeight="1">
      <c r="A142" s="54">
        <v>13</v>
      </c>
      <c r="B142" s="157">
        <v>114</v>
      </c>
      <c r="C142" s="144" t="s">
        <v>484</v>
      </c>
      <c r="D142" s="144" t="s">
        <v>145</v>
      </c>
      <c r="E142" s="165" t="s">
        <v>110</v>
      </c>
      <c r="F142" s="141" t="s">
        <v>489</v>
      </c>
      <c r="G142" s="166" t="s">
        <v>490</v>
      </c>
      <c r="H142" s="141" t="s">
        <v>356</v>
      </c>
      <c r="I142" s="141" t="s">
        <v>357</v>
      </c>
    </row>
    <row r="143" spans="1:9" s="5" customFormat="1" ht="48" customHeight="1">
      <c r="A143" s="54">
        <v>14</v>
      </c>
      <c r="B143" s="157">
        <v>124</v>
      </c>
      <c r="C143" s="144" t="s">
        <v>338</v>
      </c>
      <c r="D143" s="144" t="s">
        <v>164</v>
      </c>
      <c r="E143" s="165" t="s">
        <v>110</v>
      </c>
      <c r="F143" s="141" t="s">
        <v>466</v>
      </c>
      <c r="G143" s="166" t="s">
        <v>467</v>
      </c>
      <c r="H143" s="141" t="s">
        <v>341</v>
      </c>
      <c r="I143" s="141" t="s">
        <v>112</v>
      </c>
    </row>
    <row r="144" spans="1:9" s="5" customFormat="1" ht="48" customHeight="1">
      <c r="A144" s="54">
        <v>15</v>
      </c>
      <c r="B144" s="157">
        <v>51</v>
      </c>
      <c r="C144" s="144" t="s">
        <v>144</v>
      </c>
      <c r="D144" s="144" t="s">
        <v>145</v>
      </c>
      <c r="E144" s="165" t="s">
        <v>300</v>
      </c>
      <c r="F144" s="141" t="s">
        <v>452</v>
      </c>
      <c r="G144" s="166" t="s">
        <v>453</v>
      </c>
      <c r="H144" s="141" t="s">
        <v>79</v>
      </c>
      <c r="I144" s="141" t="s">
        <v>116</v>
      </c>
    </row>
    <row r="145" spans="1:9" s="5" customFormat="1" ht="33.75" customHeight="1">
      <c r="A145" s="200" t="s">
        <v>573</v>
      </c>
      <c r="B145" s="201"/>
      <c r="C145" s="201"/>
      <c r="D145" s="201"/>
      <c r="E145" s="201"/>
      <c r="F145" s="201"/>
      <c r="G145" s="201"/>
      <c r="H145" s="201"/>
      <c r="I145" s="201"/>
    </row>
    <row r="146" spans="1:9" s="5" customFormat="1" ht="30.75" customHeight="1">
      <c r="A146" s="267" t="s">
        <v>547</v>
      </c>
      <c r="B146" s="268"/>
      <c r="C146" s="268"/>
      <c r="D146" s="268"/>
      <c r="E146" s="268"/>
      <c r="F146" s="268"/>
      <c r="G146" s="268"/>
      <c r="H146" s="268"/>
      <c r="I146" s="269"/>
    </row>
    <row r="147" spans="1:9" s="5" customFormat="1" ht="33.75" customHeight="1">
      <c r="A147" s="200" t="s">
        <v>574</v>
      </c>
      <c r="B147" s="200"/>
      <c r="C147" s="200"/>
      <c r="D147" s="200"/>
      <c r="E147" s="200"/>
      <c r="F147" s="200"/>
      <c r="G147" s="200"/>
      <c r="H147" s="200"/>
      <c r="I147" s="200"/>
    </row>
    <row r="148" spans="1:9" s="5" customFormat="1" ht="48" customHeight="1">
      <c r="A148" s="54">
        <v>1</v>
      </c>
      <c r="B148" s="157">
        <v>59</v>
      </c>
      <c r="C148" s="144" t="s">
        <v>160</v>
      </c>
      <c r="D148" s="144" t="s">
        <v>143</v>
      </c>
      <c r="E148" s="165" t="s">
        <v>83</v>
      </c>
      <c r="F148" s="141" t="s">
        <v>161</v>
      </c>
      <c r="G148" s="166" t="s">
        <v>162</v>
      </c>
      <c r="H148" s="141" t="s">
        <v>131</v>
      </c>
      <c r="I148" s="141" t="s">
        <v>132</v>
      </c>
    </row>
    <row r="149" spans="1:9" s="5" customFormat="1" ht="48" customHeight="1">
      <c r="A149" s="54">
        <v>2</v>
      </c>
      <c r="B149" s="157">
        <v>139</v>
      </c>
      <c r="C149" s="144" t="s">
        <v>484</v>
      </c>
      <c r="D149" s="144" t="s">
        <v>145</v>
      </c>
      <c r="E149" s="165" t="s">
        <v>110</v>
      </c>
      <c r="F149" s="141" t="s">
        <v>557</v>
      </c>
      <c r="G149" s="166" t="s">
        <v>558</v>
      </c>
      <c r="H149" s="141" t="s">
        <v>356</v>
      </c>
      <c r="I149" s="141" t="s">
        <v>357</v>
      </c>
    </row>
    <row r="150" spans="1:9" s="5" customFormat="1" ht="48" customHeight="1">
      <c r="A150" s="54">
        <v>3</v>
      </c>
      <c r="B150" s="157">
        <v>12</v>
      </c>
      <c r="C150" s="144" t="s">
        <v>153</v>
      </c>
      <c r="D150" s="144" t="s">
        <v>145</v>
      </c>
      <c r="E150" s="165" t="s">
        <v>83</v>
      </c>
      <c r="F150" s="141" t="s">
        <v>238</v>
      </c>
      <c r="G150" s="166" t="s">
        <v>239</v>
      </c>
      <c r="H150" s="141" t="s">
        <v>104</v>
      </c>
      <c r="I150" s="141" t="s">
        <v>99</v>
      </c>
    </row>
    <row r="151" spans="1:9" s="5" customFormat="1" ht="48" customHeight="1">
      <c r="A151" s="54">
        <v>4</v>
      </c>
      <c r="B151" s="157">
        <v>121</v>
      </c>
      <c r="C151" s="144" t="s">
        <v>552</v>
      </c>
      <c r="D151" s="144" t="s">
        <v>315</v>
      </c>
      <c r="E151" s="165" t="s">
        <v>300</v>
      </c>
      <c r="F151" s="141" t="s">
        <v>555</v>
      </c>
      <c r="G151" s="166" t="s">
        <v>556</v>
      </c>
      <c r="H151" s="141" t="s">
        <v>504</v>
      </c>
      <c r="I151" s="141" t="s">
        <v>554</v>
      </c>
    </row>
    <row r="152" spans="1:9" s="5" customFormat="1" ht="48" customHeight="1">
      <c r="A152" s="54">
        <v>5</v>
      </c>
      <c r="B152" s="157">
        <v>17</v>
      </c>
      <c r="C152" s="144" t="s">
        <v>99</v>
      </c>
      <c r="D152" s="144" t="s">
        <v>100</v>
      </c>
      <c r="E152" s="165" t="s">
        <v>101</v>
      </c>
      <c r="F152" s="141" t="s">
        <v>102</v>
      </c>
      <c r="G152" s="166" t="s">
        <v>103</v>
      </c>
      <c r="H152" s="141" t="s">
        <v>104</v>
      </c>
      <c r="I152" s="141" t="s">
        <v>105</v>
      </c>
    </row>
    <row r="153" spans="1:9" s="5" customFormat="1" ht="48" customHeight="1">
      <c r="A153" s="54">
        <v>6</v>
      </c>
      <c r="B153" s="157">
        <v>19</v>
      </c>
      <c r="C153" s="144" t="s">
        <v>133</v>
      </c>
      <c r="D153" s="144" t="s">
        <v>134</v>
      </c>
      <c r="E153" s="165" t="s">
        <v>83</v>
      </c>
      <c r="F153" s="141" t="s">
        <v>135</v>
      </c>
      <c r="G153" s="166" t="s">
        <v>136</v>
      </c>
      <c r="H153" s="141" t="s">
        <v>104</v>
      </c>
      <c r="I153" s="141" t="s">
        <v>99</v>
      </c>
    </row>
    <row r="154" spans="1:9" s="5" customFormat="1" ht="48" customHeight="1">
      <c r="A154" s="54">
        <v>7</v>
      </c>
      <c r="B154" s="157">
        <v>27</v>
      </c>
      <c r="C154" s="144" t="s">
        <v>417</v>
      </c>
      <c r="D154" s="144" t="s">
        <v>121</v>
      </c>
      <c r="E154" s="165" t="s">
        <v>300</v>
      </c>
      <c r="F154" s="141" t="s">
        <v>548</v>
      </c>
      <c r="G154" s="166" t="s">
        <v>549</v>
      </c>
      <c r="H154" s="141" t="s">
        <v>420</v>
      </c>
      <c r="I154" s="141" t="s">
        <v>263</v>
      </c>
    </row>
    <row r="155" spans="1:9" s="5" customFormat="1" ht="48" customHeight="1">
      <c r="A155" s="54">
        <v>8</v>
      </c>
      <c r="B155" s="157">
        <v>36</v>
      </c>
      <c r="C155" s="144" t="s">
        <v>113</v>
      </c>
      <c r="D155" s="144" t="s">
        <v>114</v>
      </c>
      <c r="E155" s="165" t="s">
        <v>300</v>
      </c>
      <c r="F155" s="141" t="s">
        <v>550</v>
      </c>
      <c r="G155" s="166" t="s">
        <v>551</v>
      </c>
      <c r="H155" s="141" t="s">
        <v>79</v>
      </c>
      <c r="I155" s="141" t="s">
        <v>116</v>
      </c>
    </row>
    <row r="156" spans="1:9" s="5" customFormat="1" ht="48" customHeight="1">
      <c r="A156" s="54">
        <v>9</v>
      </c>
      <c r="B156" s="157">
        <v>49</v>
      </c>
      <c r="C156" s="144" t="s">
        <v>201</v>
      </c>
      <c r="D156" s="144" t="s">
        <v>93</v>
      </c>
      <c r="E156" s="165" t="s">
        <v>110</v>
      </c>
      <c r="F156" s="141" t="s">
        <v>202</v>
      </c>
      <c r="G156" s="166" t="s">
        <v>203</v>
      </c>
      <c r="H156" s="141" t="s">
        <v>79</v>
      </c>
      <c r="I156" s="141" t="s">
        <v>194</v>
      </c>
    </row>
    <row r="157" spans="1:9" s="5" customFormat="1" ht="48" customHeight="1">
      <c r="A157" s="54">
        <v>10</v>
      </c>
      <c r="B157" s="157">
        <v>97</v>
      </c>
      <c r="C157" s="144" t="s">
        <v>477</v>
      </c>
      <c r="D157" s="144" t="s">
        <v>147</v>
      </c>
      <c r="E157" s="165" t="s">
        <v>110</v>
      </c>
      <c r="F157" s="141" t="s">
        <v>478</v>
      </c>
      <c r="G157" s="166" t="s">
        <v>479</v>
      </c>
      <c r="H157" s="141" t="s">
        <v>95</v>
      </c>
      <c r="I157" s="141" t="s">
        <v>96</v>
      </c>
    </row>
    <row r="158" spans="1:9" s="5" customFormat="1" ht="48" customHeight="1">
      <c r="A158" s="54">
        <v>11</v>
      </c>
      <c r="B158" s="157">
        <v>105</v>
      </c>
      <c r="C158" s="144" t="s">
        <v>405</v>
      </c>
      <c r="D158" s="144" t="s">
        <v>97</v>
      </c>
      <c r="E158" s="165" t="s">
        <v>101</v>
      </c>
      <c r="F158" s="141" t="s">
        <v>480</v>
      </c>
      <c r="G158" s="166" t="s">
        <v>481</v>
      </c>
      <c r="H158" s="141" t="s">
        <v>185</v>
      </c>
      <c r="I158" s="141" t="s">
        <v>96</v>
      </c>
    </row>
    <row r="159" spans="1:9" s="5" customFormat="1" ht="48" customHeight="1">
      <c r="A159" s="54">
        <v>12</v>
      </c>
      <c r="B159" s="157">
        <v>115</v>
      </c>
      <c r="C159" s="144" t="s">
        <v>353</v>
      </c>
      <c r="D159" s="144" t="s">
        <v>147</v>
      </c>
      <c r="E159" s="165" t="s">
        <v>110</v>
      </c>
      <c r="F159" s="141" t="s">
        <v>491</v>
      </c>
      <c r="G159" s="166" t="s">
        <v>492</v>
      </c>
      <c r="H159" s="141" t="s">
        <v>356</v>
      </c>
      <c r="I159" s="141" t="s">
        <v>357</v>
      </c>
    </row>
    <row r="160" spans="1:9" s="5" customFormat="1" ht="48" customHeight="1">
      <c r="A160" s="54">
        <v>13</v>
      </c>
      <c r="B160" s="157">
        <v>132</v>
      </c>
      <c r="C160" s="144" t="s">
        <v>206</v>
      </c>
      <c r="D160" s="144">
        <v>1991</v>
      </c>
      <c r="E160" s="165" t="s">
        <v>110</v>
      </c>
      <c r="F160" s="141" t="s">
        <v>493</v>
      </c>
      <c r="G160" s="166" t="s">
        <v>207</v>
      </c>
      <c r="H160" s="141" t="s">
        <v>494</v>
      </c>
      <c r="I160" s="141" t="s">
        <v>495</v>
      </c>
    </row>
    <row r="161" spans="1:9" s="5" customFormat="1" ht="48" customHeight="1">
      <c r="A161" s="54">
        <v>14</v>
      </c>
      <c r="B161" s="157">
        <v>60</v>
      </c>
      <c r="C161" s="144" t="s">
        <v>160</v>
      </c>
      <c r="D161" s="144" t="s">
        <v>143</v>
      </c>
      <c r="E161" s="165" t="s">
        <v>83</v>
      </c>
      <c r="F161" s="141" t="s">
        <v>475</v>
      </c>
      <c r="G161" s="166" t="s">
        <v>476</v>
      </c>
      <c r="H161" s="141" t="s">
        <v>131</v>
      </c>
      <c r="I161" s="141" t="s">
        <v>132</v>
      </c>
    </row>
    <row r="162" spans="1:9" s="5" customFormat="1" ht="48" customHeight="1">
      <c r="A162" s="54">
        <v>15</v>
      </c>
      <c r="B162" s="157">
        <v>113</v>
      </c>
      <c r="C162" s="144" t="s">
        <v>484</v>
      </c>
      <c r="D162" s="144" t="s">
        <v>145</v>
      </c>
      <c r="E162" s="165" t="s">
        <v>110</v>
      </c>
      <c r="F162" s="141" t="s">
        <v>487</v>
      </c>
      <c r="G162" s="166" t="s">
        <v>488</v>
      </c>
      <c r="H162" s="141" t="s">
        <v>356</v>
      </c>
      <c r="I162" s="141" t="s">
        <v>357</v>
      </c>
    </row>
    <row r="163" spans="1:9" s="5" customFormat="1" ht="48" customHeight="1">
      <c r="A163" s="54">
        <v>16</v>
      </c>
      <c r="B163" s="157">
        <v>13</v>
      </c>
      <c r="C163" s="144" t="s">
        <v>153</v>
      </c>
      <c r="D163" s="144" t="s">
        <v>145</v>
      </c>
      <c r="E163" s="165" t="s">
        <v>83</v>
      </c>
      <c r="F163" s="141" t="s">
        <v>188</v>
      </c>
      <c r="G163" s="166" t="s">
        <v>189</v>
      </c>
      <c r="H163" s="141" t="s">
        <v>104</v>
      </c>
      <c r="I163" s="141" t="s">
        <v>99</v>
      </c>
    </row>
    <row r="164" spans="1:9" s="5" customFormat="1" ht="48" customHeight="1">
      <c r="A164" s="54">
        <v>17</v>
      </c>
      <c r="B164" s="157">
        <v>120</v>
      </c>
      <c r="C164" s="144" t="s">
        <v>552</v>
      </c>
      <c r="D164" s="144" t="s">
        <v>315</v>
      </c>
      <c r="E164" s="165" t="s">
        <v>300</v>
      </c>
      <c r="F164" s="141" t="s">
        <v>553</v>
      </c>
      <c r="G164" s="166" t="s">
        <v>94</v>
      </c>
      <c r="H164" s="141" t="s">
        <v>504</v>
      </c>
      <c r="I164" s="141" t="s">
        <v>554</v>
      </c>
    </row>
  </sheetData>
  <sheetProtection/>
  <mergeCells count="36">
    <mergeCell ref="A1:I1"/>
    <mergeCell ref="A2:I2"/>
    <mergeCell ref="A3:I3"/>
    <mergeCell ref="A4:I4"/>
    <mergeCell ref="A5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I8"/>
    <mergeCell ref="A9:I9"/>
    <mergeCell ref="A10:I10"/>
    <mergeCell ref="A22:I22"/>
    <mergeCell ref="A23:I23"/>
    <mergeCell ref="A44:I44"/>
    <mergeCell ref="A45:I45"/>
    <mergeCell ref="A43:I43"/>
    <mergeCell ref="A60:I60"/>
    <mergeCell ref="A61:I61"/>
    <mergeCell ref="A69:I69"/>
    <mergeCell ref="A70:I70"/>
    <mergeCell ref="A105:I105"/>
    <mergeCell ref="A106:I106"/>
    <mergeCell ref="A146:I146"/>
    <mergeCell ref="A147:I147"/>
    <mergeCell ref="A145:I145"/>
    <mergeCell ref="A99:I99"/>
    <mergeCell ref="A100:I100"/>
    <mergeCell ref="A98:I98"/>
    <mergeCell ref="A128:I128"/>
    <mergeCell ref="A129:I129"/>
  </mergeCells>
  <printOptions horizontalCentered="1"/>
  <pageMargins left="0" right="0" top="0" bottom="0" header="0" footer="0"/>
  <pageSetup fitToHeight="5" horizontalDpi="600" verticalDpi="600" orientation="portrait" paperSize="9" scale="46" r:id="rId2"/>
  <rowBreaks count="4" manualBreakCount="4">
    <brk id="42" max="8" man="1"/>
    <brk id="68" max="8" man="1"/>
    <brk id="97" max="8" man="1"/>
    <brk id="127" max="8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P24"/>
  <sheetViews>
    <sheetView view="pageBreakPreview" zoomScale="40" zoomScaleNormal="42" zoomScaleSheetLayoutView="40" zoomScalePageLayoutView="0" workbookViewId="0" topLeftCell="A14">
      <selection activeCell="A18" sqref="A18"/>
    </sheetView>
  </sheetViews>
  <sheetFormatPr defaultColWidth="9.140625" defaultRowHeight="12.75"/>
  <cols>
    <col min="1" max="1" width="12.421875" style="1" customWidth="1"/>
    <col min="2" max="2" width="14.7109375" style="1" customWidth="1"/>
    <col min="3" max="3" width="60.7109375" style="2" customWidth="1"/>
    <col min="4" max="4" width="18.421875" style="1" customWidth="1"/>
    <col min="5" max="5" width="16.00390625" style="1" customWidth="1"/>
    <col min="6" max="6" width="42.7109375" style="1" customWidth="1"/>
    <col min="7" max="7" width="46.421875" style="1" customWidth="1"/>
    <col min="8" max="8" width="58.57421875" style="1" customWidth="1"/>
    <col min="9" max="9" width="56.8515625" style="1" customWidth="1"/>
    <col min="10" max="10" width="16.00390625" style="1" customWidth="1"/>
    <col min="11" max="11" width="19.421875" style="1" customWidth="1"/>
    <col min="12" max="12" width="16.00390625" style="1" customWidth="1"/>
    <col min="13" max="13" width="19.8515625" style="1" customWidth="1"/>
    <col min="14" max="14" width="17.140625" style="1" customWidth="1"/>
    <col min="15" max="16" width="14.57421875" style="1" customWidth="1"/>
    <col min="17" max="16384" width="9.140625" style="1" customWidth="1"/>
  </cols>
  <sheetData>
    <row r="1" spans="1:14" s="3" customFormat="1" ht="72.75" customHeight="1">
      <c r="A1" s="210" t="s">
        <v>60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s="3" customFormat="1" ht="27.75" customHeight="1">
      <c r="A2" s="212" t="str">
        <f>'ТР№7(130см)'!A2:O2</f>
        <v>3 етап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1:14" s="3" customFormat="1" ht="39.75" customHeight="1">
      <c r="A3" s="211" t="s">
        <v>12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1:14" s="3" customFormat="1" ht="35.25" customHeight="1">
      <c r="A4" s="212">
        <f>'СТ(11.07.2020) '!A4:I4</f>
        <v>44023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14" s="3" customFormat="1" ht="36" customHeight="1">
      <c r="A5" s="211" t="s">
        <v>67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</row>
    <row r="6" spans="1:14" s="3" customFormat="1" ht="42" customHeight="1">
      <c r="A6" s="211" t="s">
        <v>41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</row>
    <row r="7" spans="1:14" s="4" customFormat="1" ht="29.25" customHeight="1">
      <c r="A7" s="280" t="s">
        <v>16</v>
      </c>
      <c r="B7" s="278" t="s">
        <v>4</v>
      </c>
      <c r="C7" s="276" t="s">
        <v>2</v>
      </c>
      <c r="D7" s="278" t="s">
        <v>7</v>
      </c>
      <c r="E7" s="278" t="s">
        <v>5</v>
      </c>
      <c r="F7" s="276" t="s">
        <v>3</v>
      </c>
      <c r="G7" s="283" t="s">
        <v>23</v>
      </c>
      <c r="H7" s="276" t="s">
        <v>24</v>
      </c>
      <c r="I7" s="276" t="s">
        <v>26</v>
      </c>
      <c r="J7" s="256" t="s">
        <v>13</v>
      </c>
      <c r="K7" s="256"/>
      <c r="L7" s="256"/>
      <c r="M7" s="256"/>
      <c r="N7" s="257"/>
    </row>
    <row r="8" spans="1:14" s="4" customFormat="1" ht="30.75" customHeight="1">
      <c r="A8" s="280"/>
      <c r="B8" s="278"/>
      <c r="C8" s="276"/>
      <c r="D8" s="278"/>
      <c r="E8" s="278"/>
      <c r="F8" s="276"/>
      <c r="G8" s="284"/>
      <c r="H8" s="276"/>
      <c r="I8" s="276"/>
      <c r="J8" s="256" t="s">
        <v>28</v>
      </c>
      <c r="K8" s="261"/>
      <c r="L8" s="256" t="s">
        <v>22</v>
      </c>
      <c r="M8" s="261"/>
      <c r="N8" s="257"/>
    </row>
    <row r="9" spans="1:16" s="4" customFormat="1" ht="36.75" customHeight="1">
      <c r="A9" s="281"/>
      <c r="B9" s="279"/>
      <c r="C9" s="277"/>
      <c r="D9" s="279"/>
      <c r="E9" s="279"/>
      <c r="F9" s="277"/>
      <c r="G9" s="284"/>
      <c r="H9" s="277"/>
      <c r="I9" s="277"/>
      <c r="J9" s="74" t="s">
        <v>39</v>
      </c>
      <c r="K9" s="75" t="s">
        <v>40</v>
      </c>
      <c r="L9" s="74"/>
      <c r="M9" s="75"/>
      <c r="N9" s="282"/>
      <c r="O9" s="49">
        <v>76</v>
      </c>
      <c r="P9" s="49">
        <v>42</v>
      </c>
    </row>
    <row r="10" spans="1:14" s="5" customFormat="1" ht="73.5" customHeight="1" hidden="1">
      <c r="A10" s="66"/>
      <c r="B10" s="67">
        <v>131</v>
      </c>
      <c r="C10" s="68" t="s">
        <v>10</v>
      </c>
      <c r="D10" s="69">
        <v>1977</v>
      </c>
      <c r="E10" s="69" t="s">
        <v>8</v>
      </c>
      <c r="F10" s="68" t="s">
        <v>18</v>
      </c>
      <c r="G10" s="68"/>
      <c r="H10" s="53" t="s">
        <v>19</v>
      </c>
      <c r="I10" s="53" t="s">
        <v>11</v>
      </c>
      <c r="J10" s="53"/>
      <c r="K10" s="53"/>
      <c r="L10" s="74" t="s">
        <v>14</v>
      </c>
      <c r="M10" s="75" t="s">
        <v>15</v>
      </c>
      <c r="N10" s="77"/>
    </row>
    <row r="11" spans="1:16" s="5" customFormat="1" ht="84" customHeight="1">
      <c r="A11" s="85">
        <v>1</v>
      </c>
      <c r="B11" s="154">
        <v>108</v>
      </c>
      <c r="C11" s="151" t="s">
        <v>319</v>
      </c>
      <c r="D11" s="151" t="s">
        <v>87</v>
      </c>
      <c r="E11" s="152" t="s">
        <v>88</v>
      </c>
      <c r="F11" s="151" t="s">
        <v>320</v>
      </c>
      <c r="G11" s="141" t="s">
        <v>321</v>
      </c>
      <c r="H11" s="151" t="s">
        <v>185</v>
      </c>
      <c r="I11" s="151" t="s">
        <v>322</v>
      </c>
      <c r="J11" s="114">
        <v>0</v>
      </c>
      <c r="K11" s="56">
        <v>73.42</v>
      </c>
      <c r="L11" s="84">
        <v>0</v>
      </c>
      <c r="M11" s="56">
        <v>31.43</v>
      </c>
      <c r="N11" s="84"/>
      <c r="O11" s="7">
        <f aca="true" t="shared" si="0" ref="O11:O21">(K11-$O$9)/4</f>
        <v>-0.6449999999999996</v>
      </c>
      <c r="P11" s="7">
        <f aca="true" t="shared" si="1" ref="P11:P21">(M11-$P$9)/1</f>
        <v>-10.57</v>
      </c>
    </row>
    <row r="12" spans="1:16" s="5" customFormat="1" ht="84" customHeight="1">
      <c r="A12" s="85">
        <v>2</v>
      </c>
      <c r="B12" s="154">
        <v>118</v>
      </c>
      <c r="C12" s="151" t="s">
        <v>501</v>
      </c>
      <c r="D12" s="170">
        <v>1990</v>
      </c>
      <c r="E12" s="152" t="s">
        <v>8</v>
      </c>
      <c r="F12" s="151" t="s">
        <v>502</v>
      </c>
      <c r="G12" s="141" t="s">
        <v>503</v>
      </c>
      <c r="H12" s="151" t="s">
        <v>504</v>
      </c>
      <c r="I12" s="151" t="s">
        <v>505</v>
      </c>
      <c r="J12" s="114">
        <v>0</v>
      </c>
      <c r="K12" s="56">
        <v>70.56</v>
      </c>
      <c r="L12" s="84">
        <v>0</v>
      </c>
      <c r="M12" s="56">
        <v>32.08</v>
      </c>
      <c r="N12" s="84"/>
      <c r="O12" s="7">
        <f t="shared" si="0"/>
        <v>-1.3599999999999994</v>
      </c>
      <c r="P12" s="7">
        <f t="shared" si="1"/>
        <v>-9.920000000000002</v>
      </c>
    </row>
    <row r="13" spans="1:16" s="5" customFormat="1" ht="84" customHeight="1">
      <c r="A13" s="85">
        <v>3</v>
      </c>
      <c r="B13" s="154">
        <v>25</v>
      </c>
      <c r="C13" s="151" t="s">
        <v>289</v>
      </c>
      <c r="D13" s="151" t="s">
        <v>93</v>
      </c>
      <c r="E13" s="152" t="s">
        <v>88</v>
      </c>
      <c r="F13" s="151" t="s">
        <v>290</v>
      </c>
      <c r="G13" s="141" t="s">
        <v>291</v>
      </c>
      <c r="H13" s="151" t="s">
        <v>288</v>
      </c>
      <c r="I13" s="151" t="s">
        <v>292</v>
      </c>
      <c r="J13" s="114">
        <v>0</v>
      </c>
      <c r="K13" s="56">
        <v>72.73</v>
      </c>
      <c r="L13" s="84">
        <v>0</v>
      </c>
      <c r="M13" s="56">
        <v>32.47</v>
      </c>
      <c r="N13" s="84"/>
      <c r="O13" s="7">
        <f t="shared" si="0"/>
        <v>-0.817499999999999</v>
      </c>
      <c r="P13" s="7">
        <f t="shared" si="1"/>
        <v>-9.530000000000001</v>
      </c>
    </row>
    <row r="14" spans="1:16" s="5" customFormat="1" ht="84" customHeight="1">
      <c r="A14" s="85">
        <v>4</v>
      </c>
      <c r="B14" s="154">
        <v>128</v>
      </c>
      <c r="C14" s="151" t="s">
        <v>175</v>
      </c>
      <c r="D14" s="170">
        <v>2007</v>
      </c>
      <c r="E14" s="152" t="s">
        <v>94</v>
      </c>
      <c r="F14" s="151" t="s">
        <v>176</v>
      </c>
      <c r="G14" s="141" t="s">
        <v>177</v>
      </c>
      <c r="H14" s="151" t="s">
        <v>84</v>
      </c>
      <c r="I14" s="151" t="s">
        <v>81</v>
      </c>
      <c r="J14" s="114">
        <v>0</v>
      </c>
      <c r="K14" s="56">
        <v>65.73</v>
      </c>
      <c r="L14" s="84">
        <v>0</v>
      </c>
      <c r="M14" s="56">
        <v>32.68</v>
      </c>
      <c r="N14" s="84"/>
      <c r="O14" s="7">
        <f t="shared" si="0"/>
        <v>-2.567499999999999</v>
      </c>
      <c r="P14" s="7">
        <f t="shared" si="1"/>
        <v>-9.32</v>
      </c>
    </row>
    <row r="15" spans="1:16" s="5" customFormat="1" ht="84" customHeight="1">
      <c r="A15" s="85">
        <v>5</v>
      </c>
      <c r="B15" s="154">
        <v>68</v>
      </c>
      <c r="C15" s="151" t="s">
        <v>108</v>
      </c>
      <c r="D15" s="151" t="s">
        <v>118</v>
      </c>
      <c r="E15" s="152" t="s">
        <v>300</v>
      </c>
      <c r="F15" s="151" t="s">
        <v>152</v>
      </c>
      <c r="G15" s="141" t="s">
        <v>301</v>
      </c>
      <c r="H15" s="151" t="s">
        <v>107</v>
      </c>
      <c r="I15" s="151" t="s">
        <v>112</v>
      </c>
      <c r="J15" s="114">
        <v>0</v>
      </c>
      <c r="K15" s="56">
        <v>70.04</v>
      </c>
      <c r="L15" s="84">
        <v>0</v>
      </c>
      <c r="M15" s="56">
        <v>34.24</v>
      </c>
      <c r="N15" s="84"/>
      <c r="O15" s="7">
        <f t="shared" si="0"/>
        <v>-1.4899999999999984</v>
      </c>
      <c r="P15" s="7">
        <f t="shared" si="1"/>
        <v>-7.759999999999998</v>
      </c>
    </row>
    <row r="16" spans="1:16" s="5" customFormat="1" ht="84" customHeight="1">
      <c r="A16" s="85">
        <v>6</v>
      </c>
      <c r="B16" s="154">
        <v>55</v>
      </c>
      <c r="C16" s="151" t="s">
        <v>293</v>
      </c>
      <c r="D16" s="151" t="s">
        <v>93</v>
      </c>
      <c r="E16" s="152" t="s">
        <v>88</v>
      </c>
      <c r="F16" s="151" t="s">
        <v>294</v>
      </c>
      <c r="G16" s="141" t="s">
        <v>295</v>
      </c>
      <c r="H16" s="151" t="s">
        <v>296</v>
      </c>
      <c r="I16" s="151" t="s">
        <v>297</v>
      </c>
      <c r="J16" s="114">
        <v>0</v>
      </c>
      <c r="K16" s="56">
        <v>59.9</v>
      </c>
      <c r="L16" s="285" t="s">
        <v>520</v>
      </c>
      <c r="M16" s="287"/>
      <c r="N16" s="84"/>
      <c r="O16" s="7">
        <f t="shared" si="0"/>
        <v>-4.025</v>
      </c>
      <c r="P16" s="7">
        <f t="shared" si="1"/>
        <v>-42</v>
      </c>
    </row>
    <row r="17" spans="1:16" s="5" customFormat="1" ht="84" customHeight="1">
      <c r="A17" s="85">
        <v>6</v>
      </c>
      <c r="B17" s="154">
        <v>16</v>
      </c>
      <c r="C17" s="151" t="s">
        <v>99</v>
      </c>
      <c r="D17" s="151" t="s">
        <v>100</v>
      </c>
      <c r="E17" s="152" t="s">
        <v>101</v>
      </c>
      <c r="F17" s="151" t="s">
        <v>198</v>
      </c>
      <c r="G17" s="141" t="s">
        <v>284</v>
      </c>
      <c r="H17" s="151" t="s">
        <v>104</v>
      </c>
      <c r="I17" s="151" t="s">
        <v>105</v>
      </c>
      <c r="J17" s="114">
        <v>0</v>
      </c>
      <c r="K17" s="56">
        <v>69.74</v>
      </c>
      <c r="L17" s="285" t="s">
        <v>579</v>
      </c>
      <c r="M17" s="287"/>
      <c r="N17" s="84"/>
      <c r="O17" s="7">
        <f t="shared" si="0"/>
        <v>-1.5650000000000013</v>
      </c>
      <c r="P17" s="7">
        <f t="shared" si="1"/>
        <v>-42</v>
      </c>
    </row>
    <row r="18" spans="1:16" s="5" customFormat="1" ht="84" customHeight="1">
      <c r="A18" s="85">
        <v>8</v>
      </c>
      <c r="B18" s="154">
        <v>77</v>
      </c>
      <c r="C18" s="151" t="s">
        <v>308</v>
      </c>
      <c r="D18" s="151" t="s">
        <v>309</v>
      </c>
      <c r="E18" s="152" t="s">
        <v>8</v>
      </c>
      <c r="F18" s="151" t="s">
        <v>310</v>
      </c>
      <c r="G18" s="141" t="s">
        <v>311</v>
      </c>
      <c r="H18" s="151" t="s">
        <v>312</v>
      </c>
      <c r="I18" s="151" t="s">
        <v>313</v>
      </c>
      <c r="J18" s="114">
        <v>4</v>
      </c>
      <c r="K18" s="56">
        <v>67.74</v>
      </c>
      <c r="L18" s="84"/>
      <c r="M18" s="56"/>
      <c r="N18" s="84"/>
      <c r="O18" s="7">
        <f t="shared" si="0"/>
        <v>-2.0650000000000013</v>
      </c>
      <c r="P18" s="7">
        <f t="shared" si="1"/>
        <v>-42</v>
      </c>
    </row>
    <row r="19" spans="1:16" s="5" customFormat="1" ht="84" customHeight="1">
      <c r="A19" s="85">
        <v>9</v>
      </c>
      <c r="B19" s="154">
        <v>56</v>
      </c>
      <c r="C19" s="151" t="s">
        <v>293</v>
      </c>
      <c r="D19" s="151" t="s">
        <v>93</v>
      </c>
      <c r="E19" s="152" t="s">
        <v>88</v>
      </c>
      <c r="F19" s="151" t="s">
        <v>298</v>
      </c>
      <c r="G19" s="141" t="s">
        <v>299</v>
      </c>
      <c r="H19" s="151" t="s">
        <v>296</v>
      </c>
      <c r="I19" s="151" t="s">
        <v>297</v>
      </c>
      <c r="J19" s="114">
        <v>8</v>
      </c>
      <c r="K19" s="56">
        <v>68.02</v>
      </c>
      <c r="L19" s="84"/>
      <c r="M19" s="56"/>
      <c r="N19" s="84"/>
      <c r="O19" s="7">
        <f t="shared" si="0"/>
        <v>-1.995000000000001</v>
      </c>
      <c r="P19" s="7">
        <f t="shared" si="1"/>
        <v>-42</v>
      </c>
    </row>
    <row r="20" spans="1:16" s="5" customFormat="1" ht="84" customHeight="1">
      <c r="A20" s="85"/>
      <c r="B20" s="154">
        <v>133</v>
      </c>
      <c r="C20" s="151" t="s">
        <v>580</v>
      </c>
      <c r="D20" s="170">
        <v>2004</v>
      </c>
      <c r="E20" s="152" t="s">
        <v>88</v>
      </c>
      <c r="F20" s="151" t="s">
        <v>316</v>
      </c>
      <c r="G20" s="141" t="s">
        <v>317</v>
      </c>
      <c r="H20" s="151" t="s">
        <v>318</v>
      </c>
      <c r="I20" s="151" t="s">
        <v>349</v>
      </c>
      <c r="J20" s="285" t="s">
        <v>520</v>
      </c>
      <c r="K20" s="286"/>
      <c r="L20" s="286"/>
      <c r="M20" s="286"/>
      <c r="N20" s="287"/>
      <c r="O20" s="7">
        <f t="shared" si="0"/>
        <v>-19</v>
      </c>
      <c r="P20" s="7">
        <f t="shared" si="1"/>
        <v>-42</v>
      </c>
    </row>
    <row r="21" spans="1:16" s="5" customFormat="1" ht="84" customHeight="1">
      <c r="A21" s="85" t="s">
        <v>578</v>
      </c>
      <c r="B21" s="154">
        <v>133</v>
      </c>
      <c r="C21" s="151" t="s">
        <v>580</v>
      </c>
      <c r="D21" s="170">
        <v>2004</v>
      </c>
      <c r="E21" s="152" t="s">
        <v>88</v>
      </c>
      <c r="F21" s="151" t="s">
        <v>316</v>
      </c>
      <c r="G21" s="141" t="s">
        <v>317</v>
      </c>
      <c r="H21" s="151" t="s">
        <v>318</v>
      </c>
      <c r="I21" s="151" t="s">
        <v>349</v>
      </c>
      <c r="J21" s="285" t="s">
        <v>520</v>
      </c>
      <c r="K21" s="286"/>
      <c r="L21" s="286"/>
      <c r="M21" s="286"/>
      <c r="N21" s="287"/>
      <c r="O21" s="7">
        <f t="shared" si="0"/>
        <v>-19</v>
      </c>
      <c r="P21" s="7">
        <f t="shared" si="1"/>
        <v>-42</v>
      </c>
    </row>
    <row r="22" spans="1:13" s="3" customFormat="1" ht="59.25" customHeight="1">
      <c r="A22" s="16"/>
      <c r="B22" s="16"/>
      <c r="D22" s="9" t="str">
        <f>'ТР№7(130см)'!D31</f>
        <v>Головний суддя , міжнародний суддя :</v>
      </c>
      <c r="E22" s="24"/>
      <c r="F22" s="8"/>
      <c r="G22" s="8"/>
      <c r="H22" s="17"/>
      <c r="I22" s="9" t="str">
        <f>'ТР№7(130см)'!I31</f>
        <v>Скабард Анна</v>
      </c>
      <c r="J22" s="8"/>
      <c r="K22" s="9"/>
      <c r="M22" s="16"/>
    </row>
    <row r="23" spans="1:13" s="3" customFormat="1" ht="59.25" customHeight="1">
      <c r="A23" s="16"/>
      <c r="B23" s="16"/>
      <c r="D23" s="9" t="str">
        <f>'ТР№7(130см)'!D32</f>
        <v>Головний секретар,  суддя ІІ категорії:</v>
      </c>
      <c r="E23" s="24"/>
      <c r="F23" s="8"/>
      <c r="G23" s="8"/>
      <c r="H23" s="17"/>
      <c r="I23" s="9" t="str">
        <f>'ТР№7(130см)'!I32</f>
        <v>Божок Анна</v>
      </c>
      <c r="J23" s="8"/>
      <c r="K23" s="9"/>
      <c r="M23" s="16"/>
    </row>
    <row r="24" ht="25.5" customHeight="1">
      <c r="D24" s="9"/>
    </row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</sheetData>
  <sheetProtection/>
  <mergeCells count="23">
    <mergeCell ref="J20:N20"/>
    <mergeCell ref="J21:N21"/>
    <mergeCell ref="L17:M17"/>
    <mergeCell ref="L16:M16"/>
    <mergeCell ref="A1:N1"/>
    <mergeCell ref="A2:N2"/>
    <mergeCell ref="A3:N3"/>
    <mergeCell ref="A4:N4"/>
    <mergeCell ref="A5:N5"/>
    <mergeCell ref="I7:I9"/>
    <mergeCell ref="A6:N6"/>
    <mergeCell ref="F7:F9"/>
    <mergeCell ref="B7:B9"/>
    <mergeCell ref="J7:M7"/>
    <mergeCell ref="G7:G9"/>
    <mergeCell ref="H7:H9"/>
    <mergeCell ref="C7:C9"/>
    <mergeCell ref="D7:D9"/>
    <mergeCell ref="E7:E9"/>
    <mergeCell ref="A7:A9"/>
    <mergeCell ref="N7:N9"/>
    <mergeCell ref="J8:K8"/>
    <mergeCell ref="L8:M8"/>
  </mergeCells>
  <printOptions horizontalCentered="1"/>
  <pageMargins left="0" right="0" top="0" bottom="0" header="0" footer="0"/>
  <pageSetup horizontalDpi="600" verticalDpi="600" orientation="landscape" paperSize="9" scale="3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P28"/>
  <sheetViews>
    <sheetView view="pageBreakPreview" zoomScale="37" zoomScaleNormal="42" zoomScaleSheetLayoutView="37" zoomScalePageLayoutView="0" workbookViewId="0" topLeftCell="A8">
      <selection activeCell="G25" sqref="G25"/>
    </sheetView>
  </sheetViews>
  <sheetFormatPr defaultColWidth="9.140625" defaultRowHeight="12.75"/>
  <cols>
    <col min="1" max="1" width="12.421875" style="1" customWidth="1"/>
    <col min="2" max="2" width="17.421875" style="1" customWidth="1"/>
    <col min="3" max="3" width="55.28125" style="2" customWidth="1"/>
    <col min="4" max="4" width="18.421875" style="1" customWidth="1"/>
    <col min="5" max="5" width="16.00390625" style="1" customWidth="1"/>
    <col min="6" max="6" width="54.421875" style="1" customWidth="1"/>
    <col min="7" max="7" width="46.421875" style="1" customWidth="1"/>
    <col min="8" max="8" width="61.7109375" style="1" customWidth="1"/>
    <col min="9" max="9" width="46.28125" style="1" customWidth="1"/>
    <col min="10" max="10" width="14.8515625" style="1" customWidth="1"/>
    <col min="11" max="11" width="22.8515625" style="1" customWidth="1"/>
    <col min="12" max="12" width="14.421875" style="1" customWidth="1"/>
    <col min="13" max="13" width="19.8515625" style="1" customWidth="1"/>
    <col min="14" max="14" width="14.421875" style="1" customWidth="1"/>
    <col min="15" max="15" width="14.57421875" style="1" customWidth="1"/>
    <col min="16" max="16" width="16.57421875" style="1" customWidth="1"/>
    <col min="17" max="16384" width="9.140625" style="1" customWidth="1"/>
  </cols>
  <sheetData>
    <row r="1" spans="1:14" s="3" customFormat="1" ht="75" customHeight="1">
      <c r="A1" s="210" t="s">
        <v>60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s="3" customFormat="1" ht="27.75" customHeight="1">
      <c r="A2" s="212" t="str">
        <f>'ТР№8 (50см)'!A2:N2</f>
        <v>3 етап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1:14" s="3" customFormat="1" ht="39.75" customHeight="1">
      <c r="A3" s="211" t="s">
        <v>12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1:14" s="3" customFormat="1" ht="35.25" customHeight="1">
      <c r="A4" s="212">
        <f>'ТР№8 (50см)'!A4:N4</f>
        <v>44023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14" s="3" customFormat="1" ht="37.5" customHeight="1">
      <c r="A5" s="211" t="s">
        <v>577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</row>
    <row r="6" spans="1:14" s="3" customFormat="1" ht="39.75" customHeight="1">
      <c r="A6" s="211" t="s">
        <v>43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</row>
    <row r="7" spans="1:14" s="4" customFormat="1" ht="36.75" customHeight="1">
      <c r="A7" s="289" t="s">
        <v>16</v>
      </c>
      <c r="B7" s="196" t="s">
        <v>4</v>
      </c>
      <c r="C7" s="202" t="s">
        <v>2</v>
      </c>
      <c r="D7" s="196" t="s">
        <v>7</v>
      </c>
      <c r="E7" s="196" t="s">
        <v>5</v>
      </c>
      <c r="F7" s="202" t="s">
        <v>3</v>
      </c>
      <c r="G7" s="192" t="s">
        <v>23</v>
      </c>
      <c r="H7" s="202" t="s">
        <v>24</v>
      </c>
      <c r="I7" s="202" t="s">
        <v>26</v>
      </c>
      <c r="J7" s="292" t="s">
        <v>13</v>
      </c>
      <c r="K7" s="292"/>
      <c r="L7" s="292"/>
      <c r="M7" s="292"/>
      <c r="N7" s="293"/>
    </row>
    <row r="8" spans="1:14" s="4" customFormat="1" ht="36.75" customHeight="1">
      <c r="A8" s="289"/>
      <c r="B8" s="196"/>
      <c r="C8" s="202"/>
      <c r="D8" s="196"/>
      <c r="E8" s="196"/>
      <c r="F8" s="202"/>
      <c r="G8" s="288"/>
      <c r="H8" s="202"/>
      <c r="I8" s="202"/>
      <c r="J8" s="292" t="s">
        <v>28</v>
      </c>
      <c r="K8" s="295"/>
      <c r="L8" s="296" t="s">
        <v>22</v>
      </c>
      <c r="M8" s="297"/>
      <c r="N8" s="293"/>
    </row>
    <row r="9" spans="1:16" s="4" customFormat="1" ht="39" customHeight="1">
      <c r="A9" s="290"/>
      <c r="B9" s="197"/>
      <c r="C9" s="291"/>
      <c r="D9" s="197"/>
      <c r="E9" s="197"/>
      <c r="F9" s="291"/>
      <c r="G9" s="288"/>
      <c r="H9" s="291"/>
      <c r="I9" s="291"/>
      <c r="J9" s="95" t="s">
        <v>14</v>
      </c>
      <c r="K9" s="96" t="s">
        <v>15</v>
      </c>
      <c r="L9" s="95" t="s">
        <v>14</v>
      </c>
      <c r="M9" s="96" t="s">
        <v>15</v>
      </c>
      <c r="N9" s="294"/>
      <c r="O9" s="49">
        <v>76</v>
      </c>
      <c r="P9" s="49">
        <v>42</v>
      </c>
    </row>
    <row r="10" spans="1:16" s="5" customFormat="1" ht="66" customHeight="1">
      <c r="A10" s="171">
        <v>1</v>
      </c>
      <c r="B10" s="172">
        <v>138</v>
      </c>
      <c r="C10" s="158" t="s">
        <v>576</v>
      </c>
      <c r="D10" s="158">
        <v>2006</v>
      </c>
      <c r="E10" s="173" t="s">
        <v>78</v>
      </c>
      <c r="F10" s="158" t="s">
        <v>433</v>
      </c>
      <c r="G10" s="176" t="s">
        <v>434</v>
      </c>
      <c r="H10" s="140" t="s">
        <v>393</v>
      </c>
      <c r="I10" s="158" t="s">
        <v>528</v>
      </c>
      <c r="J10" s="84">
        <v>0</v>
      </c>
      <c r="K10" s="89">
        <v>65.4</v>
      </c>
      <c r="L10" s="84">
        <v>0</v>
      </c>
      <c r="M10" s="89">
        <v>29.7</v>
      </c>
      <c r="N10" s="84"/>
      <c r="O10" s="7">
        <f aca="true" t="shared" si="0" ref="O10:O26">(K10-$O$9)/4</f>
        <v>-2.6499999999999986</v>
      </c>
      <c r="P10" s="7">
        <f aca="true" t="shared" si="1" ref="P10:P26">(M10-$P$9)/1</f>
        <v>-12.3</v>
      </c>
    </row>
    <row r="11" spans="1:16" s="5" customFormat="1" ht="66" customHeight="1">
      <c r="A11" s="171">
        <v>2</v>
      </c>
      <c r="B11" s="172">
        <v>129</v>
      </c>
      <c r="C11" s="158" t="s">
        <v>81</v>
      </c>
      <c r="D11" s="158">
        <v>1995</v>
      </c>
      <c r="E11" s="173" t="s">
        <v>300</v>
      </c>
      <c r="F11" s="158" t="s">
        <v>173</v>
      </c>
      <c r="G11" s="176" t="s">
        <v>174</v>
      </c>
      <c r="H11" s="140" t="s">
        <v>84</v>
      </c>
      <c r="I11" s="158" t="s">
        <v>85</v>
      </c>
      <c r="J11" s="84">
        <v>0</v>
      </c>
      <c r="K11" s="89">
        <v>66.18</v>
      </c>
      <c r="L11" s="84">
        <v>0</v>
      </c>
      <c r="M11" s="89">
        <v>29.81</v>
      </c>
      <c r="N11" s="84"/>
      <c r="O11" s="7">
        <f t="shared" si="0"/>
        <v>-2.4549999999999983</v>
      </c>
      <c r="P11" s="7">
        <f t="shared" si="1"/>
        <v>-12.190000000000001</v>
      </c>
    </row>
    <row r="12" spans="1:16" s="5" customFormat="1" ht="66" customHeight="1">
      <c r="A12" s="171">
        <v>3</v>
      </c>
      <c r="B12" s="172">
        <v>57</v>
      </c>
      <c r="C12" s="158" t="s">
        <v>329</v>
      </c>
      <c r="D12" s="158" t="s">
        <v>126</v>
      </c>
      <c r="E12" s="173" t="s">
        <v>125</v>
      </c>
      <c r="F12" s="158" t="s">
        <v>330</v>
      </c>
      <c r="G12" s="176" t="s">
        <v>331</v>
      </c>
      <c r="H12" s="140" t="s">
        <v>296</v>
      </c>
      <c r="I12" s="158" t="s">
        <v>297</v>
      </c>
      <c r="J12" s="84">
        <v>0</v>
      </c>
      <c r="K12" s="89">
        <v>60.16</v>
      </c>
      <c r="L12" s="84">
        <v>0</v>
      </c>
      <c r="M12" s="89">
        <v>29.89</v>
      </c>
      <c r="N12" s="84"/>
      <c r="O12" s="7">
        <f t="shared" si="0"/>
        <v>-3.960000000000001</v>
      </c>
      <c r="P12" s="7">
        <f t="shared" si="1"/>
        <v>-12.11</v>
      </c>
    </row>
    <row r="13" spans="1:16" s="5" customFormat="1" ht="66" customHeight="1">
      <c r="A13" s="171">
        <v>4</v>
      </c>
      <c r="B13" s="172">
        <v>123</v>
      </c>
      <c r="C13" s="158" t="s">
        <v>338</v>
      </c>
      <c r="D13" s="158" t="s">
        <v>164</v>
      </c>
      <c r="E13" s="173" t="s">
        <v>110</v>
      </c>
      <c r="F13" s="158" t="s">
        <v>408</v>
      </c>
      <c r="G13" s="176" t="s">
        <v>409</v>
      </c>
      <c r="H13" s="140" t="s">
        <v>341</v>
      </c>
      <c r="I13" s="158" t="s">
        <v>112</v>
      </c>
      <c r="J13" s="84">
        <v>0</v>
      </c>
      <c r="K13" s="89">
        <v>70.33</v>
      </c>
      <c r="L13" s="84">
        <v>0</v>
      </c>
      <c r="M13" s="89">
        <v>32.71</v>
      </c>
      <c r="N13" s="84"/>
      <c r="O13" s="7">
        <f t="shared" si="0"/>
        <v>-1.4175000000000004</v>
      </c>
      <c r="P13" s="7">
        <f t="shared" si="1"/>
        <v>-9.29</v>
      </c>
    </row>
    <row r="14" spans="1:16" s="5" customFormat="1" ht="66" customHeight="1">
      <c r="A14" s="171">
        <v>5</v>
      </c>
      <c r="B14" s="172">
        <v>25</v>
      </c>
      <c r="C14" s="158" t="s">
        <v>289</v>
      </c>
      <c r="D14" s="158" t="s">
        <v>93</v>
      </c>
      <c r="E14" s="173" t="s">
        <v>88</v>
      </c>
      <c r="F14" s="158" t="s">
        <v>290</v>
      </c>
      <c r="G14" s="176" t="s">
        <v>291</v>
      </c>
      <c r="H14" s="140" t="s">
        <v>288</v>
      </c>
      <c r="I14" s="158" t="s">
        <v>292</v>
      </c>
      <c r="J14" s="84">
        <v>0</v>
      </c>
      <c r="K14" s="89">
        <v>63.65</v>
      </c>
      <c r="L14" s="84">
        <v>0</v>
      </c>
      <c r="M14" s="89">
        <v>32.9</v>
      </c>
      <c r="N14" s="84"/>
      <c r="O14" s="7">
        <f t="shared" si="0"/>
        <v>-3.0875000000000004</v>
      </c>
      <c r="P14" s="7">
        <f t="shared" si="1"/>
        <v>-9.100000000000001</v>
      </c>
    </row>
    <row r="15" spans="1:16" s="5" customFormat="1" ht="66" customHeight="1">
      <c r="A15" s="171">
        <v>6</v>
      </c>
      <c r="B15" s="172">
        <v>18</v>
      </c>
      <c r="C15" s="158" t="s">
        <v>216</v>
      </c>
      <c r="D15" s="158" t="s">
        <v>172</v>
      </c>
      <c r="E15" s="173" t="s">
        <v>88</v>
      </c>
      <c r="F15" s="158" t="s">
        <v>217</v>
      </c>
      <c r="G15" s="176" t="s">
        <v>218</v>
      </c>
      <c r="H15" s="140" t="s">
        <v>104</v>
      </c>
      <c r="I15" s="158" t="s">
        <v>105</v>
      </c>
      <c r="J15" s="84">
        <v>0</v>
      </c>
      <c r="K15" s="89">
        <v>66.05</v>
      </c>
      <c r="L15" s="84">
        <v>4</v>
      </c>
      <c r="M15" s="89">
        <v>37.39</v>
      </c>
      <c r="N15" s="84"/>
      <c r="O15" s="7">
        <f t="shared" si="0"/>
        <v>-2.4875000000000007</v>
      </c>
      <c r="P15" s="7">
        <f t="shared" si="1"/>
        <v>-4.609999999999999</v>
      </c>
    </row>
    <row r="16" spans="1:16" s="5" customFormat="1" ht="66" customHeight="1">
      <c r="A16" s="171">
        <v>7</v>
      </c>
      <c r="B16" s="172">
        <v>16</v>
      </c>
      <c r="C16" s="158" t="s">
        <v>99</v>
      </c>
      <c r="D16" s="158" t="s">
        <v>100</v>
      </c>
      <c r="E16" s="173" t="s">
        <v>101</v>
      </c>
      <c r="F16" s="158" t="s">
        <v>198</v>
      </c>
      <c r="G16" s="176" t="s">
        <v>284</v>
      </c>
      <c r="H16" s="140" t="s">
        <v>104</v>
      </c>
      <c r="I16" s="158" t="s">
        <v>105</v>
      </c>
      <c r="J16" s="84">
        <v>0</v>
      </c>
      <c r="K16" s="89">
        <v>71.96</v>
      </c>
      <c r="L16" s="285" t="s">
        <v>523</v>
      </c>
      <c r="M16" s="287"/>
      <c r="N16" s="84"/>
      <c r="O16" s="7">
        <f t="shared" si="0"/>
        <v>-1.0100000000000016</v>
      </c>
      <c r="P16" s="7">
        <f t="shared" si="1"/>
        <v>-42</v>
      </c>
    </row>
    <row r="17" spans="1:16" s="5" customFormat="1" ht="66" customHeight="1">
      <c r="A17" s="171">
        <v>8</v>
      </c>
      <c r="B17" s="172">
        <v>130</v>
      </c>
      <c r="C17" s="158" t="s">
        <v>360</v>
      </c>
      <c r="D17" s="158">
        <v>1972</v>
      </c>
      <c r="E17" s="173" t="s">
        <v>300</v>
      </c>
      <c r="F17" s="158" t="s">
        <v>361</v>
      </c>
      <c r="G17" s="176" t="s">
        <v>362</v>
      </c>
      <c r="H17" s="140" t="s">
        <v>363</v>
      </c>
      <c r="I17" s="158" t="s">
        <v>364</v>
      </c>
      <c r="J17" s="84">
        <v>1</v>
      </c>
      <c r="K17" s="89">
        <v>77.39</v>
      </c>
      <c r="L17" s="84"/>
      <c r="M17" s="89"/>
      <c r="N17" s="84"/>
      <c r="O17" s="7">
        <f t="shared" si="0"/>
        <v>0.34750000000000014</v>
      </c>
      <c r="P17" s="7">
        <f t="shared" si="1"/>
        <v>-42</v>
      </c>
    </row>
    <row r="18" spans="1:16" s="5" customFormat="1" ht="66" customHeight="1">
      <c r="A18" s="171">
        <v>9</v>
      </c>
      <c r="B18" s="172">
        <v>118</v>
      </c>
      <c r="C18" s="158" t="s">
        <v>501</v>
      </c>
      <c r="D18" s="174">
        <v>1990</v>
      </c>
      <c r="E18" s="173" t="s">
        <v>8</v>
      </c>
      <c r="F18" s="158" t="s">
        <v>502</v>
      </c>
      <c r="G18" s="176" t="s">
        <v>503</v>
      </c>
      <c r="H18" s="140" t="s">
        <v>504</v>
      </c>
      <c r="I18" s="158" t="s">
        <v>505</v>
      </c>
      <c r="J18" s="84">
        <v>4</v>
      </c>
      <c r="K18" s="89">
        <v>65.34</v>
      </c>
      <c r="L18" s="84"/>
      <c r="M18" s="89"/>
      <c r="N18" s="84"/>
      <c r="O18" s="7">
        <f t="shared" si="0"/>
        <v>-2.664999999999999</v>
      </c>
      <c r="P18" s="7">
        <f t="shared" si="1"/>
        <v>-42</v>
      </c>
    </row>
    <row r="19" spans="1:16" s="5" customFormat="1" ht="66" customHeight="1">
      <c r="A19" s="171">
        <v>10</v>
      </c>
      <c r="B19" s="172">
        <v>109</v>
      </c>
      <c r="C19" s="158" t="s">
        <v>323</v>
      </c>
      <c r="D19" s="158" t="s">
        <v>126</v>
      </c>
      <c r="E19" s="173" t="s">
        <v>88</v>
      </c>
      <c r="F19" s="158" t="s">
        <v>183</v>
      </c>
      <c r="G19" s="176" t="s">
        <v>184</v>
      </c>
      <c r="H19" s="140" t="s">
        <v>185</v>
      </c>
      <c r="I19" s="158" t="s">
        <v>322</v>
      </c>
      <c r="J19" s="84">
        <v>4</v>
      </c>
      <c r="K19" s="89">
        <v>66.67</v>
      </c>
      <c r="L19" s="84"/>
      <c r="M19" s="89"/>
      <c r="N19" s="84"/>
      <c r="O19" s="7">
        <f t="shared" si="0"/>
        <v>-2.3324999999999996</v>
      </c>
      <c r="P19" s="7">
        <f t="shared" si="1"/>
        <v>-42</v>
      </c>
    </row>
    <row r="20" spans="1:16" s="5" customFormat="1" ht="66" customHeight="1">
      <c r="A20" s="171">
        <v>11</v>
      </c>
      <c r="B20" s="172">
        <v>90</v>
      </c>
      <c r="C20" s="158" t="s">
        <v>248</v>
      </c>
      <c r="D20" s="158" t="s">
        <v>109</v>
      </c>
      <c r="E20" s="173" t="s">
        <v>110</v>
      </c>
      <c r="F20" s="158" t="s">
        <v>249</v>
      </c>
      <c r="G20" s="176" t="s">
        <v>500</v>
      </c>
      <c r="H20" s="140" t="s">
        <v>111</v>
      </c>
      <c r="I20" s="158" t="s">
        <v>337</v>
      </c>
      <c r="J20" s="84">
        <v>4</v>
      </c>
      <c r="K20" s="89">
        <v>68.72</v>
      </c>
      <c r="L20" s="84"/>
      <c r="M20" s="89"/>
      <c r="N20" s="84"/>
      <c r="O20" s="7">
        <f t="shared" si="0"/>
        <v>-1.8200000000000003</v>
      </c>
      <c r="P20" s="7">
        <f t="shared" si="1"/>
        <v>-42</v>
      </c>
    </row>
    <row r="21" spans="1:16" s="5" customFormat="1" ht="66" customHeight="1">
      <c r="A21" s="171">
        <v>12</v>
      </c>
      <c r="B21" s="172">
        <v>24</v>
      </c>
      <c r="C21" s="158" t="s">
        <v>324</v>
      </c>
      <c r="D21" s="158" t="s">
        <v>325</v>
      </c>
      <c r="E21" s="173" t="s">
        <v>8</v>
      </c>
      <c r="F21" s="158" t="s">
        <v>326</v>
      </c>
      <c r="G21" s="176" t="s">
        <v>327</v>
      </c>
      <c r="H21" s="140" t="s">
        <v>288</v>
      </c>
      <c r="I21" s="158" t="s">
        <v>328</v>
      </c>
      <c r="J21" s="84">
        <v>8</v>
      </c>
      <c r="K21" s="89">
        <v>74.49</v>
      </c>
      <c r="L21" s="84"/>
      <c r="M21" s="89"/>
      <c r="N21" s="84"/>
      <c r="O21" s="7">
        <f t="shared" si="0"/>
        <v>-0.3775000000000013</v>
      </c>
      <c r="P21" s="7">
        <f t="shared" si="1"/>
        <v>-42</v>
      </c>
    </row>
    <row r="22" spans="1:16" s="5" customFormat="1" ht="66" customHeight="1">
      <c r="A22" s="171">
        <v>13</v>
      </c>
      <c r="B22" s="172">
        <v>92</v>
      </c>
      <c r="C22" s="158" t="s">
        <v>240</v>
      </c>
      <c r="D22" s="158" t="s">
        <v>139</v>
      </c>
      <c r="E22" s="173" t="s">
        <v>78</v>
      </c>
      <c r="F22" s="158" t="s">
        <v>243</v>
      </c>
      <c r="G22" s="176" t="s">
        <v>244</v>
      </c>
      <c r="H22" s="140" t="s">
        <v>111</v>
      </c>
      <c r="I22" s="158" t="s">
        <v>199</v>
      </c>
      <c r="J22" s="84">
        <v>10</v>
      </c>
      <c r="K22" s="89">
        <v>80.58</v>
      </c>
      <c r="L22" s="84"/>
      <c r="M22" s="89"/>
      <c r="N22" s="84"/>
      <c r="O22" s="7">
        <f t="shared" si="0"/>
        <v>1.1449999999999996</v>
      </c>
      <c r="P22" s="7">
        <f t="shared" si="1"/>
        <v>-42</v>
      </c>
    </row>
    <row r="23" spans="1:16" s="5" customFormat="1" ht="66" customHeight="1">
      <c r="A23" s="171">
        <v>14</v>
      </c>
      <c r="B23" s="172">
        <v>68</v>
      </c>
      <c r="C23" s="158" t="s">
        <v>108</v>
      </c>
      <c r="D23" s="158" t="s">
        <v>118</v>
      </c>
      <c r="E23" s="173" t="s">
        <v>300</v>
      </c>
      <c r="F23" s="158" t="s">
        <v>152</v>
      </c>
      <c r="G23" s="176" t="s">
        <v>301</v>
      </c>
      <c r="H23" s="140" t="s">
        <v>107</v>
      </c>
      <c r="I23" s="158" t="s">
        <v>112</v>
      </c>
      <c r="J23" s="84">
        <v>11</v>
      </c>
      <c r="K23" s="89">
        <v>103.45</v>
      </c>
      <c r="L23" s="84"/>
      <c r="M23" s="89"/>
      <c r="N23" s="84"/>
      <c r="O23" s="7">
        <f t="shared" si="0"/>
        <v>6.862500000000001</v>
      </c>
      <c r="P23" s="7">
        <f t="shared" si="1"/>
        <v>-42</v>
      </c>
    </row>
    <row r="24" spans="1:16" s="5" customFormat="1" ht="66" customHeight="1">
      <c r="A24" s="171">
        <v>15</v>
      </c>
      <c r="B24" s="172">
        <v>77</v>
      </c>
      <c r="C24" s="158" t="s">
        <v>308</v>
      </c>
      <c r="D24" s="158" t="s">
        <v>309</v>
      </c>
      <c r="E24" s="173" t="s">
        <v>8</v>
      </c>
      <c r="F24" s="158" t="s">
        <v>310</v>
      </c>
      <c r="G24" s="176" t="s">
        <v>311</v>
      </c>
      <c r="H24" s="140" t="s">
        <v>312</v>
      </c>
      <c r="I24" s="158" t="s">
        <v>313</v>
      </c>
      <c r="J24" s="84">
        <v>12</v>
      </c>
      <c r="K24" s="89">
        <v>71.58</v>
      </c>
      <c r="L24" s="84"/>
      <c r="M24" s="89"/>
      <c r="N24" s="84"/>
      <c r="O24" s="7">
        <f t="shared" si="0"/>
        <v>-1.1050000000000004</v>
      </c>
      <c r="P24" s="7">
        <f t="shared" si="1"/>
        <v>-42</v>
      </c>
    </row>
    <row r="25" spans="1:16" s="5" customFormat="1" ht="66" customHeight="1">
      <c r="A25" s="171">
        <v>16</v>
      </c>
      <c r="B25" s="172">
        <v>107</v>
      </c>
      <c r="C25" s="158" t="s">
        <v>182</v>
      </c>
      <c r="D25" s="158" t="s">
        <v>139</v>
      </c>
      <c r="E25" s="173" t="s">
        <v>88</v>
      </c>
      <c r="F25" s="158" t="s">
        <v>183</v>
      </c>
      <c r="G25" s="176" t="s">
        <v>184</v>
      </c>
      <c r="H25" s="140" t="s">
        <v>185</v>
      </c>
      <c r="I25" s="158" t="s">
        <v>322</v>
      </c>
      <c r="J25" s="84">
        <v>16</v>
      </c>
      <c r="K25" s="89">
        <v>64.85</v>
      </c>
      <c r="L25" s="84"/>
      <c r="M25" s="89"/>
      <c r="N25" s="84"/>
      <c r="O25" s="7">
        <f t="shared" si="0"/>
        <v>-2.7875000000000014</v>
      </c>
      <c r="P25" s="7">
        <f t="shared" si="1"/>
        <v>-42</v>
      </c>
    </row>
    <row r="26" spans="1:16" s="5" customFormat="1" ht="66" customHeight="1">
      <c r="A26" s="171"/>
      <c r="B26" s="172">
        <v>108</v>
      </c>
      <c r="C26" s="158" t="s">
        <v>319</v>
      </c>
      <c r="D26" s="158" t="s">
        <v>87</v>
      </c>
      <c r="E26" s="173" t="s">
        <v>88</v>
      </c>
      <c r="F26" s="158" t="s">
        <v>320</v>
      </c>
      <c r="G26" s="176" t="s">
        <v>321</v>
      </c>
      <c r="H26" s="140" t="s">
        <v>185</v>
      </c>
      <c r="I26" s="158" t="s">
        <v>322</v>
      </c>
      <c r="J26" s="285" t="s">
        <v>520</v>
      </c>
      <c r="K26" s="286"/>
      <c r="L26" s="286"/>
      <c r="M26" s="287"/>
      <c r="N26" s="84"/>
      <c r="O26" s="7">
        <f t="shared" si="0"/>
        <v>-19</v>
      </c>
      <c r="P26" s="7">
        <f t="shared" si="1"/>
        <v>-42</v>
      </c>
    </row>
    <row r="27" spans="1:13" s="3" customFormat="1" ht="45" customHeight="1">
      <c r="A27" s="16"/>
      <c r="B27" s="16"/>
      <c r="D27" s="9" t="str">
        <f>'ТР№8 (50см)'!D22</f>
        <v>Головний суддя , міжнародний суддя :</v>
      </c>
      <c r="E27" s="24"/>
      <c r="F27" s="8"/>
      <c r="G27" s="8"/>
      <c r="H27" s="17"/>
      <c r="I27" s="9" t="str">
        <f>'ТР№8 (50см)'!I22</f>
        <v>Скабард Анна</v>
      </c>
      <c r="J27" s="9"/>
      <c r="K27" s="9"/>
      <c r="M27" s="16"/>
    </row>
    <row r="28" spans="1:13" s="3" customFormat="1" ht="45" customHeight="1">
      <c r="A28" s="16"/>
      <c r="B28" s="16"/>
      <c r="D28" s="9" t="str">
        <f>'ТР№8 (50см)'!D23</f>
        <v>Головний секретар,  суддя ІІ категорії:</v>
      </c>
      <c r="E28" s="24"/>
      <c r="F28" s="8"/>
      <c r="G28" s="8"/>
      <c r="H28" s="17"/>
      <c r="I28" s="9" t="str">
        <f>'ТР№8 (50см)'!I23</f>
        <v>Божок Анна</v>
      </c>
      <c r="J28" s="18"/>
      <c r="K28" s="18"/>
      <c r="M28" s="16"/>
    </row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</sheetData>
  <sheetProtection/>
  <mergeCells count="21">
    <mergeCell ref="C7:C9"/>
    <mergeCell ref="J7:M7"/>
    <mergeCell ref="J26:M26"/>
    <mergeCell ref="L16:M16"/>
    <mergeCell ref="N7:N9"/>
    <mergeCell ref="A6:N6"/>
    <mergeCell ref="F7:F9"/>
    <mergeCell ref="B7:B9"/>
    <mergeCell ref="H7:H9"/>
    <mergeCell ref="J8:K8"/>
    <mergeCell ref="L8:M8"/>
    <mergeCell ref="D7:D9"/>
    <mergeCell ref="E7:E9"/>
    <mergeCell ref="A1:N1"/>
    <mergeCell ref="A2:N2"/>
    <mergeCell ref="A3:N3"/>
    <mergeCell ref="A4:N4"/>
    <mergeCell ref="A5:N5"/>
    <mergeCell ref="G7:G9"/>
    <mergeCell ref="A7:A9"/>
    <mergeCell ref="I7:I9"/>
  </mergeCells>
  <printOptions horizontalCentered="1"/>
  <pageMargins left="0" right="0" top="0" bottom="0" header="0" footer="0"/>
  <pageSetup fitToHeight="0" horizontalDpi="600" verticalDpi="600" orientation="landscape" paperSize="9" scale="3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Q25"/>
  <sheetViews>
    <sheetView view="pageBreakPreview" zoomScale="37" zoomScaleNormal="42" zoomScaleSheetLayoutView="37" zoomScalePageLayoutView="0" workbookViewId="0" topLeftCell="A1">
      <selection activeCell="F23" sqref="F23:I23"/>
    </sheetView>
  </sheetViews>
  <sheetFormatPr defaultColWidth="9.140625" defaultRowHeight="12.75"/>
  <cols>
    <col min="1" max="1" width="12.421875" style="1" customWidth="1"/>
    <col min="2" max="2" width="17.421875" style="1" customWidth="1"/>
    <col min="3" max="3" width="55.28125" style="2" customWidth="1"/>
    <col min="4" max="4" width="18.421875" style="1" customWidth="1"/>
    <col min="5" max="5" width="16.00390625" style="1" customWidth="1"/>
    <col min="6" max="6" width="54.421875" style="1" customWidth="1"/>
    <col min="7" max="7" width="46.421875" style="1" customWidth="1"/>
    <col min="8" max="8" width="61.7109375" style="1" customWidth="1"/>
    <col min="9" max="9" width="45.8515625" style="1" customWidth="1"/>
    <col min="10" max="10" width="14.8515625" style="1" customWidth="1"/>
    <col min="11" max="11" width="22.8515625" style="1" customWidth="1"/>
    <col min="12" max="12" width="14.421875" style="1" customWidth="1"/>
    <col min="13" max="13" width="19.8515625" style="1" customWidth="1"/>
    <col min="14" max="14" width="14.421875" style="1" customWidth="1"/>
    <col min="15" max="15" width="14.57421875" style="1" customWidth="1"/>
    <col min="16" max="16" width="16.57421875" style="1" customWidth="1"/>
    <col min="17" max="16384" width="9.140625" style="1" customWidth="1"/>
  </cols>
  <sheetData>
    <row r="1" spans="1:14" s="3" customFormat="1" ht="75" customHeight="1">
      <c r="A1" s="210" t="s">
        <v>60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s="3" customFormat="1" ht="27.75" customHeight="1">
      <c r="A2" s="212" t="str">
        <f>'ТР№9(85 см)'!A2:N2</f>
        <v>3 етап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1:14" s="3" customFormat="1" ht="39.75" customHeight="1">
      <c r="A3" s="211" t="s">
        <v>12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1:14" s="3" customFormat="1" ht="35.25" customHeight="1">
      <c r="A4" s="212">
        <f>'ТР№9(85 см)'!A4:N4</f>
        <v>44023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14" s="3" customFormat="1" ht="37.5" customHeight="1">
      <c r="A5" s="211" t="s">
        <v>581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</row>
    <row r="6" spans="1:14" s="3" customFormat="1" ht="39.75" customHeight="1">
      <c r="A6" s="211" t="s">
        <v>43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</row>
    <row r="7" spans="1:14" s="4" customFormat="1" ht="36.75" customHeight="1">
      <c r="A7" s="289" t="s">
        <v>16</v>
      </c>
      <c r="B7" s="196" t="s">
        <v>4</v>
      </c>
      <c r="C7" s="202" t="s">
        <v>2</v>
      </c>
      <c r="D7" s="196" t="s">
        <v>7</v>
      </c>
      <c r="E7" s="196" t="s">
        <v>5</v>
      </c>
      <c r="F7" s="202" t="s">
        <v>3</v>
      </c>
      <c r="G7" s="192" t="s">
        <v>23</v>
      </c>
      <c r="H7" s="202" t="s">
        <v>24</v>
      </c>
      <c r="I7" s="202" t="s">
        <v>26</v>
      </c>
      <c r="J7" s="292" t="s">
        <v>13</v>
      </c>
      <c r="K7" s="292"/>
      <c r="L7" s="292"/>
      <c r="M7" s="292"/>
      <c r="N7" s="293"/>
    </row>
    <row r="8" spans="1:14" s="4" customFormat="1" ht="36.75" customHeight="1">
      <c r="A8" s="289"/>
      <c r="B8" s="196"/>
      <c r="C8" s="202"/>
      <c r="D8" s="196"/>
      <c r="E8" s="196"/>
      <c r="F8" s="202"/>
      <c r="G8" s="288"/>
      <c r="H8" s="202"/>
      <c r="I8" s="202"/>
      <c r="J8" s="292" t="s">
        <v>28</v>
      </c>
      <c r="K8" s="295"/>
      <c r="L8" s="296" t="s">
        <v>22</v>
      </c>
      <c r="M8" s="297"/>
      <c r="N8" s="293"/>
    </row>
    <row r="9" spans="1:16" s="4" customFormat="1" ht="22.5" customHeight="1">
      <c r="A9" s="290"/>
      <c r="B9" s="197"/>
      <c r="C9" s="291"/>
      <c r="D9" s="197"/>
      <c r="E9" s="197"/>
      <c r="F9" s="291"/>
      <c r="G9" s="288"/>
      <c r="H9" s="291"/>
      <c r="I9" s="291"/>
      <c r="J9" s="95" t="s">
        <v>14</v>
      </c>
      <c r="K9" s="96" t="s">
        <v>15</v>
      </c>
      <c r="L9" s="95" t="s">
        <v>14</v>
      </c>
      <c r="M9" s="96" t="s">
        <v>15</v>
      </c>
      <c r="N9" s="294"/>
      <c r="O9" s="49">
        <v>81</v>
      </c>
      <c r="P9" s="49">
        <v>62</v>
      </c>
    </row>
    <row r="10" spans="1:17" s="5" customFormat="1" ht="85.5" customHeight="1">
      <c r="A10" s="85">
        <v>1</v>
      </c>
      <c r="B10" s="154">
        <v>94</v>
      </c>
      <c r="C10" s="151" t="s">
        <v>245</v>
      </c>
      <c r="D10" s="151" t="s">
        <v>93</v>
      </c>
      <c r="E10" s="169" t="s">
        <v>438</v>
      </c>
      <c r="F10" s="151" t="s">
        <v>250</v>
      </c>
      <c r="G10" s="141" t="s">
        <v>251</v>
      </c>
      <c r="H10" s="158" t="s">
        <v>111</v>
      </c>
      <c r="I10" s="161" t="s">
        <v>199</v>
      </c>
      <c r="J10" s="84">
        <v>0</v>
      </c>
      <c r="K10" s="89">
        <v>72.07</v>
      </c>
      <c r="L10" s="84">
        <v>0</v>
      </c>
      <c r="M10" s="89">
        <v>48.48</v>
      </c>
      <c r="N10" s="84"/>
      <c r="O10" s="7">
        <f aca="true" t="shared" si="0" ref="O10:O23">(K10-$O$9)/4</f>
        <v>-2.2325000000000017</v>
      </c>
      <c r="P10" s="7">
        <f aca="true" t="shared" si="1" ref="P10:P23">(M10-$P$9)/1</f>
        <v>-13.520000000000003</v>
      </c>
      <c r="Q10" s="5">
        <v>1</v>
      </c>
    </row>
    <row r="11" spans="1:16" s="5" customFormat="1" ht="85.5" customHeight="1">
      <c r="A11" s="85">
        <v>2</v>
      </c>
      <c r="B11" s="154">
        <v>87</v>
      </c>
      <c r="C11" s="151" t="s">
        <v>507</v>
      </c>
      <c r="D11" s="151" t="s">
        <v>93</v>
      </c>
      <c r="E11" s="169" t="s">
        <v>125</v>
      </c>
      <c r="F11" s="151" t="s">
        <v>508</v>
      </c>
      <c r="G11" s="141" t="s">
        <v>509</v>
      </c>
      <c r="H11" s="158" t="s">
        <v>506</v>
      </c>
      <c r="I11" s="161" t="s">
        <v>510</v>
      </c>
      <c r="J11" s="84">
        <v>0</v>
      </c>
      <c r="K11" s="89">
        <v>75.93</v>
      </c>
      <c r="L11" s="84">
        <v>4</v>
      </c>
      <c r="M11" s="89">
        <v>52.7</v>
      </c>
      <c r="N11" s="84"/>
      <c r="O11" s="7">
        <f t="shared" si="0"/>
        <v>-1.2674999999999983</v>
      </c>
      <c r="P11" s="7">
        <f t="shared" si="1"/>
        <v>-9.299999999999997</v>
      </c>
    </row>
    <row r="12" spans="1:16" s="5" customFormat="1" ht="85.5" customHeight="1">
      <c r="A12" s="85">
        <v>3</v>
      </c>
      <c r="B12" s="154">
        <v>122</v>
      </c>
      <c r="C12" s="151" t="s">
        <v>525</v>
      </c>
      <c r="D12" s="151">
        <v>1975</v>
      </c>
      <c r="E12" s="169" t="s">
        <v>8</v>
      </c>
      <c r="F12" s="151" t="s">
        <v>526</v>
      </c>
      <c r="G12" s="141" t="s">
        <v>527</v>
      </c>
      <c r="H12" s="158" t="s">
        <v>504</v>
      </c>
      <c r="I12" s="161" t="s">
        <v>505</v>
      </c>
      <c r="J12" s="84">
        <v>0</v>
      </c>
      <c r="K12" s="89">
        <v>77.87</v>
      </c>
      <c r="L12" s="84">
        <v>4</v>
      </c>
      <c r="M12" s="89">
        <v>53.6</v>
      </c>
      <c r="N12" s="84"/>
      <c r="O12" s="7">
        <f t="shared" si="0"/>
        <v>-0.7824999999999989</v>
      </c>
      <c r="P12" s="7">
        <f t="shared" si="1"/>
        <v>-8.399999999999999</v>
      </c>
    </row>
    <row r="13" spans="1:17" s="5" customFormat="1" ht="85.5" customHeight="1">
      <c r="A13" s="85">
        <v>4</v>
      </c>
      <c r="B13" s="154">
        <v>96</v>
      </c>
      <c r="C13" s="151" t="s">
        <v>346</v>
      </c>
      <c r="D13" s="151" t="s">
        <v>139</v>
      </c>
      <c r="E13" s="169" t="s">
        <v>125</v>
      </c>
      <c r="F13" s="151" t="s">
        <v>347</v>
      </c>
      <c r="G13" s="141" t="s">
        <v>348</v>
      </c>
      <c r="H13" s="158" t="s">
        <v>318</v>
      </c>
      <c r="I13" s="161" t="s">
        <v>349</v>
      </c>
      <c r="J13" s="84">
        <v>0</v>
      </c>
      <c r="K13" s="89">
        <v>72.79</v>
      </c>
      <c r="L13" s="84">
        <v>7</v>
      </c>
      <c r="M13" s="89">
        <v>64.58</v>
      </c>
      <c r="N13" s="84"/>
      <c r="O13" s="7">
        <f t="shared" si="0"/>
        <v>-2.0524999999999984</v>
      </c>
      <c r="P13" s="7">
        <f t="shared" si="1"/>
        <v>2.5799999999999983</v>
      </c>
      <c r="Q13" s="5">
        <v>4</v>
      </c>
    </row>
    <row r="14" spans="1:17" s="5" customFormat="1" ht="85.5" customHeight="1">
      <c r="A14" s="85">
        <v>5</v>
      </c>
      <c r="B14" s="154">
        <v>2</v>
      </c>
      <c r="C14" s="151" t="s">
        <v>86</v>
      </c>
      <c r="D14" s="151" t="s">
        <v>87</v>
      </c>
      <c r="E14" s="169" t="s">
        <v>88</v>
      </c>
      <c r="F14" s="151" t="s">
        <v>166</v>
      </c>
      <c r="G14" s="141" t="s">
        <v>167</v>
      </c>
      <c r="H14" s="158" t="s">
        <v>91</v>
      </c>
      <c r="I14" s="161" t="s">
        <v>92</v>
      </c>
      <c r="J14" s="84">
        <v>1</v>
      </c>
      <c r="K14" s="89">
        <v>82.06</v>
      </c>
      <c r="L14" s="84"/>
      <c r="M14" s="89"/>
      <c r="N14" s="84"/>
      <c r="O14" s="7">
        <f t="shared" si="0"/>
        <v>0.26500000000000057</v>
      </c>
      <c r="P14" s="7">
        <f t="shared" si="1"/>
        <v>-62</v>
      </c>
      <c r="Q14" s="5">
        <v>2</v>
      </c>
    </row>
    <row r="15" spans="1:16" s="5" customFormat="1" ht="85.5" customHeight="1">
      <c r="A15" s="85">
        <v>6</v>
      </c>
      <c r="B15" s="154">
        <v>104</v>
      </c>
      <c r="C15" s="151" t="s">
        <v>350</v>
      </c>
      <c r="D15" s="151" t="s">
        <v>145</v>
      </c>
      <c r="E15" s="169" t="s">
        <v>88</v>
      </c>
      <c r="F15" s="151" t="s">
        <v>351</v>
      </c>
      <c r="G15" s="141" t="s">
        <v>352</v>
      </c>
      <c r="H15" s="158" t="s">
        <v>95</v>
      </c>
      <c r="I15" s="161" t="s">
        <v>96</v>
      </c>
      <c r="J15" s="84">
        <v>2</v>
      </c>
      <c r="K15" s="89">
        <v>85.56</v>
      </c>
      <c r="L15" s="84"/>
      <c r="M15" s="89"/>
      <c r="N15" s="84"/>
      <c r="O15" s="7">
        <f t="shared" si="0"/>
        <v>1.1400000000000006</v>
      </c>
      <c r="P15" s="7">
        <f t="shared" si="1"/>
        <v>-62</v>
      </c>
    </row>
    <row r="16" spans="1:17" s="5" customFormat="1" ht="85.5" customHeight="1">
      <c r="A16" s="85">
        <v>7</v>
      </c>
      <c r="B16" s="154">
        <v>67</v>
      </c>
      <c r="C16" s="151" t="s">
        <v>108</v>
      </c>
      <c r="D16" s="151" t="s">
        <v>118</v>
      </c>
      <c r="E16" s="169" t="s">
        <v>300</v>
      </c>
      <c r="F16" s="151" t="s">
        <v>335</v>
      </c>
      <c r="G16" s="141" t="s">
        <v>336</v>
      </c>
      <c r="H16" s="158" t="s">
        <v>107</v>
      </c>
      <c r="I16" s="161" t="s">
        <v>112</v>
      </c>
      <c r="J16" s="84">
        <v>3</v>
      </c>
      <c r="K16" s="89">
        <v>91.17</v>
      </c>
      <c r="L16" s="84"/>
      <c r="M16" s="89"/>
      <c r="N16" s="84"/>
      <c r="O16" s="7">
        <f t="shared" si="0"/>
        <v>2.5425000000000004</v>
      </c>
      <c r="P16" s="7">
        <f t="shared" si="1"/>
        <v>-62</v>
      </c>
      <c r="Q16" s="5">
        <v>3</v>
      </c>
    </row>
    <row r="17" spans="1:17" s="5" customFormat="1" ht="85.5" customHeight="1">
      <c r="A17" s="85">
        <v>8</v>
      </c>
      <c r="B17" s="154">
        <v>21</v>
      </c>
      <c r="C17" s="151" t="s">
        <v>343</v>
      </c>
      <c r="D17" s="151" t="s">
        <v>128</v>
      </c>
      <c r="E17" s="169" t="s">
        <v>88</v>
      </c>
      <c r="F17" s="151" t="s">
        <v>344</v>
      </c>
      <c r="G17" s="141" t="s">
        <v>345</v>
      </c>
      <c r="H17" s="158" t="s">
        <v>288</v>
      </c>
      <c r="I17" s="161" t="s">
        <v>328</v>
      </c>
      <c r="J17" s="84">
        <v>3</v>
      </c>
      <c r="K17" s="89">
        <v>92.76</v>
      </c>
      <c r="L17" s="84"/>
      <c r="M17" s="89"/>
      <c r="N17" s="84"/>
      <c r="O17" s="7">
        <f t="shared" si="0"/>
        <v>2.9400000000000013</v>
      </c>
      <c r="P17" s="7">
        <f t="shared" si="1"/>
        <v>-62</v>
      </c>
      <c r="Q17" s="5">
        <v>1</v>
      </c>
    </row>
    <row r="18" spans="1:17" s="5" customFormat="1" ht="85.5" customHeight="1">
      <c r="A18" s="85">
        <v>9</v>
      </c>
      <c r="B18" s="154">
        <v>91</v>
      </c>
      <c r="C18" s="151" t="s">
        <v>240</v>
      </c>
      <c r="D18" s="151" t="s">
        <v>139</v>
      </c>
      <c r="E18" s="169" t="s">
        <v>78</v>
      </c>
      <c r="F18" s="151" t="s">
        <v>241</v>
      </c>
      <c r="G18" s="141" t="s">
        <v>242</v>
      </c>
      <c r="H18" s="158" t="s">
        <v>111</v>
      </c>
      <c r="I18" s="161" t="s">
        <v>199</v>
      </c>
      <c r="J18" s="84">
        <v>4</v>
      </c>
      <c r="K18" s="89">
        <v>78.75</v>
      </c>
      <c r="L18" s="84"/>
      <c r="M18" s="89"/>
      <c r="N18" s="84"/>
      <c r="O18" s="7">
        <f t="shared" si="0"/>
        <v>-0.5625</v>
      </c>
      <c r="P18" s="7">
        <f t="shared" si="1"/>
        <v>-62</v>
      </c>
      <c r="Q18" s="5">
        <v>2</v>
      </c>
    </row>
    <row r="19" spans="1:16" s="5" customFormat="1" ht="85.5" customHeight="1">
      <c r="A19" s="85">
        <v>10</v>
      </c>
      <c r="B19" s="154">
        <v>70</v>
      </c>
      <c r="C19" s="151" t="s">
        <v>302</v>
      </c>
      <c r="D19" s="151" t="s">
        <v>303</v>
      </c>
      <c r="E19" s="169" t="s">
        <v>300</v>
      </c>
      <c r="F19" s="151" t="s">
        <v>304</v>
      </c>
      <c r="G19" s="141" t="s">
        <v>305</v>
      </c>
      <c r="H19" s="158" t="s">
        <v>306</v>
      </c>
      <c r="I19" s="161" t="s">
        <v>307</v>
      </c>
      <c r="J19" s="84">
        <v>5</v>
      </c>
      <c r="K19" s="89">
        <v>82.67</v>
      </c>
      <c r="L19" s="84"/>
      <c r="M19" s="89"/>
      <c r="N19" s="84"/>
      <c r="O19" s="7">
        <f t="shared" si="0"/>
        <v>0.4175000000000004</v>
      </c>
      <c r="P19" s="7">
        <f t="shared" si="1"/>
        <v>-62</v>
      </c>
    </row>
    <row r="20" spans="1:16" s="5" customFormat="1" ht="85.5" customHeight="1">
      <c r="A20" s="85">
        <v>11</v>
      </c>
      <c r="B20" s="154">
        <v>117</v>
      </c>
      <c r="C20" s="151" t="s">
        <v>213</v>
      </c>
      <c r="D20" s="151" t="s">
        <v>214</v>
      </c>
      <c r="E20" s="169" t="s">
        <v>125</v>
      </c>
      <c r="F20" s="151" t="s">
        <v>358</v>
      </c>
      <c r="G20" s="141" t="s">
        <v>359</v>
      </c>
      <c r="H20" s="158" t="s">
        <v>215</v>
      </c>
      <c r="I20" s="161" t="s">
        <v>112</v>
      </c>
      <c r="J20" s="84">
        <v>8</v>
      </c>
      <c r="K20" s="89">
        <v>78.23</v>
      </c>
      <c r="L20" s="84"/>
      <c r="M20" s="89"/>
      <c r="N20" s="84"/>
      <c r="O20" s="7">
        <f t="shared" si="0"/>
        <v>-0.692499999999999</v>
      </c>
      <c r="P20" s="7">
        <f t="shared" si="1"/>
        <v>-62</v>
      </c>
    </row>
    <row r="21" spans="1:16" s="5" customFormat="1" ht="85.5" customHeight="1">
      <c r="A21" s="85">
        <v>12</v>
      </c>
      <c r="B21" s="154">
        <v>134</v>
      </c>
      <c r="C21" s="151" t="s">
        <v>583</v>
      </c>
      <c r="D21" s="151">
        <v>2006</v>
      </c>
      <c r="E21" s="169" t="s">
        <v>117</v>
      </c>
      <c r="F21" s="151" t="s">
        <v>529</v>
      </c>
      <c r="G21" s="141" t="s">
        <v>171</v>
      </c>
      <c r="H21" s="158" t="s">
        <v>530</v>
      </c>
      <c r="I21" s="161" t="s">
        <v>169</v>
      </c>
      <c r="J21" s="84">
        <v>16</v>
      </c>
      <c r="K21" s="89">
        <v>77.23</v>
      </c>
      <c r="L21" s="84"/>
      <c r="M21" s="89"/>
      <c r="N21" s="84"/>
      <c r="O21" s="7">
        <f t="shared" si="0"/>
        <v>-0.942499999999999</v>
      </c>
      <c r="P21" s="7">
        <f t="shared" si="1"/>
        <v>-62</v>
      </c>
    </row>
    <row r="22" spans="1:17" s="5" customFormat="1" ht="85.5" customHeight="1">
      <c r="A22" s="85">
        <v>13</v>
      </c>
      <c r="B22" s="154">
        <v>58</v>
      </c>
      <c r="C22" s="151" t="s">
        <v>332</v>
      </c>
      <c r="D22" s="151" t="s">
        <v>82</v>
      </c>
      <c r="E22" s="169" t="s">
        <v>98</v>
      </c>
      <c r="F22" s="151" t="s">
        <v>333</v>
      </c>
      <c r="G22" s="141" t="s">
        <v>334</v>
      </c>
      <c r="H22" s="158" t="s">
        <v>296</v>
      </c>
      <c r="I22" s="161" t="s">
        <v>297</v>
      </c>
      <c r="J22" s="84">
        <v>16</v>
      </c>
      <c r="K22" s="89">
        <v>111.29</v>
      </c>
      <c r="L22" s="84"/>
      <c r="M22" s="89"/>
      <c r="N22" s="84"/>
      <c r="O22" s="7">
        <f t="shared" si="0"/>
        <v>7.572500000000002</v>
      </c>
      <c r="P22" s="7">
        <f t="shared" si="1"/>
        <v>-62</v>
      </c>
      <c r="Q22" s="5">
        <v>4</v>
      </c>
    </row>
    <row r="23" spans="1:17" s="5" customFormat="1" ht="85.5" customHeight="1">
      <c r="A23" s="85"/>
      <c r="B23" s="154">
        <v>103</v>
      </c>
      <c r="C23" s="151" t="s">
        <v>402</v>
      </c>
      <c r="D23" s="151" t="s">
        <v>147</v>
      </c>
      <c r="E23" s="169" t="s">
        <v>117</v>
      </c>
      <c r="F23" s="151" t="s">
        <v>403</v>
      </c>
      <c r="G23" s="141" t="s">
        <v>404</v>
      </c>
      <c r="H23" s="158" t="s">
        <v>95</v>
      </c>
      <c r="I23" s="161" t="s">
        <v>96</v>
      </c>
      <c r="J23" s="285" t="s">
        <v>520</v>
      </c>
      <c r="K23" s="286"/>
      <c r="L23" s="286"/>
      <c r="M23" s="287"/>
      <c r="N23" s="84"/>
      <c r="O23" s="7">
        <f t="shared" si="0"/>
        <v>-20.25</v>
      </c>
      <c r="P23" s="7">
        <f t="shared" si="1"/>
        <v>-62</v>
      </c>
      <c r="Q23" s="5">
        <v>3</v>
      </c>
    </row>
    <row r="24" spans="1:13" s="3" customFormat="1" ht="45" customHeight="1">
      <c r="A24" s="16"/>
      <c r="B24" s="16"/>
      <c r="D24" s="9" t="str">
        <f>'ТР№9(85 см)'!D27</f>
        <v>Головний суддя , міжнародний суддя :</v>
      </c>
      <c r="E24" s="24"/>
      <c r="F24" s="8"/>
      <c r="G24" s="8"/>
      <c r="H24" s="17"/>
      <c r="I24" s="9" t="str">
        <f>'ТР№9(85 см)'!I27</f>
        <v>Скабард Анна</v>
      </c>
      <c r="J24" s="9"/>
      <c r="K24" s="9"/>
      <c r="M24" s="16"/>
    </row>
    <row r="25" spans="1:13" s="3" customFormat="1" ht="45" customHeight="1">
      <c r="A25" s="16"/>
      <c r="B25" s="16"/>
      <c r="D25" s="9" t="str">
        <f>'ТР№9(85 см)'!D28</f>
        <v>Головний секретар,  суддя ІІ категорії:</v>
      </c>
      <c r="E25" s="24"/>
      <c r="F25" s="8"/>
      <c r="G25" s="8"/>
      <c r="H25" s="17"/>
      <c r="I25" s="9" t="str">
        <f>'ТР№9(85 см)'!I28</f>
        <v>Божок Анна</v>
      </c>
      <c r="J25" s="18"/>
      <c r="K25" s="18"/>
      <c r="M25" s="16"/>
    </row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</sheetData>
  <sheetProtection/>
  <mergeCells count="20">
    <mergeCell ref="J23:M23"/>
    <mergeCell ref="A7:A9"/>
    <mergeCell ref="N7:N9"/>
    <mergeCell ref="D7:D9"/>
    <mergeCell ref="H7:H9"/>
    <mergeCell ref="J7:M7"/>
    <mergeCell ref="L8:M8"/>
    <mergeCell ref="G7:G9"/>
    <mergeCell ref="C7:C9"/>
    <mergeCell ref="F7:F9"/>
    <mergeCell ref="B7:B9"/>
    <mergeCell ref="J8:K8"/>
    <mergeCell ref="A1:N1"/>
    <mergeCell ref="A2:N2"/>
    <mergeCell ref="A3:N3"/>
    <mergeCell ref="A4:N4"/>
    <mergeCell ref="A5:N5"/>
    <mergeCell ref="I7:I9"/>
    <mergeCell ref="A6:N6"/>
    <mergeCell ref="E7:E9"/>
  </mergeCells>
  <printOptions horizontalCentered="1"/>
  <pageMargins left="0" right="0" top="0" bottom="0" header="0" footer="0"/>
  <pageSetup fitToHeight="0" horizontalDpi="600" verticalDpi="600" orientation="landscape" paperSize="9" scale="3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P19"/>
  <sheetViews>
    <sheetView view="pageBreakPreview" zoomScale="40" zoomScaleNormal="40" zoomScaleSheetLayoutView="40" zoomScalePageLayoutView="0" workbookViewId="0" topLeftCell="A13">
      <selection activeCell="H11" sqref="H11"/>
    </sheetView>
  </sheetViews>
  <sheetFormatPr defaultColWidth="9.140625" defaultRowHeight="12.75"/>
  <cols>
    <col min="1" max="1" width="11.57421875" style="1" customWidth="1"/>
    <col min="2" max="2" width="14.421875" style="1" customWidth="1"/>
    <col min="3" max="3" width="63.8515625" style="2" customWidth="1"/>
    <col min="4" max="4" width="19.57421875" style="1" customWidth="1"/>
    <col min="5" max="5" width="17.00390625" style="1" customWidth="1"/>
    <col min="6" max="6" width="52.57421875" style="1" customWidth="1"/>
    <col min="7" max="7" width="44.421875" style="1" customWidth="1"/>
    <col min="8" max="8" width="61.28125" style="1" customWidth="1"/>
    <col min="9" max="9" width="44.8515625" style="1" customWidth="1"/>
    <col min="10" max="10" width="14.28125" style="1" customWidth="1"/>
    <col min="11" max="11" width="20.421875" style="1" customWidth="1"/>
    <col min="12" max="12" width="13.57421875" style="1" customWidth="1"/>
    <col min="13" max="13" width="17.421875" style="1" customWidth="1"/>
    <col min="14" max="14" width="14.140625" style="1" customWidth="1"/>
    <col min="15" max="16" width="20.00390625" style="1" customWidth="1"/>
    <col min="17" max="16384" width="9.140625" style="1" customWidth="1"/>
  </cols>
  <sheetData>
    <row r="1" spans="1:15" s="3" customFormat="1" ht="71.25" customHeight="1">
      <c r="A1" s="238" t="s">
        <v>63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98"/>
      <c r="O1" s="23"/>
    </row>
    <row r="2" spans="1:15" s="3" customFormat="1" ht="35.25" customHeight="1">
      <c r="A2" s="240" t="str">
        <f>'ТР№10(95см)'!A2:N2</f>
        <v>3 етап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98"/>
      <c r="O2" s="23"/>
    </row>
    <row r="3" spans="1:15" s="3" customFormat="1" ht="35.25" customHeight="1">
      <c r="A3" s="238" t="s">
        <v>12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98"/>
      <c r="O3" s="23"/>
    </row>
    <row r="4" spans="1:15" s="3" customFormat="1" ht="39" customHeight="1">
      <c r="A4" s="240">
        <f>'ТР№10(95см)'!A4:N4</f>
        <v>44023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98"/>
      <c r="O4" s="23"/>
    </row>
    <row r="5" spans="1:15" s="3" customFormat="1" ht="33" customHeight="1">
      <c r="A5" s="238" t="s">
        <v>68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98"/>
      <c r="O5" s="23"/>
    </row>
    <row r="6" spans="1:15" s="3" customFormat="1" ht="39" customHeight="1">
      <c r="A6" s="238" t="s">
        <v>41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98"/>
      <c r="O6" s="23"/>
    </row>
    <row r="7" spans="1:14" s="4" customFormat="1" ht="29.25" customHeight="1">
      <c r="A7" s="299" t="s">
        <v>16</v>
      </c>
      <c r="B7" s="301" t="s">
        <v>4</v>
      </c>
      <c r="C7" s="292" t="s">
        <v>2</v>
      </c>
      <c r="D7" s="292" t="s">
        <v>7</v>
      </c>
      <c r="E7" s="292" t="s">
        <v>5</v>
      </c>
      <c r="F7" s="292" t="s">
        <v>3</v>
      </c>
      <c r="G7" s="304" t="s">
        <v>23</v>
      </c>
      <c r="H7" s="306" t="s">
        <v>0</v>
      </c>
      <c r="I7" s="306" t="s">
        <v>6</v>
      </c>
      <c r="J7" s="292" t="s">
        <v>13</v>
      </c>
      <c r="K7" s="292"/>
      <c r="L7" s="295"/>
      <c r="M7" s="295"/>
      <c r="N7" s="304" t="s">
        <v>44</v>
      </c>
    </row>
    <row r="8" spans="1:14" s="4" customFormat="1" ht="29.25" customHeight="1">
      <c r="A8" s="299"/>
      <c r="B8" s="301"/>
      <c r="C8" s="292"/>
      <c r="D8" s="292"/>
      <c r="E8" s="292"/>
      <c r="F8" s="292"/>
      <c r="G8" s="305"/>
      <c r="H8" s="306"/>
      <c r="I8" s="306"/>
      <c r="J8" s="292" t="s">
        <v>51</v>
      </c>
      <c r="K8" s="295"/>
      <c r="L8" s="292" t="s">
        <v>52</v>
      </c>
      <c r="M8" s="295"/>
      <c r="N8" s="304"/>
    </row>
    <row r="9" spans="1:16" s="4" customFormat="1" ht="39" customHeight="1">
      <c r="A9" s="300"/>
      <c r="B9" s="302"/>
      <c r="C9" s="303"/>
      <c r="D9" s="303"/>
      <c r="E9" s="303"/>
      <c r="F9" s="303"/>
      <c r="G9" s="305"/>
      <c r="H9" s="307"/>
      <c r="I9" s="307"/>
      <c r="J9" s="126" t="s">
        <v>14</v>
      </c>
      <c r="K9" s="98" t="s">
        <v>15</v>
      </c>
      <c r="L9" s="126" t="s">
        <v>14</v>
      </c>
      <c r="M9" s="98" t="s">
        <v>15</v>
      </c>
      <c r="N9" s="308"/>
      <c r="O9" s="73">
        <v>50</v>
      </c>
      <c r="P9" s="73">
        <v>36</v>
      </c>
    </row>
    <row r="10" spans="1:16" s="4" customFormat="1" ht="147.75" customHeight="1">
      <c r="A10" s="85">
        <v>1</v>
      </c>
      <c r="B10" s="154">
        <v>106</v>
      </c>
      <c r="C10" s="151" t="s">
        <v>405</v>
      </c>
      <c r="D10" s="151" t="s">
        <v>97</v>
      </c>
      <c r="E10" s="169" t="s">
        <v>101</v>
      </c>
      <c r="F10" s="151" t="s">
        <v>406</v>
      </c>
      <c r="G10" s="141" t="s">
        <v>407</v>
      </c>
      <c r="H10" s="151" t="s">
        <v>185</v>
      </c>
      <c r="I10" s="140" t="s">
        <v>96</v>
      </c>
      <c r="J10" s="87">
        <v>0</v>
      </c>
      <c r="K10" s="88">
        <v>40.65</v>
      </c>
      <c r="L10" s="87">
        <v>0</v>
      </c>
      <c r="M10" s="88">
        <v>28.69</v>
      </c>
      <c r="N10" s="71">
        <v>0</v>
      </c>
      <c r="O10" s="72">
        <f aca="true" t="shared" si="0" ref="O10:O16">(K10-$O$9)/4</f>
        <v>-2.3375000000000004</v>
      </c>
      <c r="P10" s="72">
        <f aca="true" t="shared" si="1" ref="P10:P16">(M10-$P$9)/4</f>
        <v>-1.8274999999999997</v>
      </c>
    </row>
    <row r="11" spans="1:16" s="4" customFormat="1" ht="147.75" customHeight="1">
      <c r="A11" s="85">
        <v>2</v>
      </c>
      <c r="B11" s="154">
        <v>71</v>
      </c>
      <c r="C11" s="151" t="s">
        <v>302</v>
      </c>
      <c r="D11" s="151" t="s">
        <v>303</v>
      </c>
      <c r="E11" s="169" t="s">
        <v>300</v>
      </c>
      <c r="F11" s="151" t="s">
        <v>427</v>
      </c>
      <c r="G11" s="141" t="s">
        <v>428</v>
      </c>
      <c r="H11" s="151" t="s">
        <v>306</v>
      </c>
      <c r="I11" s="140" t="s">
        <v>307</v>
      </c>
      <c r="J11" s="87">
        <v>0</v>
      </c>
      <c r="K11" s="88">
        <v>44.46</v>
      </c>
      <c r="L11" s="87">
        <v>0</v>
      </c>
      <c r="M11" s="88">
        <v>31.02</v>
      </c>
      <c r="N11" s="71">
        <v>0</v>
      </c>
      <c r="O11" s="72">
        <f t="shared" si="0"/>
        <v>-1.3849999999999998</v>
      </c>
      <c r="P11" s="72">
        <f t="shared" si="1"/>
        <v>-1.245</v>
      </c>
    </row>
    <row r="12" spans="1:16" s="4" customFormat="1" ht="147.75" customHeight="1">
      <c r="A12" s="85">
        <v>3</v>
      </c>
      <c r="B12" s="154">
        <v>69</v>
      </c>
      <c r="C12" s="151" t="s">
        <v>108</v>
      </c>
      <c r="D12" s="151" t="s">
        <v>118</v>
      </c>
      <c r="E12" s="169" t="s">
        <v>300</v>
      </c>
      <c r="F12" s="151" t="s">
        <v>186</v>
      </c>
      <c r="G12" s="141" t="s">
        <v>187</v>
      </c>
      <c r="H12" s="151" t="s">
        <v>107</v>
      </c>
      <c r="I12" s="140" t="s">
        <v>112</v>
      </c>
      <c r="J12" s="87">
        <v>0</v>
      </c>
      <c r="K12" s="88">
        <v>44.03</v>
      </c>
      <c r="L12" s="87">
        <v>0</v>
      </c>
      <c r="M12" s="88">
        <v>32.97</v>
      </c>
      <c r="N12" s="71">
        <v>0</v>
      </c>
      <c r="O12" s="72">
        <f t="shared" si="0"/>
        <v>-1.4924999999999997</v>
      </c>
      <c r="P12" s="72">
        <f t="shared" si="1"/>
        <v>-0.7575000000000003</v>
      </c>
    </row>
    <row r="13" spans="1:16" s="4" customFormat="1" ht="147.75" customHeight="1">
      <c r="A13" s="85">
        <v>4</v>
      </c>
      <c r="B13" s="154">
        <v>10</v>
      </c>
      <c r="C13" s="151" t="s">
        <v>153</v>
      </c>
      <c r="D13" s="151" t="s">
        <v>145</v>
      </c>
      <c r="E13" s="169" t="s">
        <v>83</v>
      </c>
      <c r="F13" s="151" t="s">
        <v>211</v>
      </c>
      <c r="G13" s="141" t="s">
        <v>212</v>
      </c>
      <c r="H13" s="151" t="s">
        <v>104</v>
      </c>
      <c r="I13" s="140" t="s">
        <v>99</v>
      </c>
      <c r="J13" s="87">
        <v>0</v>
      </c>
      <c r="K13" s="88">
        <v>47.78</v>
      </c>
      <c r="L13" s="87">
        <v>0</v>
      </c>
      <c r="M13" s="88">
        <v>38.44</v>
      </c>
      <c r="N13" s="71">
        <v>0</v>
      </c>
      <c r="O13" s="72">
        <f t="shared" si="0"/>
        <v>-0.5549999999999997</v>
      </c>
      <c r="P13" s="72">
        <f t="shared" si="1"/>
        <v>0.6099999999999994</v>
      </c>
    </row>
    <row r="14" spans="1:16" s="4" customFormat="1" ht="147.75" customHeight="1">
      <c r="A14" s="85">
        <v>5</v>
      </c>
      <c r="B14" s="154">
        <v>131</v>
      </c>
      <c r="C14" s="151" t="s">
        <v>364</v>
      </c>
      <c r="D14" s="151">
        <v>1965</v>
      </c>
      <c r="E14" s="169" t="s">
        <v>300</v>
      </c>
      <c r="F14" s="151" t="s">
        <v>531</v>
      </c>
      <c r="G14" s="141" t="s">
        <v>584</v>
      </c>
      <c r="H14" s="151" t="s">
        <v>363</v>
      </c>
      <c r="I14" s="140" t="s">
        <v>360</v>
      </c>
      <c r="J14" s="87">
        <v>0</v>
      </c>
      <c r="K14" s="88">
        <v>41.09</v>
      </c>
      <c r="L14" s="87">
        <v>4</v>
      </c>
      <c r="M14" s="88">
        <v>30.59</v>
      </c>
      <c r="N14" s="71">
        <v>4</v>
      </c>
      <c r="O14" s="72">
        <f t="shared" si="0"/>
        <v>-2.227499999999999</v>
      </c>
      <c r="P14" s="72">
        <f t="shared" si="1"/>
        <v>-1.3525</v>
      </c>
    </row>
    <row r="15" spans="1:16" s="4" customFormat="1" ht="147.75" customHeight="1">
      <c r="A15" s="85">
        <v>6</v>
      </c>
      <c r="B15" s="154">
        <v>79</v>
      </c>
      <c r="C15" s="151" t="s">
        <v>390</v>
      </c>
      <c r="D15" s="151" t="s">
        <v>109</v>
      </c>
      <c r="E15" s="169" t="s">
        <v>110</v>
      </c>
      <c r="F15" s="151" t="s">
        <v>391</v>
      </c>
      <c r="G15" s="141" t="s">
        <v>392</v>
      </c>
      <c r="H15" s="151" t="s">
        <v>393</v>
      </c>
      <c r="I15" s="140" t="s">
        <v>394</v>
      </c>
      <c r="J15" s="87">
        <v>0</v>
      </c>
      <c r="K15" s="88">
        <v>45.14</v>
      </c>
      <c r="L15" s="87">
        <v>4</v>
      </c>
      <c r="M15" s="88">
        <v>32.02</v>
      </c>
      <c r="N15" s="71">
        <v>4</v>
      </c>
      <c r="O15" s="72">
        <f t="shared" si="0"/>
        <v>-1.2149999999999999</v>
      </c>
      <c r="P15" s="72">
        <f t="shared" si="1"/>
        <v>-0.9949999999999992</v>
      </c>
    </row>
    <row r="16" spans="1:16" s="4" customFormat="1" ht="147.75" customHeight="1">
      <c r="A16" s="85">
        <v>7</v>
      </c>
      <c r="B16" s="154">
        <v>125</v>
      </c>
      <c r="C16" s="151" t="s">
        <v>338</v>
      </c>
      <c r="D16" s="151" t="s">
        <v>164</v>
      </c>
      <c r="E16" s="169" t="s">
        <v>110</v>
      </c>
      <c r="F16" s="151" t="s">
        <v>339</v>
      </c>
      <c r="G16" s="141" t="s">
        <v>340</v>
      </c>
      <c r="H16" s="151" t="s">
        <v>341</v>
      </c>
      <c r="I16" s="140" t="s">
        <v>112</v>
      </c>
      <c r="J16" s="87">
        <v>4</v>
      </c>
      <c r="K16" s="88">
        <v>43.49</v>
      </c>
      <c r="L16" s="87">
        <v>4</v>
      </c>
      <c r="M16" s="88">
        <v>33.54</v>
      </c>
      <c r="N16" s="71">
        <v>8</v>
      </c>
      <c r="O16" s="72">
        <f t="shared" si="0"/>
        <v>-1.6274999999999995</v>
      </c>
      <c r="P16" s="72">
        <f t="shared" si="1"/>
        <v>-0.6150000000000002</v>
      </c>
    </row>
    <row r="17" spans="1:14" s="3" customFormat="1" ht="52.5" customHeight="1">
      <c r="A17" s="6"/>
      <c r="B17" s="6"/>
      <c r="D17" s="9" t="str">
        <f>'ТР№10(95см)'!D24</f>
        <v>Головний суддя , міжнародний суддя :</v>
      </c>
      <c r="E17" s="24"/>
      <c r="F17" s="8"/>
      <c r="G17" s="8"/>
      <c r="H17" s="17"/>
      <c r="I17" s="9" t="str">
        <f>'ТР№10(95см)'!I24</f>
        <v>Скабард Анна</v>
      </c>
      <c r="J17" s="42"/>
      <c r="K17" s="42"/>
      <c r="L17" s="43"/>
      <c r="M17" s="6"/>
      <c r="N17" s="6"/>
    </row>
    <row r="18" spans="1:14" s="3" customFormat="1" ht="52.5" customHeight="1">
      <c r="A18" s="6"/>
      <c r="B18" s="6"/>
      <c r="D18" s="9" t="str">
        <f>'ТР№10(95см)'!D25</f>
        <v>Головний секретар,  суддя ІІ категорії:</v>
      </c>
      <c r="E18" s="24"/>
      <c r="F18" s="8"/>
      <c r="G18" s="8"/>
      <c r="H18" s="17"/>
      <c r="I18" s="9" t="str">
        <f>'ТР№10(95см)'!I25</f>
        <v>Божок Анна</v>
      </c>
      <c r="J18" s="42"/>
      <c r="K18" s="42"/>
      <c r="L18" s="43"/>
      <c r="M18" s="6"/>
      <c r="N18" s="6"/>
    </row>
    <row r="19" spans="1:14" s="3" customFormat="1" ht="25.5" customHeight="1">
      <c r="A19" s="6"/>
      <c r="B19" s="6"/>
      <c r="D19" s="9"/>
      <c r="E19" s="24"/>
      <c r="F19" s="8"/>
      <c r="G19" s="8"/>
      <c r="H19" s="17"/>
      <c r="I19" s="9"/>
      <c r="J19" s="42"/>
      <c r="K19" s="42"/>
      <c r="L19" s="43"/>
      <c r="M19" s="6"/>
      <c r="N19" s="6"/>
    </row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</sheetData>
  <sheetProtection/>
  <mergeCells count="19">
    <mergeCell ref="G7:G9"/>
    <mergeCell ref="H7:H9"/>
    <mergeCell ref="I7:I9"/>
    <mergeCell ref="J7:M7"/>
    <mergeCell ref="N7:N9"/>
    <mergeCell ref="J8:K8"/>
    <mergeCell ref="L8:M8"/>
    <mergeCell ref="A7:A9"/>
    <mergeCell ref="B7:B9"/>
    <mergeCell ref="C7:C9"/>
    <mergeCell ref="D7:D9"/>
    <mergeCell ref="E7:E9"/>
    <mergeCell ref="F7:F9"/>
    <mergeCell ref="A1:N1"/>
    <mergeCell ref="A2:N2"/>
    <mergeCell ref="A3:N3"/>
    <mergeCell ref="A4:N4"/>
    <mergeCell ref="A5:N5"/>
    <mergeCell ref="A6:N6"/>
  </mergeCells>
  <printOptions horizontalCentered="1"/>
  <pageMargins left="0.1968503937007874" right="0" top="0" bottom="0" header="0" footer="0"/>
  <pageSetup horizontalDpi="600" verticalDpi="600" orientation="landscape" paperSize="9" scale="3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Q41"/>
  <sheetViews>
    <sheetView view="pageBreakPreview" zoomScale="36" zoomScaleNormal="41" zoomScaleSheetLayoutView="36" zoomScalePageLayoutView="0" workbookViewId="0" topLeftCell="A25">
      <selection activeCell="G11" sqref="G11"/>
    </sheetView>
  </sheetViews>
  <sheetFormatPr defaultColWidth="9.140625" defaultRowHeight="12.75"/>
  <cols>
    <col min="1" max="1" width="11.57421875" style="1" customWidth="1"/>
    <col min="2" max="2" width="15.8515625" style="1" customWidth="1"/>
    <col min="3" max="3" width="66.421875" style="2" customWidth="1"/>
    <col min="4" max="4" width="17.28125" style="1" customWidth="1"/>
    <col min="5" max="5" width="17.00390625" style="1" customWidth="1"/>
    <col min="6" max="6" width="47.421875" style="1" customWidth="1"/>
    <col min="7" max="7" width="44.421875" style="1" customWidth="1"/>
    <col min="8" max="8" width="50.8515625" style="1" customWidth="1"/>
    <col min="9" max="9" width="49.140625" style="1" customWidth="1"/>
    <col min="10" max="10" width="18.57421875" style="1" customWidth="1"/>
    <col min="11" max="11" width="22.00390625" style="1" customWidth="1"/>
    <col min="12" max="12" width="18.57421875" style="1" customWidth="1"/>
    <col min="13" max="13" width="19.57421875" style="1" customWidth="1"/>
    <col min="14" max="14" width="11.421875" style="1" customWidth="1"/>
    <col min="15" max="16" width="20.00390625" style="15" customWidth="1"/>
    <col min="17" max="16384" width="9.140625" style="1" customWidth="1"/>
  </cols>
  <sheetData>
    <row r="1" spans="1:16" s="3" customFormat="1" ht="63.75" customHeight="1">
      <c r="A1" s="238" t="s">
        <v>63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2"/>
      <c r="P1" s="11"/>
    </row>
    <row r="2" spans="1:16" s="3" customFormat="1" ht="34.5" customHeight="1">
      <c r="A2" s="240" t="str">
        <f>'ТР№12(Коні5р)до105см'!A2:N2</f>
        <v>3 етап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2"/>
      <c r="P2" s="11"/>
    </row>
    <row r="3" spans="1:16" s="3" customFormat="1" ht="34.5" customHeight="1">
      <c r="A3" s="238" t="s">
        <v>12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2"/>
      <c r="P3" s="11"/>
    </row>
    <row r="4" spans="1:16" s="3" customFormat="1" ht="34.5" customHeight="1">
      <c r="A4" s="240">
        <f>'ТР№12(Коні5р)до105см'!A4:N4</f>
        <v>44023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2"/>
      <c r="P4" s="11"/>
    </row>
    <row r="5" spans="1:16" s="3" customFormat="1" ht="34.5" customHeight="1">
      <c r="A5" s="238" t="s">
        <v>582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2"/>
      <c r="P5" s="11"/>
    </row>
    <row r="6" spans="1:16" s="3" customFormat="1" ht="34.5" customHeight="1">
      <c r="A6" s="238" t="s">
        <v>43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2"/>
      <c r="P6" s="11"/>
    </row>
    <row r="7" spans="1:16" s="4" customFormat="1" ht="28.5" customHeight="1">
      <c r="A7" s="235" t="s">
        <v>16</v>
      </c>
      <c r="B7" s="309" t="s">
        <v>4</v>
      </c>
      <c r="C7" s="311" t="s">
        <v>2</v>
      </c>
      <c r="D7" s="309" t="s">
        <v>7</v>
      </c>
      <c r="E7" s="309" t="s">
        <v>5</v>
      </c>
      <c r="F7" s="311" t="s">
        <v>3</v>
      </c>
      <c r="G7" s="232" t="s">
        <v>23</v>
      </c>
      <c r="H7" s="311" t="s">
        <v>0</v>
      </c>
      <c r="I7" s="311" t="s">
        <v>6</v>
      </c>
      <c r="J7" s="215" t="s">
        <v>13</v>
      </c>
      <c r="K7" s="215"/>
      <c r="L7" s="224"/>
      <c r="M7" s="224"/>
      <c r="N7" s="247"/>
      <c r="O7" s="11"/>
      <c r="P7" s="11"/>
    </row>
    <row r="8" spans="1:16" s="4" customFormat="1" ht="32.25" customHeight="1">
      <c r="A8" s="235"/>
      <c r="B8" s="309"/>
      <c r="C8" s="311"/>
      <c r="D8" s="309"/>
      <c r="E8" s="309"/>
      <c r="F8" s="311"/>
      <c r="G8" s="233"/>
      <c r="H8" s="311"/>
      <c r="I8" s="311"/>
      <c r="J8" s="215" t="s">
        <v>28</v>
      </c>
      <c r="K8" s="224"/>
      <c r="L8" s="309" t="s">
        <v>22</v>
      </c>
      <c r="M8" s="310"/>
      <c r="N8" s="247"/>
      <c r="O8" s="11"/>
      <c r="P8" s="11"/>
    </row>
    <row r="9" spans="1:16" s="4" customFormat="1" ht="35.25" customHeight="1">
      <c r="A9" s="236"/>
      <c r="B9" s="313"/>
      <c r="C9" s="312"/>
      <c r="D9" s="313"/>
      <c r="E9" s="313"/>
      <c r="F9" s="312"/>
      <c r="G9" s="233"/>
      <c r="H9" s="312"/>
      <c r="I9" s="312"/>
      <c r="J9" s="132" t="s">
        <v>14</v>
      </c>
      <c r="K9" s="94" t="s">
        <v>15</v>
      </c>
      <c r="L9" s="132" t="s">
        <v>14</v>
      </c>
      <c r="M9" s="94" t="s">
        <v>15</v>
      </c>
      <c r="N9" s="314"/>
      <c r="O9" s="48">
        <v>81</v>
      </c>
      <c r="P9" s="48">
        <v>62</v>
      </c>
    </row>
    <row r="10" spans="1:17" s="4" customFormat="1" ht="94.5" customHeight="1">
      <c r="A10" s="85">
        <v>1</v>
      </c>
      <c r="B10" s="154">
        <v>140</v>
      </c>
      <c r="C10" s="151" t="s">
        <v>245</v>
      </c>
      <c r="D10" s="151">
        <v>2005</v>
      </c>
      <c r="E10" s="169" t="s">
        <v>438</v>
      </c>
      <c r="F10" s="151" t="s">
        <v>537</v>
      </c>
      <c r="G10" s="141" t="s">
        <v>538</v>
      </c>
      <c r="H10" s="151" t="s">
        <v>504</v>
      </c>
      <c r="I10" s="151" t="s">
        <v>199</v>
      </c>
      <c r="J10" s="87">
        <v>0</v>
      </c>
      <c r="K10" s="88">
        <v>74.94</v>
      </c>
      <c r="L10" s="87">
        <v>0</v>
      </c>
      <c r="M10" s="88">
        <v>51.4</v>
      </c>
      <c r="N10" s="71"/>
      <c r="O10" s="72">
        <f aca="true" t="shared" si="0" ref="O10:O30">(K10-$O$9)/4</f>
        <v>-1.5150000000000006</v>
      </c>
      <c r="P10" s="72">
        <f aca="true" t="shared" si="1" ref="P10:P30">(M10-$P$9)/1</f>
        <v>-10.600000000000001</v>
      </c>
      <c r="Q10" s="4">
        <v>6</v>
      </c>
    </row>
    <row r="11" spans="1:17" s="4" customFormat="1" ht="94.5" customHeight="1">
      <c r="A11" s="85">
        <v>2</v>
      </c>
      <c r="B11" s="154">
        <v>136</v>
      </c>
      <c r="C11" s="151" t="s">
        <v>169</v>
      </c>
      <c r="D11" s="151">
        <v>1995</v>
      </c>
      <c r="E11" s="169" t="s">
        <v>110</v>
      </c>
      <c r="F11" s="151" t="s">
        <v>535</v>
      </c>
      <c r="G11" s="141" t="s">
        <v>585</v>
      </c>
      <c r="H11" s="151" t="s">
        <v>534</v>
      </c>
      <c r="I11" s="151" t="s">
        <v>170</v>
      </c>
      <c r="J11" s="87">
        <v>0</v>
      </c>
      <c r="K11" s="88">
        <v>77.89</v>
      </c>
      <c r="L11" s="87">
        <v>0</v>
      </c>
      <c r="M11" s="88">
        <v>51.91</v>
      </c>
      <c r="N11" s="71"/>
      <c r="O11" s="72">
        <f t="shared" si="0"/>
        <v>-0.7774999999999999</v>
      </c>
      <c r="P11" s="72">
        <f t="shared" si="1"/>
        <v>-10.090000000000003</v>
      </c>
      <c r="Q11" s="4">
        <v>2</v>
      </c>
    </row>
    <row r="12" spans="1:17" s="4" customFormat="1" ht="94.5" customHeight="1">
      <c r="A12" s="85">
        <v>3</v>
      </c>
      <c r="B12" s="154">
        <v>46</v>
      </c>
      <c r="C12" s="151" t="s">
        <v>219</v>
      </c>
      <c r="D12" s="169">
        <v>2006</v>
      </c>
      <c r="E12" s="169" t="s">
        <v>78</v>
      </c>
      <c r="F12" s="151" t="s">
        <v>220</v>
      </c>
      <c r="G12" s="141" t="s">
        <v>221</v>
      </c>
      <c r="H12" s="151" t="s">
        <v>79</v>
      </c>
      <c r="I12" s="151" t="s">
        <v>116</v>
      </c>
      <c r="J12" s="87">
        <v>0</v>
      </c>
      <c r="K12" s="88">
        <v>73.51</v>
      </c>
      <c r="L12" s="87">
        <v>0</v>
      </c>
      <c r="M12" s="88">
        <v>53.09</v>
      </c>
      <c r="N12" s="71"/>
      <c r="O12" s="72">
        <f t="shared" si="0"/>
        <v>-1.8724999999999987</v>
      </c>
      <c r="P12" s="72">
        <f t="shared" si="1"/>
        <v>-8.909999999999997</v>
      </c>
      <c r="Q12" s="4">
        <v>5</v>
      </c>
    </row>
    <row r="13" spans="1:17" s="4" customFormat="1" ht="94.5" customHeight="1">
      <c r="A13" s="85">
        <v>4</v>
      </c>
      <c r="B13" s="154">
        <v>64</v>
      </c>
      <c r="C13" s="151" t="s">
        <v>377</v>
      </c>
      <c r="D13" s="151" t="s">
        <v>126</v>
      </c>
      <c r="E13" s="169" t="s">
        <v>117</v>
      </c>
      <c r="F13" s="151" t="s">
        <v>378</v>
      </c>
      <c r="G13" s="141" t="s">
        <v>379</v>
      </c>
      <c r="H13" s="140" t="s">
        <v>131</v>
      </c>
      <c r="I13" s="151" t="s">
        <v>160</v>
      </c>
      <c r="J13" s="87">
        <v>0</v>
      </c>
      <c r="K13" s="88">
        <v>76.18</v>
      </c>
      <c r="L13" s="87">
        <v>0</v>
      </c>
      <c r="M13" s="88">
        <v>54.11</v>
      </c>
      <c r="N13" s="71"/>
      <c r="O13" s="72">
        <f t="shared" si="0"/>
        <v>-1.2049999999999983</v>
      </c>
      <c r="P13" s="72">
        <f t="shared" si="1"/>
        <v>-7.890000000000001</v>
      </c>
      <c r="Q13" s="4">
        <v>7</v>
      </c>
    </row>
    <row r="14" spans="1:17" s="4" customFormat="1" ht="94.5" customHeight="1">
      <c r="A14" s="85">
        <v>5</v>
      </c>
      <c r="B14" s="154">
        <v>73</v>
      </c>
      <c r="C14" s="151" t="s">
        <v>380</v>
      </c>
      <c r="D14" s="151" t="s">
        <v>82</v>
      </c>
      <c r="E14" s="169" t="s">
        <v>88</v>
      </c>
      <c r="F14" s="151" t="s">
        <v>381</v>
      </c>
      <c r="G14" s="141" t="s">
        <v>382</v>
      </c>
      <c r="H14" s="151" t="s">
        <v>306</v>
      </c>
      <c r="I14" s="151" t="s">
        <v>383</v>
      </c>
      <c r="J14" s="87">
        <v>0</v>
      </c>
      <c r="K14" s="88">
        <v>80.2</v>
      </c>
      <c r="L14" s="87">
        <v>0</v>
      </c>
      <c r="M14" s="88">
        <v>54.68</v>
      </c>
      <c r="N14" s="71"/>
      <c r="O14" s="72">
        <f t="shared" si="0"/>
        <v>-0.1999999999999993</v>
      </c>
      <c r="P14" s="72">
        <f t="shared" si="1"/>
        <v>-7.32</v>
      </c>
      <c r="Q14" s="4">
        <v>4</v>
      </c>
    </row>
    <row r="15" spans="1:16" s="4" customFormat="1" ht="94.5" customHeight="1">
      <c r="A15" s="85">
        <v>6</v>
      </c>
      <c r="B15" s="154">
        <v>33</v>
      </c>
      <c r="C15" s="151" t="s">
        <v>148</v>
      </c>
      <c r="D15" s="151" t="s">
        <v>149</v>
      </c>
      <c r="E15" s="169" t="s">
        <v>78</v>
      </c>
      <c r="F15" s="151" t="s">
        <v>150</v>
      </c>
      <c r="G15" s="141" t="s">
        <v>151</v>
      </c>
      <c r="H15" s="151" t="s">
        <v>79</v>
      </c>
      <c r="I15" s="151" t="s">
        <v>80</v>
      </c>
      <c r="J15" s="87">
        <v>0</v>
      </c>
      <c r="K15" s="88">
        <v>74.63</v>
      </c>
      <c r="L15" s="87">
        <v>0</v>
      </c>
      <c r="M15" s="88">
        <v>57.95</v>
      </c>
      <c r="N15" s="71"/>
      <c r="O15" s="72">
        <f t="shared" si="0"/>
        <v>-1.5925000000000011</v>
      </c>
      <c r="P15" s="72">
        <f t="shared" si="1"/>
        <v>-4.049999999999997</v>
      </c>
    </row>
    <row r="16" spans="1:17" s="4" customFormat="1" ht="94.5" customHeight="1">
      <c r="A16" s="85">
        <v>7</v>
      </c>
      <c r="B16" s="154">
        <v>103</v>
      </c>
      <c r="C16" s="151" t="s">
        <v>405</v>
      </c>
      <c r="D16" s="151" t="s">
        <v>97</v>
      </c>
      <c r="E16" s="169" t="s">
        <v>101</v>
      </c>
      <c r="F16" s="151" t="s">
        <v>403</v>
      </c>
      <c r="G16" s="141" t="s">
        <v>404</v>
      </c>
      <c r="H16" s="158" t="s">
        <v>95</v>
      </c>
      <c r="I16" s="161" t="s">
        <v>96</v>
      </c>
      <c r="J16" s="87">
        <v>0</v>
      </c>
      <c r="K16" s="88">
        <v>71.95</v>
      </c>
      <c r="L16" s="87">
        <v>4</v>
      </c>
      <c r="M16" s="88">
        <v>42.61</v>
      </c>
      <c r="N16" s="71"/>
      <c r="O16" s="72">
        <f t="shared" si="0"/>
        <v>-2.2624999999999993</v>
      </c>
      <c r="P16" s="72">
        <f t="shared" si="1"/>
        <v>-19.39</v>
      </c>
      <c r="Q16" s="4">
        <v>2</v>
      </c>
    </row>
    <row r="17" spans="1:16" s="4" customFormat="1" ht="94.5" customHeight="1">
      <c r="A17" s="85">
        <v>8</v>
      </c>
      <c r="B17" s="154">
        <v>116</v>
      </c>
      <c r="C17" s="151" t="s">
        <v>353</v>
      </c>
      <c r="D17" s="151" t="s">
        <v>147</v>
      </c>
      <c r="E17" s="169" t="s">
        <v>110</v>
      </c>
      <c r="F17" s="151" t="s">
        <v>354</v>
      </c>
      <c r="G17" s="141" t="s">
        <v>355</v>
      </c>
      <c r="H17" s="151" t="s">
        <v>356</v>
      </c>
      <c r="I17" s="151" t="s">
        <v>357</v>
      </c>
      <c r="J17" s="87">
        <v>0</v>
      </c>
      <c r="K17" s="88">
        <v>74.95</v>
      </c>
      <c r="L17" s="87">
        <v>4</v>
      </c>
      <c r="M17" s="88">
        <v>42.9</v>
      </c>
      <c r="N17" s="71"/>
      <c r="O17" s="72">
        <f t="shared" si="0"/>
        <v>-1.5124999999999993</v>
      </c>
      <c r="P17" s="72">
        <f t="shared" si="1"/>
        <v>-19.1</v>
      </c>
    </row>
    <row r="18" spans="1:16" s="4" customFormat="1" ht="94.5" customHeight="1">
      <c r="A18" s="85">
        <v>9</v>
      </c>
      <c r="B18" s="154">
        <v>8</v>
      </c>
      <c r="C18" s="151" t="s">
        <v>225</v>
      </c>
      <c r="D18" s="151" t="s">
        <v>145</v>
      </c>
      <c r="E18" s="169" t="s">
        <v>110</v>
      </c>
      <c r="F18" s="151" t="s">
        <v>226</v>
      </c>
      <c r="G18" s="141" t="s">
        <v>367</v>
      </c>
      <c r="H18" s="151" t="s">
        <v>91</v>
      </c>
      <c r="I18" s="151" t="s">
        <v>92</v>
      </c>
      <c r="J18" s="87">
        <v>0</v>
      </c>
      <c r="K18" s="88">
        <v>71.43</v>
      </c>
      <c r="L18" s="87">
        <v>4</v>
      </c>
      <c r="M18" s="88">
        <v>45.63</v>
      </c>
      <c r="N18" s="71"/>
      <c r="O18" s="72">
        <f t="shared" si="0"/>
        <v>-2.3924999999999983</v>
      </c>
      <c r="P18" s="72">
        <f t="shared" si="1"/>
        <v>-16.369999999999997</v>
      </c>
    </row>
    <row r="19" spans="1:16" s="4" customFormat="1" ht="94.5" customHeight="1">
      <c r="A19" s="85">
        <v>10</v>
      </c>
      <c r="B19" s="154">
        <v>40</v>
      </c>
      <c r="C19" s="151" t="s">
        <v>144</v>
      </c>
      <c r="D19" s="151" t="s">
        <v>145</v>
      </c>
      <c r="E19" s="169" t="s">
        <v>300</v>
      </c>
      <c r="F19" s="151" t="s">
        <v>227</v>
      </c>
      <c r="G19" s="141" t="s">
        <v>228</v>
      </c>
      <c r="H19" s="151" t="s">
        <v>79</v>
      </c>
      <c r="I19" s="151" t="s">
        <v>116</v>
      </c>
      <c r="J19" s="87">
        <v>0</v>
      </c>
      <c r="K19" s="88">
        <v>73.59</v>
      </c>
      <c r="L19" s="87">
        <v>4</v>
      </c>
      <c r="M19" s="88">
        <v>47.36</v>
      </c>
      <c r="N19" s="71"/>
      <c r="O19" s="72">
        <f t="shared" si="0"/>
        <v>-1.8524999999999991</v>
      </c>
      <c r="P19" s="72">
        <f t="shared" si="1"/>
        <v>-14.64</v>
      </c>
    </row>
    <row r="20" spans="1:16" s="4" customFormat="1" ht="94.5" customHeight="1">
      <c r="A20" s="85">
        <v>11</v>
      </c>
      <c r="B20" s="154">
        <v>9</v>
      </c>
      <c r="C20" s="151" t="s">
        <v>368</v>
      </c>
      <c r="D20" s="151" t="s">
        <v>126</v>
      </c>
      <c r="E20" s="169" t="s">
        <v>127</v>
      </c>
      <c r="F20" s="151" t="s">
        <v>369</v>
      </c>
      <c r="G20" s="141" t="s">
        <v>370</v>
      </c>
      <c r="H20" s="151" t="s">
        <v>296</v>
      </c>
      <c r="I20" s="151" t="s">
        <v>371</v>
      </c>
      <c r="J20" s="87">
        <v>0</v>
      </c>
      <c r="K20" s="88">
        <v>70</v>
      </c>
      <c r="L20" s="87">
        <v>4</v>
      </c>
      <c r="M20" s="88">
        <v>49.1</v>
      </c>
      <c r="N20" s="71"/>
      <c r="O20" s="72">
        <f t="shared" si="0"/>
        <v>-2.75</v>
      </c>
      <c r="P20" s="72">
        <f t="shared" si="1"/>
        <v>-12.899999999999999</v>
      </c>
    </row>
    <row r="21" spans="1:17" s="4" customFormat="1" ht="94.5" customHeight="1">
      <c r="A21" s="85">
        <v>12</v>
      </c>
      <c r="B21" s="154">
        <v>135</v>
      </c>
      <c r="C21" s="151" t="s">
        <v>169</v>
      </c>
      <c r="D21" s="151">
        <v>1995</v>
      </c>
      <c r="E21" s="169" t="s">
        <v>110</v>
      </c>
      <c r="F21" s="151" t="s">
        <v>532</v>
      </c>
      <c r="G21" s="141" t="s">
        <v>533</v>
      </c>
      <c r="H21" s="151" t="s">
        <v>534</v>
      </c>
      <c r="I21" s="151" t="s">
        <v>170</v>
      </c>
      <c r="J21" s="87">
        <v>0</v>
      </c>
      <c r="K21" s="88">
        <v>80.24</v>
      </c>
      <c r="L21" s="315" t="s">
        <v>579</v>
      </c>
      <c r="M21" s="317"/>
      <c r="N21" s="71"/>
      <c r="O21" s="72">
        <f t="shared" si="0"/>
        <v>-0.19000000000000128</v>
      </c>
      <c r="P21" s="72">
        <f t="shared" si="1"/>
        <v>-62</v>
      </c>
      <c r="Q21" s="4">
        <v>5</v>
      </c>
    </row>
    <row r="22" spans="1:17" s="4" customFormat="1" ht="94.5" customHeight="1">
      <c r="A22" s="85">
        <v>13</v>
      </c>
      <c r="B22" s="154">
        <v>20</v>
      </c>
      <c r="C22" s="151" t="s">
        <v>285</v>
      </c>
      <c r="D22" s="151" t="s">
        <v>128</v>
      </c>
      <c r="E22" s="169" t="s">
        <v>83</v>
      </c>
      <c r="F22" s="151" t="s">
        <v>286</v>
      </c>
      <c r="G22" s="141" t="s">
        <v>287</v>
      </c>
      <c r="H22" s="151" t="s">
        <v>288</v>
      </c>
      <c r="I22" s="151" t="s">
        <v>112</v>
      </c>
      <c r="J22" s="87">
        <v>1</v>
      </c>
      <c r="K22" s="88">
        <v>84.33</v>
      </c>
      <c r="L22" s="87"/>
      <c r="M22" s="88"/>
      <c r="N22" s="71"/>
      <c r="O22" s="72">
        <f t="shared" si="0"/>
        <v>0.8324999999999996</v>
      </c>
      <c r="P22" s="72">
        <f t="shared" si="1"/>
        <v>-62</v>
      </c>
      <c r="Q22" s="4">
        <v>6</v>
      </c>
    </row>
    <row r="23" spans="1:17" s="4" customFormat="1" ht="94.5" customHeight="1">
      <c r="A23" s="85">
        <v>14</v>
      </c>
      <c r="B23" s="154">
        <v>47</v>
      </c>
      <c r="C23" s="151" t="s">
        <v>181</v>
      </c>
      <c r="D23" s="151" t="s">
        <v>87</v>
      </c>
      <c r="E23" s="169" t="s">
        <v>8</v>
      </c>
      <c r="F23" s="151" t="s">
        <v>522</v>
      </c>
      <c r="G23" s="141" t="s">
        <v>521</v>
      </c>
      <c r="H23" s="151" t="s">
        <v>79</v>
      </c>
      <c r="I23" s="151" t="s">
        <v>194</v>
      </c>
      <c r="J23" s="87">
        <v>2</v>
      </c>
      <c r="K23" s="88">
        <v>85.29</v>
      </c>
      <c r="L23" s="87"/>
      <c r="M23" s="88"/>
      <c r="N23" s="71"/>
      <c r="O23" s="72">
        <f t="shared" si="0"/>
        <v>1.0725000000000016</v>
      </c>
      <c r="P23" s="72">
        <f t="shared" si="1"/>
        <v>-62</v>
      </c>
      <c r="Q23" s="4">
        <v>1</v>
      </c>
    </row>
    <row r="24" spans="1:17" s="4" customFormat="1" ht="94.5" customHeight="1">
      <c r="A24" s="85">
        <v>15</v>
      </c>
      <c r="B24" s="154">
        <v>127</v>
      </c>
      <c r="C24" s="151" t="s">
        <v>413</v>
      </c>
      <c r="D24" s="151" t="s">
        <v>309</v>
      </c>
      <c r="E24" s="169" t="s">
        <v>8</v>
      </c>
      <c r="F24" s="151" t="s">
        <v>414</v>
      </c>
      <c r="G24" s="141" t="s">
        <v>415</v>
      </c>
      <c r="H24" s="151" t="s">
        <v>341</v>
      </c>
      <c r="I24" s="151" t="s">
        <v>338</v>
      </c>
      <c r="J24" s="87">
        <v>4</v>
      </c>
      <c r="K24" s="88">
        <v>71.63</v>
      </c>
      <c r="L24" s="87"/>
      <c r="M24" s="88"/>
      <c r="N24" s="71"/>
      <c r="O24" s="72">
        <f t="shared" si="0"/>
        <v>-2.342500000000001</v>
      </c>
      <c r="P24" s="72">
        <f t="shared" si="1"/>
        <v>-62</v>
      </c>
      <c r="Q24" s="4">
        <v>8</v>
      </c>
    </row>
    <row r="25" spans="1:17" s="4" customFormat="1" ht="94.5" customHeight="1">
      <c r="A25" s="85">
        <v>16</v>
      </c>
      <c r="B25" s="154">
        <v>3</v>
      </c>
      <c r="C25" s="151" t="s">
        <v>86</v>
      </c>
      <c r="D25" s="151" t="s">
        <v>87</v>
      </c>
      <c r="E25" s="169" t="s">
        <v>88</v>
      </c>
      <c r="F25" s="151" t="s">
        <v>89</v>
      </c>
      <c r="G25" s="141" t="s">
        <v>90</v>
      </c>
      <c r="H25" s="151" t="s">
        <v>91</v>
      </c>
      <c r="I25" s="151" t="s">
        <v>92</v>
      </c>
      <c r="J25" s="87">
        <v>4</v>
      </c>
      <c r="K25" s="88">
        <v>72.23</v>
      </c>
      <c r="L25" s="87"/>
      <c r="M25" s="88"/>
      <c r="N25" s="71"/>
      <c r="O25" s="72">
        <f t="shared" si="0"/>
        <v>-2.192499999999999</v>
      </c>
      <c r="P25" s="72">
        <f t="shared" si="1"/>
        <v>-62</v>
      </c>
      <c r="Q25" s="4">
        <v>8</v>
      </c>
    </row>
    <row r="26" spans="1:16" s="4" customFormat="1" ht="94.5" customHeight="1">
      <c r="A26" s="85">
        <v>17</v>
      </c>
      <c r="B26" s="154">
        <v>101</v>
      </c>
      <c r="C26" s="151" t="s">
        <v>398</v>
      </c>
      <c r="D26" s="151" t="s">
        <v>147</v>
      </c>
      <c r="E26" s="169" t="s">
        <v>125</v>
      </c>
      <c r="F26" s="151" t="s">
        <v>399</v>
      </c>
      <c r="G26" s="141" t="s">
        <v>400</v>
      </c>
      <c r="H26" s="151" t="s">
        <v>95</v>
      </c>
      <c r="I26" s="151" t="s">
        <v>96</v>
      </c>
      <c r="J26" s="179">
        <v>4</v>
      </c>
      <c r="K26" s="180">
        <v>74.15</v>
      </c>
      <c r="L26" s="177"/>
      <c r="M26" s="178"/>
      <c r="N26" s="71"/>
      <c r="O26" s="72">
        <f t="shared" si="0"/>
        <v>-1.7124999999999986</v>
      </c>
      <c r="P26" s="72">
        <f t="shared" si="1"/>
        <v>-62</v>
      </c>
    </row>
    <row r="27" spans="1:16" s="4" customFormat="1" ht="94.5" customHeight="1">
      <c r="A27" s="85">
        <v>18</v>
      </c>
      <c r="B27" s="154">
        <v>126</v>
      </c>
      <c r="C27" s="151" t="s">
        <v>410</v>
      </c>
      <c r="D27" s="151">
        <v>2006</v>
      </c>
      <c r="E27" s="169" t="s">
        <v>94</v>
      </c>
      <c r="F27" s="151" t="s">
        <v>411</v>
      </c>
      <c r="G27" s="141" t="s">
        <v>412</v>
      </c>
      <c r="H27" s="151" t="s">
        <v>341</v>
      </c>
      <c r="I27" s="151" t="s">
        <v>338</v>
      </c>
      <c r="J27" s="87">
        <v>4</v>
      </c>
      <c r="K27" s="88">
        <v>75.63</v>
      </c>
      <c r="L27" s="87"/>
      <c r="M27" s="88"/>
      <c r="N27" s="71"/>
      <c r="O27" s="72">
        <f t="shared" si="0"/>
        <v>-1.3425000000000011</v>
      </c>
      <c r="P27" s="72">
        <f t="shared" si="1"/>
        <v>-62</v>
      </c>
    </row>
    <row r="28" spans="1:17" s="4" customFormat="1" ht="94.5" customHeight="1">
      <c r="A28" s="85">
        <v>19</v>
      </c>
      <c r="B28" s="154">
        <v>74</v>
      </c>
      <c r="C28" s="151" t="s">
        <v>384</v>
      </c>
      <c r="D28" s="151" t="s">
        <v>147</v>
      </c>
      <c r="E28" s="169" t="s">
        <v>127</v>
      </c>
      <c r="F28" s="151" t="s">
        <v>385</v>
      </c>
      <c r="G28" s="141" t="s">
        <v>386</v>
      </c>
      <c r="H28" s="151" t="s">
        <v>306</v>
      </c>
      <c r="I28" s="151" t="s">
        <v>383</v>
      </c>
      <c r="J28" s="87">
        <v>6</v>
      </c>
      <c r="K28" s="88">
        <v>88.37</v>
      </c>
      <c r="L28" s="87"/>
      <c r="M28" s="88"/>
      <c r="N28" s="71"/>
      <c r="O28" s="72">
        <f t="shared" si="0"/>
        <v>1.8425000000000011</v>
      </c>
      <c r="P28" s="72">
        <f t="shared" si="1"/>
        <v>-62</v>
      </c>
      <c r="Q28" s="4">
        <v>3</v>
      </c>
    </row>
    <row r="29" spans="1:17" s="4" customFormat="1" ht="94.5" customHeight="1">
      <c r="A29" s="85">
        <v>20</v>
      </c>
      <c r="B29" s="154">
        <v>100</v>
      </c>
      <c r="C29" s="151" t="s">
        <v>208</v>
      </c>
      <c r="D29" s="151" t="s">
        <v>139</v>
      </c>
      <c r="E29" s="169" t="s">
        <v>125</v>
      </c>
      <c r="F29" s="151" t="s">
        <v>209</v>
      </c>
      <c r="G29" s="141" t="s">
        <v>210</v>
      </c>
      <c r="H29" s="151" t="s">
        <v>95</v>
      </c>
      <c r="I29" s="151" t="s">
        <v>96</v>
      </c>
      <c r="J29" s="87">
        <v>6</v>
      </c>
      <c r="K29" s="88">
        <v>88.92</v>
      </c>
      <c r="L29" s="87"/>
      <c r="M29" s="88"/>
      <c r="N29" s="71"/>
      <c r="O29" s="72">
        <f t="shared" si="0"/>
        <v>1.9800000000000004</v>
      </c>
      <c r="P29" s="72">
        <f t="shared" si="1"/>
        <v>-62</v>
      </c>
      <c r="Q29" s="4">
        <v>2</v>
      </c>
    </row>
    <row r="30" spans="1:17" s="4" customFormat="1" ht="94.5" customHeight="1">
      <c r="A30" s="85">
        <v>21</v>
      </c>
      <c r="B30" s="154">
        <v>57</v>
      </c>
      <c r="C30" s="151" t="s">
        <v>329</v>
      </c>
      <c r="D30" s="151" t="s">
        <v>126</v>
      </c>
      <c r="E30" s="169" t="s">
        <v>125</v>
      </c>
      <c r="F30" s="151" t="s">
        <v>330</v>
      </c>
      <c r="G30" s="141" t="s">
        <v>331</v>
      </c>
      <c r="H30" s="151" t="s">
        <v>296</v>
      </c>
      <c r="I30" s="151" t="s">
        <v>297</v>
      </c>
      <c r="J30" s="87">
        <v>8</v>
      </c>
      <c r="K30" s="88">
        <v>67.76</v>
      </c>
      <c r="L30" s="87"/>
      <c r="M30" s="88"/>
      <c r="N30" s="71"/>
      <c r="O30" s="72">
        <f t="shared" si="0"/>
        <v>-3.3099999999999987</v>
      </c>
      <c r="P30" s="72">
        <f t="shared" si="1"/>
        <v>-62</v>
      </c>
      <c r="Q30" s="4">
        <v>4</v>
      </c>
    </row>
    <row r="31" spans="1:16" s="4" customFormat="1" ht="94.5" customHeight="1">
      <c r="A31" s="85">
        <v>22</v>
      </c>
      <c r="B31" s="154">
        <v>96</v>
      </c>
      <c r="C31" s="151" t="s">
        <v>346</v>
      </c>
      <c r="D31" s="151" t="s">
        <v>139</v>
      </c>
      <c r="E31" s="169" t="s">
        <v>125</v>
      </c>
      <c r="F31" s="151" t="s">
        <v>347</v>
      </c>
      <c r="G31" s="141" t="s">
        <v>348</v>
      </c>
      <c r="H31" s="158" t="s">
        <v>318</v>
      </c>
      <c r="I31" s="161" t="s">
        <v>349</v>
      </c>
      <c r="J31" s="87">
        <v>8</v>
      </c>
      <c r="K31" s="88">
        <v>71.38</v>
      </c>
      <c r="L31" s="87"/>
      <c r="M31" s="88"/>
      <c r="N31" s="71"/>
      <c r="O31" s="72"/>
      <c r="P31" s="72"/>
    </row>
    <row r="32" spans="1:17" s="4" customFormat="1" ht="94.5" customHeight="1">
      <c r="A32" s="85">
        <v>23</v>
      </c>
      <c r="B32" s="154">
        <v>23</v>
      </c>
      <c r="C32" s="151" t="s">
        <v>372</v>
      </c>
      <c r="D32" s="151" t="s">
        <v>139</v>
      </c>
      <c r="E32" s="169" t="s">
        <v>127</v>
      </c>
      <c r="F32" s="151" t="s">
        <v>373</v>
      </c>
      <c r="G32" s="141" t="s">
        <v>374</v>
      </c>
      <c r="H32" s="151" t="s">
        <v>288</v>
      </c>
      <c r="I32" s="151" t="s">
        <v>328</v>
      </c>
      <c r="J32" s="87">
        <v>8</v>
      </c>
      <c r="K32" s="88">
        <v>80.16</v>
      </c>
      <c r="L32" s="87"/>
      <c r="M32" s="88"/>
      <c r="N32" s="71"/>
      <c r="O32" s="72">
        <f aca="true" t="shared" si="2" ref="O32:O37">(K32-$O$9)/4</f>
        <v>-0.21000000000000085</v>
      </c>
      <c r="P32" s="72">
        <f aca="true" t="shared" si="3" ref="P32:P37">(M32-$P$9)/1</f>
        <v>-62</v>
      </c>
      <c r="Q32" s="4">
        <v>1</v>
      </c>
    </row>
    <row r="33" spans="1:17" s="4" customFormat="1" ht="94.5" customHeight="1">
      <c r="A33" s="85">
        <v>24</v>
      </c>
      <c r="B33" s="154">
        <v>6</v>
      </c>
      <c r="C33" s="151" t="s">
        <v>156</v>
      </c>
      <c r="D33" s="151" t="s">
        <v>93</v>
      </c>
      <c r="E33" s="169" t="s">
        <v>125</v>
      </c>
      <c r="F33" s="151" t="s">
        <v>157</v>
      </c>
      <c r="G33" s="141" t="s">
        <v>158</v>
      </c>
      <c r="H33" s="151" t="s">
        <v>91</v>
      </c>
      <c r="I33" s="151" t="s">
        <v>92</v>
      </c>
      <c r="J33" s="87">
        <v>9</v>
      </c>
      <c r="K33" s="88">
        <v>81.87</v>
      </c>
      <c r="L33" s="87"/>
      <c r="M33" s="88"/>
      <c r="N33" s="71"/>
      <c r="O33" s="72">
        <f t="shared" si="2"/>
        <v>0.21750000000000114</v>
      </c>
      <c r="P33" s="72">
        <f t="shared" si="3"/>
        <v>-62</v>
      </c>
      <c r="Q33" s="4">
        <v>6</v>
      </c>
    </row>
    <row r="34" spans="1:17" s="4" customFormat="1" ht="94.5" customHeight="1">
      <c r="A34" s="85">
        <v>25</v>
      </c>
      <c r="B34" s="154">
        <v>5</v>
      </c>
      <c r="C34" s="151" t="s">
        <v>92</v>
      </c>
      <c r="D34" s="151" t="s">
        <v>165</v>
      </c>
      <c r="E34" s="169" t="s">
        <v>101</v>
      </c>
      <c r="F34" s="151" t="s">
        <v>261</v>
      </c>
      <c r="G34" s="141" t="s">
        <v>262</v>
      </c>
      <c r="H34" s="151" t="s">
        <v>91</v>
      </c>
      <c r="I34" s="151" t="s">
        <v>168</v>
      </c>
      <c r="J34" s="87">
        <v>9</v>
      </c>
      <c r="K34" s="88">
        <v>84.38</v>
      </c>
      <c r="L34" s="87"/>
      <c r="M34" s="88"/>
      <c r="N34" s="71"/>
      <c r="O34" s="72">
        <f t="shared" si="2"/>
        <v>0.8449999999999989</v>
      </c>
      <c r="P34" s="72">
        <f t="shared" si="3"/>
        <v>-62</v>
      </c>
      <c r="Q34" s="4">
        <v>3</v>
      </c>
    </row>
    <row r="35" spans="1:17" s="4" customFormat="1" ht="94.5" customHeight="1">
      <c r="A35" s="85">
        <v>26</v>
      </c>
      <c r="B35" s="154">
        <v>7</v>
      </c>
      <c r="C35" s="151" t="s">
        <v>190</v>
      </c>
      <c r="D35" s="151" t="s">
        <v>123</v>
      </c>
      <c r="E35" s="169" t="s">
        <v>110</v>
      </c>
      <c r="F35" s="151" t="s">
        <v>365</v>
      </c>
      <c r="G35" s="141" t="s">
        <v>366</v>
      </c>
      <c r="H35" s="151" t="s">
        <v>91</v>
      </c>
      <c r="I35" s="151" t="s">
        <v>92</v>
      </c>
      <c r="J35" s="87">
        <v>12</v>
      </c>
      <c r="K35" s="88">
        <v>77.9</v>
      </c>
      <c r="L35" s="87"/>
      <c r="M35" s="88"/>
      <c r="N35" s="71"/>
      <c r="O35" s="72">
        <f t="shared" si="2"/>
        <v>-0.7749999999999986</v>
      </c>
      <c r="P35" s="72">
        <f t="shared" si="3"/>
        <v>-62</v>
      </c>
      <c r="Q35" s="4">
        <v>2</v>
      </c>
    </row>
    <row r="36" spans="1:16" s="4" customFormat="1" ht="94.5" customHeight="1">
      <c r="A36" s="85">
        <v>27</v>
      </c>
      <c r="B36" s="154">
        <v>102</v>
      </c>
      <c r="C36" s="151" t="s">
        <v>138</v>
      </c>
      <c r="D36" s="151" t="s">
        <v>139</v>
      </c>
      <c r="E36" s="169" t="s">
        <v>401</v>
      </c>
      <c r="F36" s="151" t="s">
        <v>140</v>
      </c>
      <c r="G36" s="141" t="s">
        <v>141</v>
      </c>
      <c r="H36" s="151" t="s">
        <v>95</v>
      </c>
      <c r="I36" s="151" t="s">
        <v>142</v>
      </c>
      <c r="J36" s="87">
        <v>14</v>
      </c>
      <c r="K36" s="88">
        <v>101.47</v>
      </c>
      <c r="L36" s="87"/>
      <c r="M36" s="88"/>
      <c r="N36" s="71"/>
      <c r="O36" s="72">
        <f t="shared" si="2"/>
        <v>5.1175</v>
      </c>
      <c r="P36" s="72">
        <f t="shared" si="3"/>
        <v>-62</v>
      </c>
    </row>
    <row r="37" spans="1:17" s="4" customFormat="1" ht="94.5" customHeight="1">
      <c r="A37" s="85">
        <v>28</v>
      </c>
      <c r="B37" s="154">
        <v>21</v>
      </c>
      <c r="C37" s="151" t="s">
        <v>343</v>
      </c>
      <c r="D37" s="151" t="s">
        <v>128</v>
      </c>
      <c r="E37" s="169" t="s">
        <v>88</v>
      </c>
      <c r="F37" s="151" t="s">
        <v>344</v>
      </c>
      <c r="G37" s="141" t="s">
        <v>345</v>
      </c>
      <c r="H37" s="151" t="s">
        <v>288</v>
      </c>
      <c r="I37" s="151" t="s">
        <v>328</v>
      </c>
      <c r="J37" s="87">
        <v>16</v>
      </c>
      <c r="K37" s="88">
        <v>95.71</v>
      </c>
      <c r="L37" s="87"/>
      <c r="M37" s="88"/>
      <c r="N37" s="71"/>
      <c r="O37" s="72">
        <f t="shared" si="2"/>
        <v>3.6774999999999984</v>
      </c>
      <c r="P37" s="72">
        <f t="shared" si="3"/>
        <v>-62</v>
      </c>
      <c r="Q37" s="4">
        <v>7</v>
      </c>
    </row>
    <row r="38" spans="1:16" s="4" customFormat="1" ht="94.5" customHeight="1">
      <c r="A38" s="85"/>
      <c r="B38" s="154">
        <v>122</v>
      </c>
      <c r="C38" s="151" t="s">
        <v>525</v>
      </c>
      <c r="D38" s="151">
        <v>1975</v>
      </c>
      <c r="E38" s="169" t="s">
        <v>8</v>
      </c>
      <c r="F38" s="151" t="s">
        <v>526</v>
      </c>
      <c r="G38" s="141" t="s">
        <v>527</v>
      </c>
      <c r="H38" s="158" t="s">
        <v>504</v>
      </c>
      <c r="I38" s="161" t="s">
        <v>505</v>
      </c>
      <c r="J38" s="315" t="s">
        <v>523</v>
      </c>
      <c r="K38" s="316"/>
      <c r="L38" s="316"/>
      <c r="M38" s="317"/>
      <c r="N38" s="71"/>
      <c r="O38" s="72"/>
      <c r="P38" s="72"/>
    </row>
    <row r="39" spans="1:17" s="4" customFormat="1" ht="94.5" customHeight="1">
      <c r="A39" s="85"/>
      <c r="B39" s="154">
        <v>133</v>
      </c>
      <c r="C39" s="151" t="s">
        <v>81</v>
      </c>
      <c r="D39" s="151">
        <v>1995</v>
      </c>
      <c r="E39" s="169" t="s">
        <v>300</v>
      </c>
      <c r="F39" s="151" t="s">
        <v>176</v>
      </c>
      <c r="G39" s="141" t="s">
        <v>177</v>
      </c>
      <c r="H39" s="140" t="s">
        <v>84</v>
      </c>
      <c r="I39" s="151" t="s">
        <v>85</v>
      </c>
      <c r="J39" s="315" t="s">
        <v>520</v>
      </c>
      <c r="K39" s="316"/>
      <c r="L39" s="316"/>
      <c r="M39" s="317"/>
      <c r="N39" s="71"/>
      <c r="O39" s="72">
        <f>(K39-$O$9)/4</f>
        <v>-20.25</v>
      </c>
      <c r="P39" s="72">
        <f>(M39-$P$9)/1</f>
        <v>-62</v>
      </c>
      <c r="Q39" s="4">
        <v>3</v>
      </c>
    </row>
    <row r="40" spans="1:16" s="3" customFormat="1" ht="62.25" customHeight="1">
      <c r="A40" s="6"/>
      <c r="B40" s="6"/>
      <c r="C40" s="100"/>
      <c r="D40" s="9" t="str">
        <f>'ТР№12(Коні5р)до105см'!D17</f>
        <v>Головний суддя , міжнародний суддя :</v>
      </c>
      <c r="E40" s="24"/>
      <c r="F40" s="8"/>
      <c r="G40" s="8"/>
      <c r="H40" s="17"/>
      <c r="I40" s="9" t="str">
        <f>'ТР№12(Коні5р)до105см'!I17</f>
        <v>Скабард Анна</v>
      </c>
      <c r="J40" s="120"/>
      <c r="K40" s="19"/>
      <c r="L40" s="6"/>
      <c r="M40" s="6"/>
      <c r="N40" s="6"/>
      <c r="O40" s="11"/>
      <c r="P40" s="11"/>
    </row>
    <row r="41" spans="1:16" s="3" customFormat="1" ht="62.25" customHeight="1">
      <c r="A41" s="6"/>
      <c r="B41" s="6"/>
      <c r="C41" s="101"/>
      <c r="D41" s="9" t="str">
        <f>'ТР№12(Коні5р)до105см'!D18</f>
        <v>Головний секретар,  суддя ІІ категорії:</v>
      </c>
      <c r="E41" s="24"/>
      <c r="F41" s="8"/>
      <c r="G41" s="8"/>
      <c r="H41" s="17"/>
      <c r="I41" s="9" t="str">
        <f>'ТР№12(Коні5р)до105см'!I18</f>
        <v>Божок Анна</v>
      </c>
      <c r="J41" s="120"/>
      <c r="K41" s="19"/>
      <c r="L41" s="1"/>
      <c r="M41" s="6"/>
      <c r="N41" s="6"/>
      <c r="O41" s="11"/>
      <c r="P41" s="11"/>
    </row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</sheetData>
  <sheetProtection/>
  <mergeCells count="22">
    <mergeCell ref="J38:M38"/>
    <mergeCell ref="L21:M21"/>
    <mergeCell ref="J39:M39"/>
    <mergeCell ref="B7:B9"/>
    <mergeCell ref="J7:M7"/>
    <mergeCell ref="E7:E9"/>
    <mergeCell ref="A7:A9"/>
    <mergeCell ref="D7:D9"/>
    <mergeCell ref="N7:N9"/>
    <mergeCell ref="H7:H9"/>
    <mergeCell ref="F7:F9"/>
    <mergeCell ref="J8:K8"/>
    <mergeCell ref="A1:N1"/>
    <mergeCell ref="A2:N2"/>
    <mergeCell ref="A3:N3"/>
    <mergeCell ref="A4:N4"/>
    <mergeCell ref="A5:N5"/>
    <mergeCell ref="L8:M8"/>
    <mergeCell ref="G7:G9"/>
    <mergeCell ref="I7:I9"/>
    <mergeCell ref="A6:N6"/>
    <mergeCell ref="C7:C9"/>
  </mergeCells>
  <printOptions horizontalCentered="1"/>
  <pageMargins left="0" right="0" top="0" bottom="0" header="0" footer="0"/>
  <pageSetup horizontalDpi="600" verticalDpi="600" orientation="portrait" paperSize="9" scale="2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P15"/>
  <sheetViews>
    <sheetView view="pageBreakPreview" zoomScale="40" zoomScaleNormal="40" zoomScaleSheetLayoutView="40" zoomScalePageLayoutView="0" workbookViewId="0" topLeftCell="A4">
      <selection activeCell="N14" sqref="N14"/>
    </sheetView>
  </sheetViews>
  <sheetFormatPr defaultColWidth="9.140625" defaultRowHeight="12.75"/>
  <cols>
    <col min="1" max="1" width="11.57421875" style="1" customWidth="1"/>
    <col min="2" max="2" width="14.421875" style="1" customWidth="1"/>
    <col min="3" max="3" width="63.8515625" style="2" customWidth="1"/>
    <col min="4" max="4" width="19.57421875" style="1" customWidth="1"/>
    <col min="5" max="5" width="17.00390625" style="1" customWidth="1"/>
    <col min="6" max="6" width="50.7109375" style="1" customWidth="1"/>
    <col min="7" max="7" width="46.57421875" style="1" customWidth="1"/>
    <col min="8" max="8" width="47.28125" style="1" customWidth="1"/>
    <col min="9" max="9" width="44.421875" style="1" customWidth="1"/>
    <col min="10" max="10" width="14.28125" style="1" customWidth="1"/>
    <col min="11" max="11" width="21.140625" style="1" customWidth="1"/>
    <col min="12" max="12" width="13.57421875" style="1" customWidth="1"/>
    <col min="13" max="13" width="21.00390625" style="1" customWidth="1"/>
    <col min="14" max="14" width="13.7109375" style="1" customWidth="1"/>
    <col min="15" max="16" width="20.00390625" style="1" customWidth="1"/>
    <col min="17" max="16384" width="9.140625" style="1" customWidth="1"/>
  </cols>
  <sheetData>
    <row r="1" spans="1:15" s="3" customFormat="1" ht="71.25" customHeight="1">
      <c r="A1" s="238" t="s">
        <v>63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98"/>
      <c r="O1" s="23"/>
    </row>
    <row r="2" spans="1:15" s="3" customFormat="1" ht="35.25" customHeight="1">
      <c r="A2" s="240" t="str">
        <f>'ТР№11(ВК105)'!A2:N2</f>
        <v>3 етап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98"/>
      <c r="O2" s="23"/>
    </row>
    <row r="3" spans="1:15" s="3" customFormat="1" ht="35.25" customHeight="1">
      <c r="A3" s="238" t="s">
        <v>12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98"/>
      <c r="O3" s="23"/>
    </row>
    <row r="4" spans="1:15" s="3" customFormat="1" ht="39" customHeight="1">
      <c r="A4" s="240">
        <f>'ТР№11(ВК105)'!A4:N4</f>
        <v>44023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98"/>
      <c r="O4" s="23"/>
    </row>
    <row r="5" spans="1:15" s="3" customFormat="1" ht="33" customHeight="1">
      <c r="A5" s="238" t="s">
        <v>69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98"/>
      <c r="O5" s="23"/>
    </row>
    <row r="6" spans="1:15" s="3" customFormat="1" ht="39" customHeight="1" thickBot="1">
      <c r="A6" s="238" t="s">
        <v>41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98"/>
      <c r="O6" s="23"/>
    </row>
    <row r="7" spans="1:14" s="4" customFormat="1" ht="29.25" customHeight="1">
      <c r="A7" s="320" t="s">
        <v>16</v>
      </c>
      <c r="B7" s="325" t="s">
        <v>4</v>
      </c>
      <c r="C7" s="318" t="s">
        <v>2</v>
      </c>
      <c r="D7" s="318" t="s">
        <v>7</v>
      </c>
      <c r="E7" s="318" t="s">
        <v>5</v>
      </c>
      <c r="F7" s="318" t="s">
        <v>3</v>
      </c>
      <c r="G7" s="329" t="s">
        <v>23</v>
      </c>
      <c r="H7" s="323" t="s">
        <v>0</v>
      </c>
      <c r="I7" s="323" t="s">
        <v>6</v>
      </c>
      <c r="J7" s="318" t="s">
        <v>13</v>
      </c>
      <c r="K7" s="318"/>
      <c r="L7" s="324"/>
      <c r="M7" s="324"/>
      <c r="N7" s="326" t="s">
        <v>44</v>
      </c>
    </row>
    <row r="8" spans="1:14" s="4" customFormat="1" ht="29.25" customHeight="1">
      <c r="A8" s="321"/>
      <c r="B8" s="309"/>
      <c r="C8" s="215"/>
      <c r="D8" s="215"/>
      <c r="E8" s="215"/>
      <c r="F8" s="215"/>
      <c r="G8" s="330"/>
      <c r="H8" s="311"/>
      <c r="I8" s="311"/>
      <c r="J8" s="215" t="s">
        <v>45</v>
      </c>
      <c r="K8" s="224"/>
      <c r="L8" s="215" t="s">
        <v>46</v>
      </c>
      <c r="M8" s="224"/>
      <c r="N8" s="327"/>
    </row>
    <row r="9" spans="1:16" s="4" customFormat="1" ht="31.5" customHeight="1">
      <c r="A9" s="322"/>
      <c r="B9" s="313"/>
      <c r="C9" s="319"/>
      <c r="D9" s="319"/>
      <c r="E9" s="319"/>
      <c r="F9" s="319"/>
      <c r="G9" s="330"/>
      <c r="H9" s="312"/>
      <c r="I9" s="312"/>
      <c r="J9" s="93" t="s">
        <v>14</v>
      </c>
      <c r="K9" s="94" t="s">
        <v>15</v>
      </c>
      <c r="L9" s="93" t="s">
        <v>14</v>
      </c>
      <c r="M9" s="94" t="s">
        <v>15</v>
      </c>
      <c r="N9" s="328"/>
      <c r="O9" s="73">
        <v>48</v>
      </c>
      <c r="P9" s="73">
        <v>40</v>
      </c>
    </row>
    <row r="10" spans="1:16" s="4" customFormat="1" ht="125.25" customHeight="1">
      <c r="A10" s="85">
        <v>1</v>
      </c>
      <c r="B10" s="154">
        <v>11</v>
      </c>
      <c r="C10" s="151" t="s">
        <v>153</v>
      </c>
      <c r="D10" s="151" t="s">
        <v>145</v>
      </c>
      <c r="E10" s="169" t="s">
        <v>83</v>
      </c>
      <c r="F10" s="151" t="s">
        <v>154</v>
      </c>
      <c r="G10" s="141" t="s">
        <v>155</v>
      </c>
      <c r="H10" s="151" t="s">
        <v>104</v>
      </c>
      <c r="I10" s="140" t="s">
        <v>99</v>
      </c>
      <c r="J10" s="87">
        <v>0</v>
      </c>
      <c r="K10" s="88">
        <v>42.18</v>
      </c>
      <c r="L10" s="87">
        <v>0</v>
      </c>
      <c r="M10" s="88">
        <v>27.92</v>
      </c>
      <c r="N10" s="71">
        <v>0</v>
      </c>
      <c r="O10" s="72">
        <f>(K10-$O$9)/4</f>
        <v>-1.455</v>
      </c>
      <c r="P10" s="72">
        <f>(M10-$P$9)/4</f>
        <v>-3.0199999999999996</v>
      </c>
    </row>
    <row r="11" spans="1:16" s="4" customFormat="1" ht="125.25" customHeight="1">
      <c r="A11" s="85">
        <v>2</v>
      </c>
      <c r="B11" s="154">
        <v>37</v>
      </c>
      <c r="C11" s="151" t="s">
        <v>144</v>
      </c>
      <c r="D11" s="151" t="s">
        <v>145</v>
      </c>
      <c r="E11" s="169" t="s">
        <v>300</v>
      </c>
      <c r="F11" s="151" t="s">
        <v>265</v>
      </c>
      <c r="G11" s="141" t="s">
        <v>266</v>
      </c>
      <c r="H11" s="151" t="s">
        <v>79</v>
      </c>
      <c r="I11" s="151" t="s">
        <v>116</v>
      </c>
      <c r="J11" s="87">
        <v>0</v>
      </c>
      <c r="K11" s="88">
        <v>45.14</v>
      </c>
      <c r="L11" s="87">
        <v>0</v>
      </c>
      <c r="M11" s="88">
        <v>28.13</v>
      </c>
      <c r="N11" s="71">
        <v>0</v>
      </c>
      <c r="O11" s="72">
        <f>(K11-$O$9)/4</f>
        <v>-0.7149999999999999</v>
      </c>
      <c r="P11" s="72">
        <f>(M11-$P$9)/4</f>
        <v>-2.9675000000000002</v>
      </c>
    </row>
    <row r="12" spans="1:16" s="4" customFormat="1" ht="125.25" customHeight="1">
      <c r="A12" s="85">
        <v>3</v>
      </c>
      <c r="B12" s="154">
        <v>15</v>
      </c>
      <c r="C12" s="151" t="s">
        <v>99</v>
      </c>
      <c r="D12" s="151" t="s">
        <v>100</v>
      </c>
      <c r="E12" s="169" t="s">
        <v>101</v>
      </c>
      <c r="F12" s="151" t="s">
        <v>178</v>
      </c>
      <c r="G12" s="141" t="s">
        <v>179</v>
      </c>
      <c r="H12" s="151" t="s">
        <v>104</v>
      </c>
      <c r="I12" s="151" t="s">
        <v>105</v>
      </c>
      <c r="J12" s="87">
        <v>0</v>
      </c>
      <c r="K12" s="88">
        <v>43.33</v>
      </c>
      <c r="L12" s="87">
        <v>0</v>
      </c>
      <c r="M12" s="88">
        <v>29.77</v>
      </c>
      <c r="N12" s="71">
        <v>0</v>
      </c>
      <c r="O12" s="72">
        <f>(K12-$O$9)/4</f>
        <v>-1.1675000000000004</v>
      </c>
      <c r="P12" s="72">
        <f>(M12-$P$9)/4</f>
        <v>-2.5575</v>
      </c>
    </row>
    <row r="13" spans="1:16" s="4" customFormat="1" ht="125.25" customHeight="1">
      <c r="A13" s="85">
        <v>4</v>
      </c>
      <c r="B13" s="154">
        <v>99</v>
      </c>
      <c r="C13" s="151" t="s">
        <v>395</v>
      </c>
      <c r="D13" s="151" t="s">
        <v>126</v>
      </c>
      <c r="E13" s="169" t="s">
        <v>110</v>
      </c>
      <c r="F13" s="151" t="s">
        <v>396</v>
      </c>
      <c r="G13" s="141" t="s">
        <v>397</v>
      </c>
      <c r="H13" s="151" t="s">
        <v>95</v>
      </c>
      <c r="I13" s="151" t="s">
        <v>96</v>
      </c>
      <c r="J13" s="87">
        <v>5</v>
      </c>
      <c r="K13" s="88">
        <v>50.41</v>
      </c>
      <c r="L13" s="87">
        <v>0</v>
      </c>
      <c r="M13" s="88">
        <v>35.15</v>
      </c>
      <c r="N13" s="71">
        <v>5</v>
      </c>
      <c r="O13" s="72">
        <f>(K13-$O$9)/4</f>
        <v>0.6024999999999991</v>
      </c>
      <c r="P13" s="72">
        <f>(M13-$P$9)/4</f>
        <v>-1.2125000000000004</v>
      </c>
    </row>
    <row r="14" spans="1:14" s="3" customFormat="1" ht="42" customHeight="1">
      <c r="A14" s="6"/>
      <c r="B14" s="6"/>
      <c r="D14" s="9" t="str">
        <f>'ТР№11(ВК105)'!D40</f>
        <v>Головний суддя , міжнародний суддя :</v>
      </c>
      <c r="E14" s="24"/>
      <c r="F14" s="8"/>
      <c r="G14" s="8"/>
      <c r="H14" s="17"/>
      <c r="I14" s="9" t="str">
        <f>'ТР№11(ВК105)'!I40</f>
        <v>Скабард Анна</v>
      </c>
      <c r="J14" s="42"/>
      <c r="K14" s="42"/>
      <c r="L14" s="43"/>
      <c r="M14" s="6"/>
      <c r="N14" s="6"/>
    </row>
    <row r="15" spans="1:14" s="3" customFormat="1" ht="42" customHeight="1">
      <c r="A15" s="6"/>
      <c r="B15" s="6"/>
      <c r="D15" s="9" t="str">
        <f>'ТР№11(ВК105)'!D41</f>
        <v>Головний секретар,  суддя ІІ категорії:</v>
      </c>
      <c r="E15" s="24"/>
      <c r="F15" s="8"/>
      <c r="G15" s="8"/>
      <c r="H15" s="17"/>
      <c r="I15" s="9" t="str">
        <f>'ТР№11(ВК105)'!I41</f>
        <v>Божок Анна</v>
      </c>
      <c r="J15" s="42"/>
      <c r="K15" s="42"/>
      <c r="L15" s="43"/>
      <c r="M15" s="6"/>
      <c r="N15" s="6"/>
    </row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</sheetData>
  <sheetProtection/>
  <mergeCells count="19">
    <mergeCell ref="C7:C9"/>
    <mergeCell ref="J7:M7"/>
    <mergeCell ref="B7:B9"/>
    <mergeCell ref="A6:N6"/>
    <mergeCell ref="N7:N9"/>
    <mergeCell ref="E7:E9"/>
    <mergeCell ref="G7:G9"/>
    <mergeCell ref="L8:M8"/>
    <mergeCell ref="J8:K8"/>
    <mergeCell ref="A1:N1"/>
    <mergeCell ref="A2:N2"/>
    <mergeCell ref="A3:N3"/>
    <mergeCell ref="A4:N4"/>
    <mergeCell ref="A5:N5"/>
    <mergeCell ref="D7:D9"/>
    <mergeCell ref="F7:F9"/>
    <mergeCell ref="A7:A9"/>
    <mergeCell ref="H7:H9"/>
    <mergeCell ref="I7:I9"/>
  </mergeCells>
  <printOptions horizontalCentered="1"/>
  <pageMargins left="0.1968503937007874" right="0" top="0" bottom="0" header="0" footer="0"/>
  <pageSetup horizontalDpi="600" verticalDpi="600" orientation="landscape" paperSize="9" scale="3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Q33"/>
  <sheetViews>
    <sheetView view="pageBreakPreview" zoomScale="40" zoomScaleNormal="40" zoomScaleSheetLayoutView="40" zoomScalePageLayoutView="0" workbookViewId="0" topLeftCell="A10">
      <selection activeCell="H27" sqref="H27"/>
    </sheetView>
  </sheetViews>
  <sheetFormatPr defaultColWidth="9.140625" defaultRowHeight="12.75"/>
  <cols>
    <col min="1" max="1" width="11.57421875" style="1" customWidth="1"/>
    <col min="2" max="2" width="14.421875" style="1" customWidth="1"/>
    <col min="3" max="3" width="63.8515625" style="2" customWidth="1"/>
    <col min="4" max="4" width="19.57421875" style="1" customWidth="1"/>
    <col min="5" max="5" width="17.00390625" style="1" customWidth="1"/>
    <col min="6" max="6" width="49.28125" style="1" customWidth="1"/>
    <col min="7" max="7" width="44.421875" style="1" customWidth="1"/>
    <col min="8" max="8" width="55.57421875" style="1" customWidth="1"/>
    <col min="9" max="9" width="52.140625" style="1" customWidth="1"/>
    <col min="10" max="10" width="14.28125" style="1" customWidth="1"/>
    <col min="11" max="11" width="20.421875" style="1" customWidth="1"/>
    <col min="12" max="12" width="13.57421875" style="1" customWidth="1"/>
    <col min="13" max="13" width="20.7109375" style="1" customWidth="1"/>
    <col min="14" max="14" width="14.140625" style="1" customWidth="1"/>
    <col min="15" max="16" width="20.00390625" style="1" customWidth="1"/>
    <col min="17" max="16384" width="9.140625" style="1" customWidth="1"/>
  </cols>
  <sheetData>
    <row r="1" spans="1:15" s="3" customFormat="1" ht="71.25" customHeight="1">
      <c r="A1" s="238" t="s">
        <v>63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98"/>
      <c r="O1" s="23"/>
    </row>
    <row r="2" spans="1:15" s="3" customFormat="1" ht="35.25" customHeight="1">
      <c r="A2" s="240" t="str">
        <f>'ТР№14(Коні6р)до115см'!A2:N2</f>
        <v>3 етап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98"/>
      <c r="O2" s="23"/>
    </row>
    <row r="3" spans="1:15" s="3" customFormat="1" ht="35.25" customHeight="1">
      <c r="A3" s="238" t="s">
        <v>12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98"/>
      <c r="O3" s="23"/>
    </row>
    <row r="4" spans="1:15" s="3" customFormat="1" ht="39" customHeight="1">
      <c r="A4" s="240">
        <f>'ТР№14(Коні6р)до115см'!A4:N4</f>
        <v>44023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98"/>
      <c r="O4" s="23"/>
    </row>
    <row r="5" spans="1:15" s="3" customFormat="1" ht="33" customHeight="1">
      <c r="A5" s="238" t="s">
        <v>586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98"/>
      <c r="O5" s="23"/>
    </row>
    <row r="6" spans="1:15" s="3" customFormat="1" ht="39" customHeight="1">
      <c r="A6" s="238" t="s">
        <v>41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98"/>
      <c r="O6" s="23"/>
    </row>
    <row r="7" spans="1:14" s="4" customFormat="1" ht="29.25" customHeight="1">
      <c r="A7" s="299" t="s">
        <v>16</v>
      </c>
      <c r="B7" s="301" t="s">
        <v>4</v>
      </c>
      <c r="C7" s="292" t="s">
        <v>2</v>
      </c>
      <c r="D7" s="292" t="s">
        <v>7</v>
      </c>
      <c r="E7" s="292" t="s">
        <v>5</v>
      </c>
      <c r="F7" s="292" t="s">
        <v>3</v>
      </c>
      <c r="G7" s="304" t="s">
        <v>23</v>
      </c>
      <c r="H7" s="306" t="s">
        <v>0</v>
      </c>
      <c r="I7" s="306" t="s">
        <v>6</v>
      </c>
      <c r="J7" s="292" t="s">
        <v>13</v>
      </c>
      <c r="K7" s="292"/>
      <c r="L7" s="295"/>
      <c r="M7" s="295"/>
      <c r="N7" s="304"/>
    </row>
    <row r="8" spans="1:14" s="4" customFormat="1" ht="29.25" customHeight="1">
      <c r="A8" s="299"/>
      <c r="B8" s="301"/>
      <c r="C8" s="292"/>
      <c r="D8" s="292"/>
      <c r="E8" s="292"/>
      <c r="F8" s="292"/>
      <c r="G8" s="305"/>
      <c r="H8" s="306"/>
      <c r="I8" s="306"/>
      <c r="J8" s="292" t="s">
        <v>28</v>
      </c>
      <c r="K8" s="295"/>
      <c r="L8" s="292" t="s">
        <v>70</v>
      </c>
      <c r="M8" s="295"/>
      <c r="N8" s="304"/>
    </row>
    <row r="9" spans="1:16" s="4" customFormat="1" ht="39" customHeight="1">
      <c r="A9" s="300"/>
      <c r="B9" s="302"/>
      <c r="C9" s="303"/>
      <c r="D9" s="303"/>
      <c r="E9" s="303"/>
      <c r="F9" s="303"/>
      <c r="G9" s="305"/>
      <c r="H9" s="307"/>
      <c r="I9" s="307"/>
      <c r="J9" s="97" t="s">
        <v>14</v>
      </c>
      <c r="K9" s="98" t="s">
        <v>15</v>
      </c>
      <c r="L9" s="97" t="s">
        <v>14</v>
      </c>
      <c r="M9" s="98" t="s">
        <v>15</v>
      </c>
      <c r="N9" s="308"/>
      <c r="O9" s="73">
        <v>86</v>
      </c>
      <c r="P9" s="73">
        <v>55</v>
      </c>
    </row>
    <row r="10" spans="1:17" s="4" customFormat="1" ht="115.5" customHeight="1">
      <c r="A10" s="85">
        <v>1</v>
      </c>
      <c r="B10" s="154">
        <v>132</v>
      </c>
      <c r="C10" s="151" t="s">
        <v>439</v>
      </c>
      <c r="D10" s="151">
        <v>2006</v>
      </c>
      <c r="E10" s="169">
        <v>1</v>
      </c>
      <c r="F10" s="151" t="s">
        <v>440</v>
      </c>
      <c r="G10" s="141" t="s">
        <v>441</v>
      </c>
      <c r="H10" s="151" t="s">
        <v>363</v>
      </c>
      <c r="I10" s="151" t="s">
        <v>360</v>
      </c>
      <c r="J10" s="87">
        <v>0</v>
      </c>
      <c r="K10" s="88">
        <v>73.84</v>
      </c>
      <c r="L10" s="87">
        <v>0</v>
      </c>
      <c r="M10" s="88">
        <v>38.44</v>
      </c>
      <c r="N10" s="71"/>
      <c r="O10" s="72">
        <f aca="true" t="shared" si="0" ref="O10:O30">(K10-$O$9)/4</f>
        <v>-3.039999999999999</v>
      </c>
      <c r="P10" s="72">
        <f aca="true" t="shared" si="1" ref="P10:P30">(M10-$P$9)/1</f>
        <v>-16.560000000000002</v>
      </c>
      <c r="Q10" s="4">
        <v>4</v>
      </c>
    </row>
    <row r="11" spans="1:16" s="4" customFormat="1" ht="115.5" customHeight="1">
      <c r="A11" s="85">
        <v>2</v>
      </c>
      <c r="B11" s="154">
        <v>111</v>
      </c>
      <c r="C11" s="151" t="s">
        <v>463</v>
      </c>
      <c r="D11" s="151" t="s">
        <v>224</v>
      </c>
      <c r="E11" s="169" t="s">
        <v>127</v>
      </c>
      <c r="F11" s="151" t="s">
        <v>464</v>
      </c>
      <c r="G11" s="141" t="s">
        <v>465</v>
      </c>
      <c r="H11" s="151" t="s">
        <v>356</v>
      </c>
      <c r="I11" s="151" t="s">
        <v>357</v>
      </c>
      <c r="J11" s="87">
        <v>0</v>
      </c>
      <c r="K11" s="88">
        <v>81.7</v>
      </c>
      <c r="L11" s="87">
        <v>0</v>
      </c>
      <c r="M11" s="88">
        <v>41.85</v>
      </c>
      <c r="N11" s="71"/>
      <c r="O11" s="72">
        <f t="shared" si="0"/>
        <v>-1.0749999999999993</v>
      </c>
      <c r="P11" s="72">
        <f t="shared" si="1"/>
        <v>-13.149999999999999</v>
      </c>
    </row>
    <row r="12" spans="1:16" s="4" customFormat="1" ht="115.5" customHeight="1">
      <c r="A12" s="85">
        <v>3</v>
      </c>
      <c r="B12" s="154">
        <v>34</v>
      </c>
      <c r="C12" s="151" t="s">
        <v>113</v>
      </c>
      <c r="D12" s="151" t="s">
        <v>114</v>
      </c>
      <c r="E12" s="169" t="s">
        <v>300</v>
      </c>
      <c r="F12" s="151" t="s">
        <v>137</v>
      </c>
      <c r="G12" s="141" t="s">
        <v>423</v>
      </c>
      <c r="H12" s="151" t="s">
        <v>79</v>
      </c>
      <c r="I12" s="151" t="s">
        <v>116</v>
      </c>
      <c r="J12" s="87">
        <v>0</v>
      </c>
      <c r="K12" s="88">
        <v>80.9</v>
      </c>
      <c r="L12" s="87">
        <v>0</v>
      </c>
      <c r="M12" s="88">
        <v>41.93</v>
      </c>
      <c r="N12" s="71"/>
      <c r="O12" s="72">
        <f t="shared" si="0"/>
        <v>-1.2749999999999986</v>
      </c>
      <c r="P12" s="72">
        <f t="shared" si="1"/>
        <v>-13.07</v>
      </c>
    </row>
    <row r="13" spans="1:16" s="4" customFormat="1" ht="115.5" customHeight="1">
      <c r="A13" s="85">
        <v>4</v>
      </c>
      <c r="B13" s="154">
        <v>81</v>
      </c>
      <c r="C13" s="151" t="s">
        <v>144</v>
      </c>
      <c r="D13" s="151" t="s">
        <v>145</v>
      </c>
      <c r="E13" s="169" t="s">
        <v>300</v>
      </c>
      <c r="F13" s="151" t="s">
        <v>435</v>
      </c>
      <c r="G13" s="141" t="s">
        <v>436</v>
      </c>
      <c r="H13" s="151" t="s">
        <v>79</v>
      </c>
      <c r="I13" s="151" t="s">
        <v>116</v>
      </c>
      <c r="J13" s="87">
        <v>0</v>
      </c>
      <c r="K13" s="88">
        <v>80.99</v>
      </c>
      <c r="L13" s="87">
        <v>0</v>
      </c>
      <c r="M13" s="88">
        <v>48.51</v>
      </c>
      <c r="N13" s="71"/>
      <c r="O13" s="72">
        <f t="shared" si="0"/>
        <v>-1.2525000000000013</v>
      </c>
      <c r="P13" s="72">
        <f t="shared" si="1"/>
        <v>-6.490000000000002</v>
      </c>
    </row>
    <row r="14" spans="1:17" s="4" customFormat="1" ht="115.5" customHeight="1">
      <c r="A14" s="85">
        <v>5</v>
      </c>
      <c r="B14" s="154">
        <v>72</v>
      </c>
      <c r="C14" s="151" t="s">
        <v>302</v>
      </c>
      <c r="D14" s="151" t="s">
        <v>303</v>
      </c>
      <c r="E14" s="169" t="s">
        <v>300</v>
      </c>
      <c r="F14" s="151" t="s">
        <v>429</v>
      </c>
      <c r="G14" s="141" t="s">
        <v>430</v>
      </c>
      <c r="H14" s="151" t="s">
        <v>306</v>
      </c>
      <c r="I14" s="151" t="s">
        <v>307</v>
      </c>
      <c r="J14" s="87">
        <v>0</v>
      </c>
      <c r="K14" s="88">
        <v>84.35</v>
      </c>
      <c r="L14" s="87">
        <v>0</v>
      </c>
      <c r="M14" s="88">
        <v>48.8</v>
      </c>
      <c r="N14" s="71"/>
      <c r="O14" s="72">
        <f t="shared" si="0"/>
        <v>-0.4125000000000014</v>
      </c>
      <c r="P14" s="72">
        <f t="shared" si="1"/>
        <v>-6.200000000000003</v>
      </c>
      <c r="Q14" s="4">
        <v>3</v>
      </c>
    </row>
    <row r="15" spans="1:17" s="4" customFormat="1" ht="115.5" customHeight="1">
      <c r="A15" s="85">
        <v>6</v>
      </c>
      <c r="B15" s="154">
        <v>141</v>
      </c>
      <c r="C15" s="151" t="s">
        <v>272</v>
      </c>
      <c r="D15" s="151">
        <v>1995</v>
      </c>
      <c r="E15" s="169" t="s">
        <v>117</v>
      </c>
      <c r="F15" s="151" t="s">
        <v>559</v>
      </c>
      <c r="G15" s="141" t="s">
        <v>560</v>
      </c>
      <c r="H15" s="151" t="s">
        <v>561</v>
      </c>
      <c r="I15" s="151" t="s">
        <v>562</v>
      </c>
      <c r="J15" s="87">
        <v>0</v>
      </c>
      <c r="K15" s="88">
        <v>77.89</v>
      </c>
      <c r="L15" s="87">
        <v>4</v>
      </c>
      <c r="M15" s="88">
        <v>39.63</v>
      </c>
      <c r="N15" s="71"/>
      <c r="O15" s="72">
        <f t="shared" si="0"/>
        <v>-2.0275</v>
      </c>
      <c r="P15" s="72">
        <f t="shared" si="1"/>
        <v>-15.369999999999997</v>
      </c>
      <c r="Q15" s="4">
        <v>6</v>
      </c>
    </row>
    <row r="16" spans="1:17" s="4" customFormat="1" ht="115.5" customHeight="1">
      <c r="A16" s="85">
        <v>7</v>
      </c>
      <c r="B16" s="154">
        <v>75</v>
      </c>
      <c r="C16" s="151" t="s">
        <v>387</v>
      </c>
      <c r="D16" s="151" t="s">
        <v>93</v>
      </c>
      <c r="E16" s="169" t="s">
        <v>127</v>
      </c>
      <c r="F16" s="151" t="s">
        <v>388</v>
      </c>
      <c r="G16" s="141" t="s">
        <v>389</v>
      </c>
      <c r="H16" s="151" t="s">
        <v>312</v>
      </c>
      <c r="I16" s="151" t="s">
        <v>313</v>
      </c>
      <c r="J16" s="87">
        <v>0</v>
      </c>
      <c r="K16" s="88">
        <v>85.76</v>
      </c>
      <c r="L16" s="87">
        <v>4</v>
      </c>
      <c r="M16" s="88">
        <v>45.57</v>
      </c>
      <c r="N16" s="71"/>
      <c r="O16" s="72">
        <f t="shared" si="0"/>
        <v>-0.05999999999999872</v>
      </c>
      <c r="P16" s="72">
        <f t="shared" si="1"/>
        <v>-9.43</v>
      </c>
      <c r="Q16" s="4">
        <v>4</v>
      </c>
    </row>
    <row r="17" spans="1:16" s="4" customFormat="1" ht="115.5" customHeight="1">
      <c r="A17" s="85">
        <v>8</v>
      </c>
      <c r="B17" s="154">
        <v>82</v>
      </c>
      <c r="C17" s="151" t="s">
        <v>267</v>
      </c>
      <c r="D17" s="151">
        <v>1970</v>
      </c>
      <c r="E17" s="169" t="s">
        <v>8</v>
      </c>
      <c r="F17" s="151" t="s">
        <v>268</v>
      </c>
      <c r="G17" s="141" t="s">
        <v>269</v>
      </c>
      <c r="H17" s="151" t="s">
        <v>180</v>
      </c>
      <c r="I17" s="151" t="s">
        <v>270</v>
      </c>
      <c r="J17" s="87">
        <v>0</v>
      </c>
      <c r="K17" s="88">
        <v>73.21</v>
      </c>
      <c r="L17" s="87">
        <v>8</v>
      </c>
      <c r="M17" s="88">
        <v>40.05</v>
      </c>
      <c r="N17" s="71"/>
      <c r="O17" s="72">
        <f t="shared" si="0"/>
        <v>-3.1975000000000016</v>
      </c>
      <c r="P17" s="72">
        <f t="shared" si="1"/>
        <v>-14.950000000000003</v>
      </c>
    </row>
    <row r="18" spans="1:16" s="4" customFormat="1" ht="115.5" customHeight="1">
      <c r="A18" s="85">
        <v>9</v>
      </c>
      <c r="B18" s="154">
        <v>48</v>
      </c>
      <c r="C18" s="151" t="s">
        <v>201</v>
      </c>
      <c r="D18" s="151" t="s">
        <v>93</v>
      </c>
      <c r="E18" s="169" t="s">
        <v>110</v>
      </c>
      <c r="F18" s="151" t="s">
        <v>375</v>
      </c>
      <c r="G18" s="141" t="s">
        <v>376</v>
      </c>
      <c r="H18" s="151" t="s">
        <v>79</v>
      </c>
      <c r="I18" s="151" t="s">
        <v>194</v>
      </c>
      <c r="J18" s="87">
        <v>0</v>
      </c>
      <c r="K18" s="88">
        <v>76.08</v>
      </c>
      <c r="L18" s="87">
        <v>8</v>
      </c>
      <c r="M18" s="88">
        <v>41.09</v>
      </c>
      <c r="N18" s="71"/>
      <c r="O18" s="72">
        <f t="shared" si="0"/>
        <v>-2.4800000000000004</v>
      </c>
      <c r="P18" s="72">
        <f t="shared" si="1"/>
        <v>-13.909999999999997</v>
      </c>
    </row>
    <row r="19" spans="1:17" s="4" customFormat="1" ht="115.5" customHeight="1">
      <c r="A19" s="85">
        <v>10</v>
      </c>
      <c r="B19" s="154">
        <v>29</v>
      </c>
      <c r="C19" s="151" t="s">
        <v>417</v>
      </c>
      <c r="D19" s="151" t="s">
        <v>121</v>
      </c>
      <c r="E19" s="169" t="s">
        <v>300</v>
      </c>
      <c r="F19" s="140" t="s">
        <v>418</v>
      </c>
      <c r="G19" s="141" t="s">
        <v>419</v>
      </c>
      <c r="H19" s="151" t="s">
        <v>420</v>
      </c>
      <c r="I19" s="151" t="s">
        <v>263</v>
      </c>
      <c r="J19" s="87">
        <v>0</v>
      </c>
      <c r="K19" s="88">
        <v>80.99</v>
      </c>
      <c r="L19" s="315" t="s">
        <v>579</v>
      </c>
      <c r="M19" s="317"/>
      <c r="N19" s="71"/>
      <c r="O19" s="72">
        <f t="shared" si="0"/>
        <v>-1.2525000000000013</v>
      </c>
      <c r="P19" s="72">
        <f t="shared" si="1"/>
        <v>-55</v>
      </c>
      <c r="Q19" s="4">
        <v>2</v>
      </c>
    </row>
    <row r="20" spans="1:17" s="4" customFormat="1" ht="115.5" customHeight="1">
      <c r="A20" s="85">
        <v>11</v>
      </c>
      <c r="B20" s="154">
        <v>1</v>
      </c>
      <c r="C20" s="151" t="s">
        <v>86</v>
      </c>
      <c r="D20" s="151" t="s">
        <v>87</v>
      </c>
      <c r="E20" s="169" t="s">
        <v>88</v>
      </c>
      <c r="F20" s="151" t="s">
        <v>229</v>
      </c>
      <c r="G20" s="141" t="s">
        <v>230</v>
      </c>
      <c r="H20" s="151" t="s">
        <v>91</v>
      </c>
      <c r="I20" s="151" t="s">
        <v>92</v>
      </c>
      <c r="J20" s="87">
        <v>2</v>
      </c>
      <c r="K20" s="88">
        <v>91.5</v>
      </c>
      <c r="L20" s="87"/>
      <c r="M20" s="88"/>
      <c r="N20" s="71"/>
      <c r="O20" s="72">
        <f t="shared" si="0"/>
        <v>1.375</v>
      </c>
      <c r="P20" s="72">
        <f t="shared" si="1"/>
        <v>-55</v>
      </c>
      <c r="Q20" s="4">
        <v>1</v>
      </c>
    </row>
    <row r="21" spans="1:16" s="4" customFormat="1" ht="115.5" customHeight="1">
      <c r="A21" s="85">
        <v>12</v>
      </c>
      <c r="B21" s="154">
        <v>43</v>
      </c>
      <c r="C21" s="151" t="s">
        <v>231</v>
      </c>
      <c r="D21" s="151" t="s">
        <v>128</v>
      </c>
      <c r="E21" s="169" t="s">
        <v>110</v>
      </c>
      <c r="F21" s="151" t="s">
        <v>234</v>
      </c>
      <c r="G21" s="141" t="s">
        <v>451</v>
      </c>
      <c r="H21" s="151" t="s">
        <v>79</v>
      </c>
      <c r="I21" s="151" t="s">
        <v>194</v>
      </c>
      <c r="J21" s="87">
        <v>4</v>
      </c>
      <c r="K21" s="88">
        <v>79.51</v>
      </c>
      <c r="L21" s="87"/>
      <c r="M21" s="88"/>
      <c r="N21" s="71"/>
      <c r="O21" s="72">
        <f t="shared" si="0"/>
        <v>-1.6224999999999987</v>
      </c>
      <c r="P21" s="72">
        <f t="shared" si="1"/>
        <v>-55</v>
      </c>
    </row>
    <row r="22" spans="1:17" s="4" customFormat="1" ht="115.5" customHeight="1">
      <c r="A22" s="85">
        <v>13</v>
      </c>
      <c r="B22" s="154">
        <v>22</v>
      </c>
      <c r="C22" s="151" t="s">
        <v>372</v>
      </c>
      <c r="D22" s="151" t="s">
        <v>139</v>
      </c>
      <c r="E22" s="169" t="s">
        <v>127</v>
      </c>
      <c r="F22" s="151" t="s">
        <v>511</v>
      </c>
      <c r="G22" s="141" t="s">
        <v>512</v>
      </c>
      <c r="H22" s="151" t="s">
        <v>288</v>
      </c>
      <c r="I22" s="151" t="s">
        <v>328</v>
      </c>
      <c r="J22" s="87">
        <v>4</v>
      </c>
      <c r="K22" s="88">
        <v>83.95</v>
      </c>
      <c r="L22" s="87"/>
      <c r="M22" s="88"/>
      <c r="N22" s="71"/>
      <c r="O22" s="72">
        <f t="shared" si="0"/>
        <v>-0.5124999999999993</v>
      </c>
      <c r="P22" s="72">
        <f t="shared" si="1"/>
        <v>-55</v>
      </c>
      <c r="Q22" s="4">
        <v>6</v>
      </c>
    </row>
    <row r="23" spans="1:17" s="4" customFormat="1" ht="115.5" customHeight="1">
      <c r="A23" s="85">
        <v>14</v>
      </c>
      <c r="B23" s="154">
        <v>66</v>
      </c>
      <c r="C23" s="151" t="s">
        <v>108</v>
      </c>
      <c r="D23" s="151" t="s">
        <v>118</v>
      </c>
      <c r="E23" s="169" t="s">
        <v>300</v>
      </c>
      <c r="F23" s="151" t="s">
        <v>425</v>
      </c>
      <c r="G23" s="141" t="s">
        <v>426</v>
      </c>
      <c r="H23" s="151" t="s">
        <v>107</v>
      </c>
      <c r="I23" s="151" t="s">
        <v>112</v>
      </c>
      <c r="J23" s="87">
        <v>4</v>
      </c>
      <c r="K23" s="88">
        <v>85.5</v>
      </c>
      <c r="L23" s="87"/>
      <c r="M23" s="88"/>
      <c r="N23" s="71"/>
      <c r="O23" s="72">
        <f t="shared" si="0"/>
        <v>-0.125</v>
      </c>
      <c r="P23" s="72">
        <f t="shared" si="1"/>
        <v>-55</v>
      </c>
      <c r="Q23" s="4">
        <v>2</v>
      </c>
    </row>
    <row r="24" spans="1:17" s="4" customFormat="1" ht="115.5" customHeight="1">
      <c r="A24" s="85">
        <v>15</v>
      </c>
      <c r="B24" s="154">
        <v>76</v>
      </c>
      <c r="C24" s="151" t="s">
        <v>387</v>
      </c>
      <c r="D24" s="151" t="s">
        <v>93</v>
      </c>
      <c r="E24" s="169" t="s">
        <v>127</v>
      </c>
      <c r="F24" s="151" t="s">
        <v>431</v>
      </c>
      <c r="G24" s="141" t="s">
        <v>541</v>
      </c>
      <c r="H24" s="151" t="s">
        <v>312</v>
      </c>
      <c r="I24" s="151" t="s">
        <v>313</v>
      </c>
      <c r="J24" s="87">
        <v>5</v>
      </c>
      <c r="K24" s="88">
        <v>86.49</v>
      </c>
      <c r="L24" s="87"/>
      <c r="M24" s="88"/>
      <c r="N24" s="71"/>
      <c r="O24" s="72">
        <f t="shared" si="0"/>
        <v>0.12249999999999872</v>
      </c>
      <c r="P24" s="72">
        <f t="shared" si="1"/>
        <v>-55</v>
      </c>
      <c r="Q24" s="4">
        <v>1</v>
      </c>
    </row>
    <row r="25" spans="1:17" s="4" customFormat="1" ht="115.5" customHeight="1">
      <c r="A25" s="85">
        <v>16</v>
      </c>
      <c r="B25" s="154">
        <v>137</v>
      </c>
      <c r="C25" s="151" t="s">
        <v>169</v>
      </c>
      <c r="D25" s="151">
        <v>1995</v>
      </c>
      <c r="E25" s="169" t="s">
        <v>110</v>
      </c>
      <c r="F25" s="151" t="s">
        <v>196</v>
      </c>
      <c r="G25" s="141" t="s">
        <v>197</v>
      </c>
      <c r="H25" s="151" t="s">
        <v>534</v>
      </c>
      <c r="I25" s="151" t="s">
        <v>170</v>
      </c>
      <c r="J25" s="87">
        <v>7</v>
      </c>
      <c r="K25" s="88">
        <v>94.5</v>
      </c>
      <c r="L25" s="87"/>
      <c r="M25" s="88"/>
      <c r="N25" s="71"/>
      <c r="O25" s="72">
        <f t="shared" si="0"/>
        <v>2.125</v>
      </c>
      <c r="P25" s="72">
        <f t="shared" si="1"/>
        <v>-55</v>
      </c>
      <c r="Q25" s="4">
        <v>2</v>
      </c>
    </row>
    <row r="26" spans="1:17" s="4" customFormat="1" ht="115.5" customHeight="1">
      <c r="A26" s="85">
        <v>17</v>
      </c>
      <c r="B26" s="154">
        <v>30</v>
      </c>
      <c r="C26" s="151" t="s">
        <v>417</v>
      </c>
      <c r="D26" s="151" t="s">
        <v>121</v>
      </c>
      <c r="E26" s="169" t="s">
        <v>300</v>
      </c>
      <c r="F26" s="151" t="s">
        <v>421</v>
      </c>
      <c r="G26" s="141" t="s">
        <v>422</v>
      </c>
      <c r="H26" s="151" t="s">
        <v>420</v>
      </c>
      <c r="I26" s="151" t="s">
        <v>263</v>
      </c>
      <c r="J26" s="87">
        <v>8</v>
      </c>
      <c r="K26" s="88">
        <v>82.93</v>
      </c>
      <c r="L26" s="87"/>
      <c r="M26" s="88"/>
      <c r="N26" s="71"/>
      <c r="O26" s="72">
        <f t="shared" si="0"/>
        <v>-0.7674999999999983</v>
      </c>
      <c r="P26" s="72">
        <f t="shared" si="1"/>
        <v>-55</v>
      </c>
      <c r="Q26" s="4">
        <v>5</v>
      </c>
    </row>
    <row r="27" spans="1:16" s="4" customFormat="1" ht="115.5" customHeight="1">
      <c r="A27" s="85">
        <v>18</v>
      </c>
      <c r="B27" s="154">
        <v>31</v>
      </c>
      <c r="C27" s="151" t="s">
        <v>447</v>
      </c>
      <c r="D27" s="151" t="s">
        <v>106</v>
      </c>
      <c r="E27" s="169" t="s">
        <v>110</v>
      </c>
      <c r="F27" s="151" t="s">
        <v>539</v>
      </c>
      <c r="G27" s="141" t="s">
        <v>540</v>
      </c>
      <c r="H27" s="151" t="s">
        <v>420</v>
      </c>
      <c r="I27" s="151" t="s">
        <v>263</v>
      </c>
      <c r="J27" s="87">
        <v>8</v>
      </c>
      <c r="K27" s="88">
        <v>83.8</v>
      </c>
      <c r="L27" s="87"/>
      <c r="M27" s="88"/>
      <c r="N27" s="71"/>
      <c r="O27" s="72">
        <f t="shared" si="0"/>
        <v>-0.5500000000000007</v>
      </c>
      <c r="P27" s="72">
        <f t="shared" si="1"/>
        <v>-55</v>
      </c>
    </row>
    <row r="28" spans="1:17" s="4" customFormat="1" ht="115.5" customHeight="1">
      <c r="A28" s="85">
        <v>19</v>
      </c>
      <c r="B28" s="154">
        <v>61</v>
      </c>
      <c r="C28" s="151" t="s">
        <v>424</v>
      </c>
      <c r="D28" s="151" t="s">
        <v>87</v>
      </c>
      <c r="E28" s="169" t="s">
        <v>98</v>
      </c>
      <c r="F28" s="151" t="s">
        <v>129</v>
      </c>
      <c r="G28" s="141" t="s">
        <v>130</v>
      </c>
      <c r="H28" s="140" t="s">
        <v>131</v>
      </c>
      <c r="I28" s="151" t="s">
        <v>132</v>
      </c>
      <c r="J28" s="87">
        <v>8</v>
      </c>
      <c r="K28" s="88">
        <v>84.51</v>
      </c>
      <c r="L28" s="87"/>
      <c r="M28" s="88"/>
      <c r="N28" s="71"/>
      <c r="O28" s="72">
        <f t="shared" si="0"/>
        <v>-0.3724999999999987</v>
      </c>
      <c r="P28" s="72">
        <f t="shared" si="1"/>
        <v>-55</v>
      </c>
      <c r="Q28" s="4">
        <v>4</v>
      </c>
    </row>
    <row r="29" spans="1:17" s="4" customFormat="1" ht="115.5" customHeight="1">
      <c r="A29" s="85">
        <v>20</v>
      </c>
      <c r="B29" s="154">
        <v>14</v>
      </c>
      <c r="C29" s="151" t="s">
        <v>122</v>
      </c>
      <c r="D29" s="151" t="s">
        <v>123</v>
      </c>
      <c r="E29" s="169" t="s">
        <v>88</v>
      </c>
      <c r="F29" s="151" t="s">
        <v>124</v>
      </c>
      <c r="G29" s="141" t="s">
        <v>416</v>
      </c>
      <c r="H29" s="151" t="s">
        <v>104</v>
      </c>
      <c r="I29" s="151" t="s">
        <v>99</v>
      </c>
      <c r="J29" s="87">
        <v>12</v>
      </c>
      <c r="K29" s="88">
        <v>85.25</v>
      </c>
      <c r="L29" s="87"/>
      <c r="M29" s="88"/>
      <c r="N29" s="71"/>
      <c r="O29" s="72">
        <f t="shared" si="0"/>
        <v>-0.1875</v>
      </c>
      <c r="P29" s="72">
        <f t="shared" si="1"/>
        <v>-55</v>
      </c>
      <c r="Q29" s="4">
        <v>5</v>
      </c>
    </row>
    <row r="30" spans="1:16" s="4" customFormat="1" ht="115.5" customHeight="1">
      <c r="A30" s="85"/>
      <c r="B30" s="154">
        <v>93</v>
      </c>
      <c r="C30" s="151" t="s">
        <v>245</v>
      </c>
      <c r="D30" s="151" t="s">
        <v>93</v>
      </c>
      <c r="E30" s="169" t="s">
        <v>438</v>
      </c>
      <c r="F30" s="151" t="s">
        <v>246</v>
      </c>
      <c r="G30" s="141" t="s">
        <v>247</v>
      </c>
      <c r="H30" s="151" t="s">
        <v>111</v>
      </c>
      <c r="I30" s="151" t="s">
        <v>199</v>
      </c>
      <c r="J30" s="315" t="s">
        <v>523</v>
      </c>
      <c r="K30" s="316"/>
      <c r="L30" s="316"/>
      <c r="M30" s="317"/>
      <c r="N30" s="71"/>
      <c r="O30" s="72">
        <f t="shared" si="0"/>
        <v>-21.5</v>
      </c>
      <c r="P30" s="72">
        <f t="shared" si="1"/>
        <v>-55</v>
      </c>
    </row>
    <row r="31" spans="1:14" s="3" customFormat="1" ht="52.5" customHeight="1">
      <c r="A31" s="6"/>
      <c r="B31" s="6"/>
      <c r="D31" s="9" t="str">
        <f>'ТР№14(Коні6р)до115см'!D14</f>
        <v>Головний суддя , міжнародний суддя :</v>
      </c>
      <c r="E31" s="24"/>
      <c r="F31" s="8"/>
      <c r="G31" s="8"/>
      <c r="H31" s="17"/>
      <c r="I31" s="9" t="str">
        <f>'ТР№14(Коні6р)до115см'!I14</f>
        <v>Скабард Анна</v>
      </c>
      <c r="J31" s="42"/>
      <c r="K31" s="42"/>
      <c r="L31" s="43"/>
      <c r="M31" s="6"/>
      <c r="N31" s="6"/>
    </row>
    <row r="32" spans="1:14" s="3" customFormat="1" ht="52.5" customHeight="1">
      <c r="A32" s="6"/>
      <c r="B32" s="6"/>
      <c r="D32" s="9" t="str">
        <f>'ТР№14(Коні6р)до115см'!D15</f>
        <v>Головний секретар,  суддя ІІ категорії:</v>
      </c>
      <c r="E32" s="24"/>
      <c r="F32" s="8"/>
      <c r="G32" s="8"/>
      <c r="H32" s="17"/>
      <c r="I32" s="9" t="str">
        <f>'ТР№14(Коні6р)до115см'!I15</f>
        <v>Божок Анна</v>
      </c>
      <c r="J32" s="42"/>
      <c r="K32" s="42"/>
      <c r="L32" s="43"/>
      <c r="M32" s="6"/>
      <c r="N32" s="6"/>
    </row>
    <row r="33" spans="1:14" s="3" customFormat="1" ht="25.5" customHeight="1">
      <c r="A33" s="6"/>
      <c r="B33" s="6"/>
      <c r="D33" s="9"/>
      <c r="E33" s="24"/>
      <c r="F33" s="8"/>
      <c r="G33" s="8"/>
      <c r="H33" s="17"/>
      <c r="I33" s="9"/>
      <c r="J33" s="42"/>
      <c r="K33" s="42"/>
      <c r="L33" s="43"/>
      <c r="M33" s="6"/>
      <c r="N33" s="6"/>
    </row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</sheetData>
  <sheetProtection/>
  <mergeCells count="21">
    <mergeCell ref="J8:K8"/>
    <mergeCell ref="I7:I9"/>
    <mergeCell ref="L19:M19"/>
    <mergeCell ref="J30:M30"/>
    <mergeCell ref="A6:N6"/>
    <mergeCell ref="J7:M7"/>
    <mergeCell ref="E7:E9"/>
    <mergeCell ref="F7:F9"/>
    <mergeCell ref="B7:B9"/>
    <mergeCell ref="H7:H9"/>
    <mergeCell ref="N7:N9"/>
    <mergeCell ref="D7:D9"/>
    <mergeCell ref="C7:C9"/>
    <mergeCell ref="L8:M8"/>
    <mergeCell ref="A1:N1"/>
    <mergeCell ref="A2:N2"/>
    <mergeCell ref="A3:N3"/>
    <mergeCell ref="A4:N4"/>
    <mergeCell ref="A5:N5"/>
    <mergeCell ref="G7:G9"/>
    <mergeCell ref="A7:A9"/>
  </mergeCells>
  <printOptions horizontalCentered="1"/>
  <pageMargins left="0" right="0" top="0" bottom="0" header="0" footer="0"/>
  <pageSetup horizontalDpi="600" verticalDpi="600" orientation="portrait" paperSize="9" scale="2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Q26"/>
  <sheetViews>
    <sheetView view="pageBreakPreview" zoomScale="40" zoomScaleNormal="40" zoomScaleSheetLayoutView="40" zoomScalePageLayoutView="0" workbookViewId="0" topLeftCell="A16">
      <selection activeCell="M20" sqref="M20"/>
    </sheetView>
  </sheetViews>
  <sheetFormatPr defaultColWidth="9.140625" defaultRowHeight="12.75"/>
  <cols>
    <col min="1" max="1" width="11.57421875" style="1" customWidth="1"/>
    <col min="2" max="2" width="14.421875" style="1" customWidth="1"/>
    <col min="3" max="3" width="63.8515625" style="2" customWidth="1"/>
    <col min="4" max="4" width="19.57421875" style="1" customWidth="1"/>
    <col min="5" max="5" width="17.00390625" style="1" customWidth="1"/>
    <col min="6" max="6" width="50.7109375" style="1" customWidth="1"/>
    <col min="7" max="7" width="46.57421875" style="1" customWidth="1"/>
    <col min="8" max="8" width="47.28125" style="1" customWidth="1"/>
    <col min="9" max="9" width="44.421875" style="1" customWidth="1"/>
    <col min="10" max="10" width="14.28125" style="1" customWidth="1"/>
    <col min="11" max="11" width="21.140625" style="1" customWidth="1"/>
    <col min="12" max="12" width="13.57421875" style="1" customWidth="1"/>
    <col min="13" max="13" width="21.00390625" style="1" customWidth="1"/>
    <col min="14" max="14" width="13.7109375" style="1" customWidth="1"/>
    <col min="15" max="16" width="20.00390625" style="1" customWidth="1"/>
    <col min="17" max="16384" width="9.140625" style="1" customWidth="1"/>
  </cols>
  <sheetData>
    <row r="1" spans="1:15" s="3" customFormat="1" ht="71.25" customHeight="1">
      <c r="A1" s="238" t="s">
        <v>63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98"/>
      <c r="O1" s="23"/>
    </row>
    <row r="2" spans="1:15" s="3" customFormat="1" ht="35.25" customHeight="1">
      <c r="A2" s="240" t="str">
        <f>'ТР№13(до115м)відкр'!A2:N2</f>
        <v>3 етап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98"/>
      <c r="O2" s="23"/>
    </row>
    <row r="3" spans="1:15" s="3" customFormat="1" ht="35.25" customHeight="1">
      <c r="A3" s="238" t="s">
        <v>12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98"/>
      <c r="O3" s="23"/>
    </row>
    <row r="4" spans="1:15" s="3" customFormat="1" ht="39" customHeight="1">
      <c r="A4" s="240">
        <f>'ТР№13(до115м)відкр'!A4:N4</f>
        <v>44023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98"/>
      <c r="O4" s="23"/>
    </row>
    <row r="5" spans="1:15" s="3" customFormat="1" ht="33" customHeight="1">
      <c r="A5" s="238" t="s">
        <v>587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98"/>
      <c r="O5" s="23"/>
    </row>
    <row r="6" spans="1:15" s="3" customFormat="1" ht="39" customHeight="1">
      <c r="A6" s="238" t="s">
        <v>41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98"/>
      <c r="O6" s="23"/>
    </row>
    <row r="7" spans="1:14" s="4" customFormat="1" ht="29.25" customHeight="1">
      <c r="A7" s="235" t="s">
        <v>16</v>
      </c>
      <c r="B7" s="309" t="s">
        <v>4</v>
      </c>
      <c r="C7" s="215" t="s">
        <v>2</v>
      </c>
      <c r="D7" s="215" t="s">
        <v>7</v>
      </c>
      <c r="E7" s="215" t="s">
        <v>5</v>
      </c>
      <c r="F7" s="215" t="s">
        <v>3</v>
      </c>
      <c r="G7" s="247" t="s">
        <v>23</v>
      </c>
      <c r="H7" s="311" t="s">
        <v>0</v>
      </c>
      <c r="I7" s="311" t="s">
        <v>6</v>
      </c>
      <c r="J7" s="215" t="s">
        <v>13</v>
      </c>
      <c r="K7" s="215"/>
      <c r="L7" s="224"/>
      <c r="M7" s="224"/>
      <c r="N7" s="247"/>
    </row>
    <row r="8" spans="1:14" s="4" customFormat="1" ht="29.25" customHeight="1">
      <c r="A8" s="235"/>
      <c r="B8" s="309"/>
      <c r="C8" s="215"/>
      <c r="D8" s="215"/>
      <c r="E8" s="215"/>
      <c r="F8" s="215"/>
      <c r="G8" s="330"/>
      <c r="H8" s="311"/>
      <c r="I8" s="311"/>
      <c r="J8" s="215" t="s">
        <v>28</v>
      </c>
      <c r="K8" s="224"/>
      <c r="L8" s="247" t="s">
        <v>22</v>
      </c>
      <c r="M8" s="330"/>
      <c r="N8" s="247"/>
    </row>
    <row r="9" spans="1:16" s="4" customFormat="1" ht="31.5" customHeight="1">
      <c r="A9" s="236"/>
      <c r="B9" s="313"/>
      <c r="C9" s="319"/>
      <c r="D9" s="319"/>
      <c r="E9" s="319"/>
      <c r="F9" s="319"/>
      <c r="G9" s="330"/>
      <c r="H9" s="312"/>
      <c r="I9" s="312"/>
      <c r="J9" s="127" t="s">
        <v>14</v>
      </c>
      <c r="K9" s="94" t="s">
        <v>15</v>
      </c>
      <c r="L9" s="127" t="s">
        <v>14</v>
      </c>
      <c r="M9" s="94" t="s">
        <v>15</v>
      </c>
      <c r="N9" s="314"/>
      <c r="O9" s="73">
        <v>86</v>
      </c>
      <c r="P9" s="73">
        <v>55</v>
      </c>
    </row>
    <row r="10" spans="1:16" s="14" customFormat="1" ht="78.75" customHeight="1">
      <c r="A10" s="85">
        <v>1</v>
      </c>
      <c r="B10" s="154">
        <v>98</v>
      </c>
      <c r="C10" s="151" t="s">
        <v>163</v>
      </c>
      <c r="D10" s="151" t="s">
        <v>139</v>
      </c>
      <c r="E10" s="169" t="s">
        <v>88</v>
      </c>
      <c r="F10" s="151" t="s">
        <v>462</v>
      </c>
      <c r="G10" s="156" t="s">
        <v>271</v>
      </c>
      <c r="H10" s="140" t="s">
        <v>95</v>
      </c>
      <c r="I10" s="140" t="s">
        <v>96</v>
      </c>
      <c r="J10" s="52">
        <v>0</v>
      </c>
      <c r="K10" s="57">
        <v>79.58</v>
      </c>
      <c r="L10" s="52">
        <v>0</v>
      </c>
      <c r="M10" s="57">
        <v>37.91</v>
      </c>
      <c r="N10" s="58"/>
      <c r="O10" s="25">
        <f aca="true" t="shared" si="0" ref="O10:O23">(K10-$O$9)/4</f>
        <v>-1.6050000000000004</v>
      </c>
      <c r="P10" s="25">
        <f aca="true" t="shared" si="1" ref="P10:P23">(M10-$P$9)/1</f>
        <v>-17.090000000000003</v>
      </c>
    </row>
    <row r="11" spans="1:17" s="14" customFormat="1" ht="78.75" customHeight="1">
      <c r="A11" s="85">
        <v>2</v>
      </c>
      <c r="B11" s="154">
        <v>53</v>
      </c>
      <c r="C11" s="151" t="s">
        <v>113</v>
      </c>
      <c r="D11" s="151" t="s">
        <v>114</v>
      </c>
      <c r="E11" s="169" t="s">
        <v>300</v>
      </c>
      <c r="F11" s="151" t="s">
        <v>545</v>
      </c>
      <c r="G11" s="156" t="s">
        <v>546</v>
      </c>
      <c r="H11" s="140" t="s">
        <v>79</v>
      </c>
      <c r="I11" s="140" t="s">
        <v>116</v>
      </c>
      <c r="J11" s="52">
        <v>0</v>
      </c>
      <c r="K11" s="57">
        <v>80.99</v>
      </c>
      <c r="L11" s="52">
        <v>0</v>
      </c>
      <c r="M11" s="57">
        <v>40.01</v>
      </c>
      <c r="N11" s="58"/>
      <c r="O11" s="25">
        <f t="shared" si="0"/>
        <v>-1.2525000000000013</v>
      </c>
      <c r="P11" s="25">
        <f t="shared" si="1"/>
        <v>-14.990000000000002</v>
      </c>
      <c r="Q11" s="14">
        <v>6</v>
      </c>
    </row>
    <row r="12" spans="1:17" s="14" customFormat="1" ht="78.75" customHeight="1">
      <c r="A12" s="85">
        <v>3</v>
      </c>
      <c r="B12" s="154">
        <v>44</v>
      </c>
      <c r="C12" s="151" t="s">
        <v>191</v>
      </c>
      <c r="D12" s="151" t="s">
        <v>93</v>
      </c>
      <c r="E12" s="169" t="s">
        <v>127</v>
      </c>
      <c r="F12" s="151" t="s">
        <v>204</v>
      </c>
      <c r="G12" s="156" t="s">
        <v>205</v>
      </c>
      <c r="H12" s="140" t="s">
        <v>79</v>
      </c>
      <c r="I12" s="140" t="s">
        <v>116</v>
      </c>
      <c r="J12" s="52">
        <v>0</v>
      </c>
      <c r="K12" s="57">
        <v>77.87</v>
      </c>
      <c r="L12" s="52">
        <v>0</v>
      </c>
      <c r="M12" s="57">
        <v>40.83</v>
      </c>
      <c r="N12" s="58"/>
      <c r="O12" s="25">
        <f t="shared" si="0"/>
        <v>-2.032499999999999</v>
      </c>
      <c r="P12" s="25">
        <f t="shared" si="1"/>
        <v>-14.170000000000002</v>
      </c>
      <c r="Q12" s="14">
        <v>1</v>
      </c>
    </row>
    <row r="13" spans="1:17" s="14" customFormat="1" ht="78.75" customHeight="1">
      <c r="A13" s="85">
        <v>4</v>
      </c>
      <c r="B13" s="154">
        <v>26</v>
      </c>
      <c r="C13" s="151" t="s">
        <v>442</v>
      </c>
      <c r="D13" s="151" t="s">
        <v>443</v>
      </c>
      <c r="E13" s="169" t="s">
        <v>83</v>
      </c>
      <c r="F13" s="151" t="s">
        <v>444</v>
      </c>
      <c r="G13" s="156" t="s">
        <v>445</v>
      </c>
      <c r="H13" s="140" t="s">
        <v>180</v>
      </c>
      <c r="I13" s="140" t="s">
        <v>446</v>
      </c>
      <c r="J13" s="52">
        <v>0</v>
      </c>
      <c r="K13" s="57">
        <v>83.25</v>
      </c>
      <c r="L13" s="52">
        <v>0</v>
      </c>
      <c r="M13" s="57">
        <v>42.71</v>
      </c>
      <c r="N13" s="58"/>
      <c r="O13" s="25">
        <f t="shared" si="0"/>
        <v>-0.6875</v>
      </c>
      <c r="P13" s="25">
        <f t="shared" si="1"/>
        <v>-12.29</v>
      </c>
      <c r="Q13" s="14">
        <v>3</v>
      </c>
    </row>
    <row r="14" spans="1:17" s="14" customFormat="1" ht="78.75" customHeight="1">
      <c r="A14" s="85">
        <v>5</v>
      </c>
      <c r="B14" s="154">
        <v>41</v>
      </c>
      <c r="C14" s="151" t="s">
        <v>144</v>
      </c>
      <c r="D14" s="151" t="s">
        <v>145</v>
      </c>
      <c r="E14" s="169" t="s">
        <v>300</v>
      </c>
      <c r="F14" s="151" t="s">
        <v>264</v>
      </c>
      <c r="G14" s="156" t="s">
        <v>450</v>
      </c>
      <c r="H14" s="140" t="s">
        <v>79</v>
      </c>
      <c r="I14" s="140" t="s">
        <v>116</v>
      </c>
      <c r="J14" s="52">
        <v>0</v>
      </c>
      <c r="K14" s="57">
        <v>81.43</v>
      </c>
      <c r="L14" s="52">
        <v>4</v>
      </c>
      <c r="M14" s="57">
        <v>44.18</v>
      </c>
      <c r="N14" s="58"/>
      <c r="O14" s="25">
        <f t="shared" si="0"/>
        <v>-1.1424999999999983</v>
      </c>
      <c r="P14" s="25">
        <f t="shared" si="1"/>
        <v>-10.82</v>
      </c>
      <c r="Q14" s="14">
        <v>4</v>
      </c>
    </row>
    <row r="15" spans="1:16" s="14" customFormat="1" ht="78.75" customHeight="1">
      <c r="A15" s="85">
        <v>6</v>
      </c>
      <c r="B15" s="154">
        <v>65</v>
      </c>
      <c r="C15" s="151" t="s">
        <v>108</v>
      </c>
      <c r="D15" s="151" t="s">
        <v>118</v>
      </c>
      <c r="E15" s="169" t="s">
        <v>300</v>
      </c>
      <c r="F15" s="151" t="s">
        <v>456</v>
      </c>
      <c r="G15" s="156" t="s">
        <v>457</v>
      </c>
      <c r="H15" s="140" t="s">
        <v>107</v>
      </c>
      <c r="I15" s="140" t="s">
        <v>112</v>
      </c>
      <c r="J15" s="52">
        <v>1</v>
      </c>
      <c r="K15" s="57">
        <v>88.67</v>
      </c>
      <c r="L15" s="52"/>
      <c r="M15" s="57"/>
      <c r="N15" s="58"/>
      <c r="O15" s="25">
        <f t="shared" si="0"/>
        <v>0.6675000000000004</v>
      </c>
      <c r="P15" s="25">
        <f t="shared" si="1"/>
        <v>-55</v>
      </c>
    </row>
    <row r="16" spans="1:17" s="14" customFormat="1" ht="78.75" customHeight="1">
      <c r="A16" s="85">
        <v>7</v>
      </c>
      <c r="B16" s="154">
        <v>63</v>
      </c>
      <c r="C16" s="151" t="s">
        <v>235</v>
      </c>
      <c r="D16" s="151" t="s">
        <v>126</v>
      </c>
      <c r="E16" s="169" t="s">
        <v>98</v>
      </c>
      <c r="F16" s="151" t="s">
        <v>236</v>
      </c>
      <c r="G16" s="156" t="s">
        <v>237</v>
      </c>
      <c r="H16" s="149" t="s">
        <v>131</v>
      </c>
      <c r="I16" s="140" t="s">
        <v>160</v>
      </c>
      <c r="J16" s="52">
        <v>4</v>
      </c>
      <c r="K16" s="57">
        <v>72.08</v>
      </c>
      <c r="L16" s="52"/>
      <c r="M16" s="57"/>
      <c r="N16" s="58"/>
      <c r="O16" s="25">
        <f t="shared" si="0"/>
        <v>-3.4800000000000004</v>
      </c>
      <c r="P16" s="25">
        <f t="shared" si="1"/>
        <v>-55</v>
      </c>
      <c r="Q16" s="14">
        <v>2</v>
      </c>
    </row>
    <row r="17" spans="1:16" s="14" customFormat="1" ht="78.75" customHeight="1">
      <c r="A17" s="85">
        <v>8</v>
      </c>
      <c r="B17" s="154">
        <v>32</v>
      </c>
      <c r="C17" s="151" t="s">
        <v>447</v>
      </c>
      <c r="D17" s="151" t="s">
        <v>106</v>
      </c>
      <c r="E17" s="169" t="s">
        <v>110</v>
      </c>
      <c r="F17" s="151" t="s">
        <v>448</v>
      </c>
      <c r="G17" s="156" t="s">
        <v>449</v>
      </c>
      <c r="H17" s="140" t="s">
        <v>420</v>
      </c>
      <c r="I17" s="140" t="s">
        <v>263</v>
      </c>
      <c r="J17" s="52">
        <v>4</v>
      </c>
      <c r="K17" s="57">
        <v>77.5</v>
      </c>
      <c r="L17" s="52"/>
      <c r="M17" s="57"/>
      <c r="N17" s="58"/>
      <c r="O17" s="25">
        <f t="shared" si="0"/>
        <v>-2.125</v>
      </c>
      <c r="P17" s="25">
        <f t="shared" si="1"/>
        <v>-55</v>
      </c>
    </row>
    <row r="18" spans="1:16" s="14" customFormat="1" ht="78.75" customHeight="1">
      <c r="A18" s="85">
        <v>9</v>
      </c>
      <c r="B18" s="154">
        <v>124</v>
      </c>
      <c r="C18" s="151" t="s">
        <v>338</v>
      </c>
      <c r="D18" s="151" t="s">
        <v>164</v>
      </c>
      <c r="E18" s="169" t="s">
        <v>110</v>
      </c>
      <c r="F18" s="151" t="s">
        <v>466</v>
      </c>
      <c r="G18" s="156" t="s">
        <v>467</v>
      </c>
      <c r="H18" s="140" t="s">
        <v>341</v>
      </c>
      <c r="I18" s="140" t="s">
        <v>112</v>
      </c>
      <c r="J18" s="52">
        <v>4</v>
      </c>
      <c r="K18" s="57">
        <v>79.62</v>
      </c>
      <c r="L18" s="52"/>
      <c r="M18" s="57"/>
      <c r="N18" s="58"/>
      <c r="O18" s="25">
        <f t="shared" si="0"/>
        <v>-1.5949999999999989</v>
      </c>
      <c r="P18" s="25">
        <f t="shared" si="1"/>
        <v>-55</v>
      </c>
    </row>
    <row r="19" spans="1:17" s="14" customFormat="1" ht="78.75" customHeight="1">
      <c r="A19" s="85">
        <v>10</v>
      </c>
      <c r="B19" s="154">
        <v>62</v>
      </c>
      <c r="C19" s="151" t="s">
        <v>424</v>
      </c>
      <c r="D19" s="151" t="s">
        <v>87</v>
      </c>
      <c r="E19" s="169" t="s">
        <v>98</v>
      </c>
      <c r="F19" s="151" t="s">
        <v>454</v>
      </c>
      <c r="G19" s="156" t="s">
        <v>455</v>
      </c>
      <c r="H19" s="149" t="s">
        <v>131</v>
      </c>
      <c r="I19" s="140" t="s">
        <v>132</v>
      </c>
      <c r="J19" s="52">
        <v>4</v>
      </c>
      <c r="K19" s="57">
        <v>80.99</v>
      </c>
      <c r="L19" s="52"/>
      <c r="M19" s="57"/>
      <c r="N19" s="58"/>
      <c r="O19" s="25">
        <f t="shared" si="0"/>
        <v>-1.2525000000000013</v>
      </c>
      <c r="P19" s="25">
        <f t="shared" si="1"/>
        <v>-55</v>
      </c>
      <c r="Q19" s="14">
        <v>5</v>
      </c>
    </row>
    <row r="20" spans="1:16" s="14" customFormat="1" ht="78.75" customHeight="1">
      <c r="A20" s="85">
        <v>11</v>
      </c>
      <c r="B20" s="154">
        <v>83</v>
      </c>
      <c r="C20" s="151" t="s">
        <v>458</v>
      </c>
      <c r="D20" s="151" t="s">
        <v>459</v>
      </c>
      <c r="E20" s="169" t="s">
        <v>8</v>
      </c>
      <c r="F20" s="151" t="s">
        <v>460</v>
      </c>
      <c r="G20" s="156" t="s">
        <v>461</v>
      </c>
      <c r="H20" s="140" t="s">
        <v>180</v>
      </c>
      <c r="I20" s="140" t="s">
        <v>270</v>
      </c>
      <c r="J20" s="52">
        <v>8</v>
      </c>
      <c r="K20" s="57">
        <v>78.16</v>
      </c>
      <c r="L20" s="52"/>
      <c r="M20" s="57"/>
      <c r="N20" s="58"/>
      <c r="O20" s="25">
        <f t="shared" si="0"/>
        <v>-1.9600000000000009</v>
      </c>
      <c r="P20" s="25">
        <f t="shared" si="1"/>
        <v>-55</v>
      </c>
    </row>
    <row r="21" spans="1:16" s="14" customFormat="1" ht="78.75" customHeight="1">
      <c r="A21" s="85">
        <v>12</v>
      </c>
      <c r="B21" s="154">
        <v>114</v>
      </c>
      <c r="C21" s="151" t="s">
        <v>484</v>
      </c>
      <c r="D21" s="151" t="s">
        <v>145</v>
      </c>
      <c r="E21" s="169" t="s">
        <v>110</v>
      </c>
      <c r="F21" s="151" t="s">
        <v>489</v>
      </c>
      <c r="G21" s="156" t="s">
        <v>490</v>
      </c>
      <c r="H21" s="140" t="s">
        <v>356</v>
      </c>
      <c r="I21" s="140" t="s">
        <v>357</v>
      </c>
      <c r="J21" s="52">
        <v>8</v>
      </c>
      <c r="K21" s="57">
        <v>80.47</v>
      </c>
      <c r="L21" s="52"/>
      <c r="M21" s="57"/>
      <c r="N21" s="58"/>
      <c r="O21" s="25">
        <f t="shared" si="0"/>
        <v>-1.3825000000000003</v>
      </c>
      <c r="P21" s="25">
        <f t="shared" si="1"/>
        <v>-55</v>
      </c>
    </row>
    <row r="22" spans="1:16" s="14" customFormat="1" ht="78.75" customHeight="1">
      <c r="A22" s="85">
        <v>13</v>
      </c>
      <c r="B22" s="154">
        <v>28</v>
      </c>
      <c r="C22" s="151" t="s">
        <v>263</v>
      </c>
      <c r="D22" s="151" t="s">
        <v>542</v>
      </c>
      <c r="E22" s="169" t="s">
        <v>83</v>
      </c>
      <c r="F22" s="151" t="s">
        <v>543</v>
      </c>
      <c r="G22" s="156" t="s">
        <v>544</v>
      </c>
      <c r="H22" s="140" t="s">
        <v>420</v>
      </c>
      <c r="I22" s="140" t="s">
        <v>417</v>
      </c>
      <c r="J22" s="52">
        <v>8</v>
      </c>
      <c r="K22" s="57">
        <v>85.24</v>
      </c>
      <c r="L22" s="52"/>
      <c r="M22" s="57"/>
      <c r="N22" s="58"/>
      <c r="O22" s="25">
        <f t="shared" si="0"/>
        <v>-0.19000000000000128</v>
      </c>
      <c r="P22" s="25">
        <f t="shared" si="1"/>
        <v>-55</v>
      </c>
    </row>
    <row r="23" spans="1:16" s="14" customFormat="1" ht="78.75" customHeight="1">
      <c r="A23" s="85"/>
      <c r="B23" s="154">
        <v>110</v>
      </c>
      <c r="C23" s="151" t="s">
        <v>463</v>
      </c>
      <c r="D23" s="151" t="s">
        <v>224</v>
      </c>
      <c r="E23" s="169" t="s">
        <v>127</v>
      </c>
      <c r="F23" s="151" t="s">
        <v>482</v>
      </c>
      <c r="G23" s="156" t="s">
        <v>483</v>
      </c>
      <c r="H23" s="140" t="s">
        <v>356</v>
      </c>
      <c r="I23" s="140" t="s">
        <v>357</v>
      </c>
      <c r="J23" s="331" t="s">
        <v>520</v>
      </c>
      <c r="K23" s="332"/>
      <c r="L23" s="332"/>
      <c r="M23" s="333"/>
      <c r="N23" s="58"/>
      <c r="O23" s="25">
        <f t="shared" si="0"/>
        <v>-21.5</v>
      </c>
      <c r="P23" s="25">
        <f t="shared" si="1"/>
        <v>-55</v>
      </c>
    </row>
    <row r="24" spans="1:14" s="3" customFormat="1" ht="42" customHeight="1">
      <c r="A24" s="6"/>
      <c r="B24" s="6"/>
      <c r="D24" s="9" t="str">
        <f>'ТР№13(до115м)відкр'!D31</f>
        <v>Головний суддя , міжнародний суддя :</v>
      </c>
      <c r="E24" s="24"/>
      <c r="F24" s="8"/>
      <c r="G24" s="8"/>
      <c r="H24" s="17"/>
      <c r="I24" s="9" t="str">
        <f>'ТР№13(до115м)відкр'!I31</f>
        <v>Скабард Анна</v>
      </c>
      <c r="J24" s="42"/>
      <c r="K24" s="42"/>
      <c r="L24" s="43"/>
      <c r="M24" s="6"/>
      <c r="N24" s="6"/>
    </row>
    <row r="25" spans="1:14" s="3" customFormat="1" ht="42" customHeight="1">
      <c r="A25" s="6"/>
      <c r="B25" s="6"/>
      <c r="D25" s="9" t="str">
        <f>'ТР№13(до115м)відкр'!D32</f>
        <v>Головний секретар,  суддя ІІ категорії:</v>
      </c>
      <c r="E25" s="24"/>
      <c r="F25" s="8"/>
      <c r="G25" s="8"/>
      <c r="H25" s="17"/>
      <c r="I25" s="9" t="str">
        <f>'ТР№13(до115м)відкр'!I32</f>
        <v>Божок Анна</v>
      </c>
      <c r="J25" s="42"/>
      <c r="K25" s="42"/>
      <c r="L25" s="43"/>
      <c r="M25" s="6"/>
      <c r="N25" s="6"/>
    </row>
    <row r="26" ht="25.5" customHeight="1">
      <c r="I26" s="9"/>
    </row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</sheetData>
  <sheetProtection/>
  <mergeCells count="20">
    <mergeCell ref="J23:M23"/>
    <mergeCell ref="G7:G9"/>
    <mergeCell ref="H7:H9"/>
    <mergeCell ref="I7:I9"/>
    <mergeCell ref="J7:M7"/>
    <mergeCell ref="N7:N9"/>
    <mergeCell ref="J8:K8"/>
    <mergeCell ref="L8:M8"/>
    <mergeCell ref="A7:A9"/>
    <mergeCell ref="B7:B9"/>
    <mergeCell ref="C7:C9"/>
    <mergeCell ref="D7:D9"/>
    <mergeCell ref="E7:E9"/>
    <mergeCell ref="F7:F9"/>
    <mergeCell ref="A1:N1"/>
    <mergeCell ref="A2:N2"/>
    <mergeCell ref="A3:N3"/>
    <mergeCell ref="A4:N4"/>
    <mergeCell ref="A5:N5"/>
    <mergeCell ref="A6:N6"/>
  </mergeCells>
  <printOptions horizontalCentered="1"/>
  <pageMargins left="0.1968503937007874" right="0" top="0" bottom="0" header="0" footer="0"/>
  <pageSetup horizontalDpi="600" verticalDpi="600" orientation="landscape" paperSize="9" scale="3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IA46"/>
  <sheetViews>
    <sheetView view="pageBreakPreview" zoomScale="28" zoomScaleNormal="32" zoomScaleSheetLayoutView="28" zoomScalePageLayoutView="0" workbookViewId="0" topLeftCell="A12">
      <selection activeCell="H22" sqref="H22"/>
    </sheetView>
  </sheetViews>
  <sheetFormatPr defaultColWidth="9.140625" defaultRowHeight="12.75"/>
  <cols>
    <col min="1" max="1" width="13.421875" style="1" customWidth="1"/>
    <col min="2" max="2" width="14.57421875" style="1" customWidth="1"/>
    <col min="3" max="3" width="69.7109375" style="33" customWidth="1"/>
    <col min="4" max="4" width="20.421875" style="1" customWidth="1"/>
    <col min="5" max="5" width="17.57421875" style="10" customWidth="1"/>
    <col min="6" max="6" width="57.140625" style="1" customWidth="1"/>
    <col min="7" max="7" width="76.7109375" style="34" customWidth="1"/>
    <col min="8" max="8" width="64.8515625" style="35" customWidth="1"/>
    <col min="9" max="9" width="54.28125" style="1" customWidth="1"/>
    <col min="10" max="10" width="27.28125" style="1" customWidth="1"/>
    <col min="11" max="11" width="27.7109375" style="1" customWidth="1"/>
    <col min="12" max="12" width="26.421875" style="1" customWidth="1"/>
    <col min="13" max="21" width="9.28125" style="103" bestFit="1" customWidth="1"/>
    <col min="22" max="22" width="14.421875" style="103" customWidth="1"/>
    <col min="23" max="23" width="13.421875" style="103" customWidth="1"/>
    <col min="24" max="24" width="12.28125" style="105" customWidth="1"/>
    <col min="25" max="25" width="13.7109375" style="103" customWidth="1"/>
    <col min="26" max="26" width="18.57421875" style="106" customWidth="1"/>
    <col min="27" max="27" width="27.28125" style="103" customWidth="1"/>
    <col min="28" max="28" width="23.57421875" style="1" bestFit="1" customWidth="1"/>
    <col min="29" max="16384" width="9.140625" style="1" customWidth="1"/>
  </cols>
  <sheetData>
    <row r="1" spans="1:27" s="3" customFormat="1" ht="78.75" customHeight="1">
      <c r="A1" s="356" t="s">
        <v>63</v>
      </c>
      <c r="B1" s="357"/>
      <c r="C1" s="357"/>
      <c r="D1" s="357"/>
      <c r="E1" s="357"/>
      <c r="F1" s="357"/>
      <c r="G1" s="357"/>
      <c r="H1" s="357"/>
      <c r="I1" s="357"/>
      <c r="J1" s="357"/>
      <c r="K1" s="246"/>
      <c r="L1" s="246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4"/>
      <c r="Y1" s="102"/>
      <c r="Z1" s="106"/>
      <c r="AA1" s="102"/>
    </row>
    <row r="2" spans="1:27" s="3" customFormat="1" ht="37.5" customHeight="1">
      <c r="A2" s="358" t="str">
        <f>'ТР№15(125см)відкр'!A2:N2</f>
        <v>3 етап</v>
      </c>
      <c r="B2" s="357"/>
      <c r="C2" s="357"/>
      <c r="D2" s="357"/>
      <c r="E2" s="357"/>
      <c r="F2" s="357"/>
      <c r="G2" s="357"/>
      <c r="H2" s="357"/>
      <c r="I2" s="357"/>
      <c r="J2" s="357"/>
      <c r="K2" s="246"/>
      <c r="L2" s="246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4"/>
      <c r="Y2" s="102"/>
      <c r="Z2" s="106"/>
      <c r="AA2" s="102"/>
    </row>
    <row r="3" spans="1:235" s="4" customFormat="1" ht="33.75" customHeight="1">
      <c r="A3" s="356" t="s">
        <v>27</v>
      </c>
      <c r="B3" s="357"/>
      <c r="C3" s="357"/>
      <c r="D3" s="357"/>
      <c r="E3" s="357"/>
      <c r="F3" s="357"/>
      <c r="G3" s="357"/>
      <c r="H3" s="357"/>
      <c r="I3" s="357"/>
      <c r="J3" s="357"/>
      <c r="K3" s="246"/>
      <c r="L3" s="246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4"/>
      <c r="Y3" s="102"/>
      <c r="Z3" s="106"/>
      <c r="AA3" s="102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</row>
    <row r="4" spans="1:235" s="4" customFormat="1" ht="32.25" customHeight="1">
      <c r="A4" s="358">
        <f>'ТР№15(125см)відкр'!A4:N4</f>
        <v>44023</v>
      </c>
      <c r="B4" s="358"/>
      <c r="C4" s="358"/>
      <c r="D4" s="358"/>
      <c r="E4" s="358"/>
      <c r="F4" s="358"/>
      <c r="G4" s="358"/>
      <c r="H4" s="358"/>
      <c r="I4" s="358"/>
      <c r="J4" s="358"/>
      <c r="K4" s="246"/>
      <c r="L4" s="246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4"/>
      <c r="Y4" s="102"/>
      <c r="Z4" s="106"/>
      <c r="AA4" s="102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</row>
    <row r="5" spans="1:235" s="4" customFormat="1" ht="35.25" customHeight="1">
      <c r="A5" s="356" t="s">
        <v>575</v>
      </c>
      <c r="B5" s="357"/>
      <c r="C5" s="357"/>
      <c r="D5" s="357"/>
      <c r="E5" s="357"/>
      <c r="F5" s="357"/>
      <c r="G5" s="357"/>
      <c r="H5" s="357"/>
      <c r="I5" s="357"/>
      <c r="J5" s="357"/>
      <c r="K5" s="246"/>
      <c r="L5" s="246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4"/>
      <c r="Y5" s="102"/>
      <c r="Z5" s="106"/>
      <c r="AA5" s="102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</row>
    <row r="6" spans="1:235" s="5" customFormat="1" ht="60.75" customHeight="1">
      <c r="A6" s="359" t="s">
        <v>47</v>
      </c>
      <c r="B6" s="360"/>
      <c r="C6" s="360"/>
      <c r="D6" s="360"/>
      <c r="E6" s="360"/>
      <c r="F6" s="360"/>
      <c r="G6" s="360"/>
      <c r="H6" s="360"/>
      <c r="I6" s="360"/>
      <c r="J6" s="360"/>
      <c r="K6" s="361"/>
      <c r="L6" s="361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4"/>
      <c r="Y6" s="102"/>
      <c r="Z6" s="106"/>
      <c r="AA6" s="102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</row>
    <row r="7" spans="1:235" s="5" customFormat="1" ht="48" customHeight="1">
      <c r="A7" s="351" t="s">
        <v>16</v>
      </c>
      <c r="B7" s="353" t="s">
        <v>4</v>
      </c>
      <c r="C7" s="353" t="s">
        <v>2</v>
      </c>
      <c r="D7" s="353" t="s">
        <v>7</v>
      </c>
      <c r="E7" s="353" t="s">
        <v>5</v>
      </c>
      <c r="F7" s="353" t="s">
        <v>3</v>
      </c>
      <c r="G7" s="362" t="s">
        <v>23</v>
      </c>
      <c r="H7" s="353" t="s">
        <v>0</v>
      </c>
      <c r="I7" s="353" t="s">
        <v>6</v>
      </c>
      <c r="J7" s="350" t="s">
        <v>13</v>
      </c>
      <c r="K7" s="350"/>
      <c r="L7" s="348"/>
      <c r="M7" s="334">
        <v>1</v>
      </c>
      <c r="N7" s="334">
        <v>2</v>
      </c>
      <c r="O7" s="334">
        <v>3</v>
      </c>
      <c r="P7" s="334">
        <v>4</v>
      </c>
      <c r="Q7" s="334">
        <v>5</v>
      </c>
      <c r="R7" s="334">
        <v>6</v>
      </c>
      <c r="S7" s="334">
        <v>7</v>
      </c>
      <c r="T7" s="334">
        <v>8</v>
      </c>
      <c r="U7" s="334">
        <v>9</v>
      </c>
      <c r="V7" s="334">
        <v>10</v>
      </c>
      <c r="W7" s="334" t="s">
        <v>38</v>
      </c>
      <c r="X7" s="336" t="s">
        <v>35</v>
      </c>
      <c r="Y7" s="338" t="s">
        <v>36</v>
      </c>
      <c r="Z7" s="338" t="s">
        <v>37</v>
      </c>
      <c r="AA7" s="343">
        <v>78</v>
      </c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</row>
    <row r="8" spans="1:235" s="5" customFormat="1" ht="30" customHeight="1">
      <c r="A8" s="351"/>
      <c r="B8" s="353"/>
      <c r="C8" s="353"/>
      <c r="D8" s="353"/>
      <c r="E8" s="353"/>
      <c r="F8" s="353"/>
      <c r="G8" s="362"/>
      <c r="H8" s="353"/>
      <c r="I8" s="353"/>
      <c r="J8" s="346" t="s">
        <v>33</v>
      </c>
      <c r="K8" s="346" t="s">
        <v>15</v>
      </c>
      <c r="L8" s="348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7"/>
      <c r="Y8" s="339"/>
      <c r="Z8" s="341"/>
      <c r="AA8" s="34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</row>
    <row r="9" spans="1:235" s="5" customFormat="1" ht="39.75" customHeight="1">
      <c r="A9" s="352"/>
      <c r="B9" s="349"/>
      <c r="C9" s="349"/>
      <c r="D9" s="349"/>
      <c r="E9" s="349"/>
      <c r="F9" s="349"/>
      <c r="G9" s="363"/>
      <c r="H9" s="349"/>
      <c r="I9" s="349"/>
      <c r="J9" s="347"/>
      <c r="K9" s="347"/>
      <c r="L9" s="349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 t="s">
        <v>34</v>
      </c>
      <c r="X9" s="337" t="s">
        <v>35</v>
      </c>
      <c r="Y9" s="340"/>
      <c r="Z9" s="342" t="s">
        <v>37</v>
      </c>
      <c r="AA9" s="345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</row>
    <row r="10" spans="1:235" s="5" customFormat="1" ht="79.5" customHeight="1">
      <c r="A10" s="85">
        <v>1</v>
      </c>
      <c r="B10" s="154">
        <v>105</v>
      </c>
      <c r="C10" s="151" t="s">
        <v>405</v>
      </c>
      <c r="D10" s="151" t="s">
        <v>97</v>
      </c>
      <c r="E10" s="169" t="s">
        <v>101</v>
      </c>
      <c r="F10" s="151" t="s">
        <v>480</v>
      </c>
      <c r="G10" s="149" t="s">
        <v>481</v>
      </c>
      <c r="H10" s="151" t="s">
        <v>185</v>
      </c>
      <c r="I10" s="151" t="s">
        <v>96</v>
      </c>
      <c r="J10" s="41">
        <v>65</v>
      </c>
      <c r="K10" s="40">
        <v>57.06</v>
      </c>
      <c r="L10" s="55"/>
      <c r="M10" s="107">
        <v>1</v>
      </c>
      <c r="N10" s="107">
        <v>2</v>
      </c>
      <c r="O10" s="107">
        <v>3</v>
      </c>
      <c r="P10" s="107">
        <v>4</v>
      </c>
      <c r="Q10" s="107">
        <v>5</v>
      </c>
      <c r="R10" s="107">
        <v>6</v>
      </c>
      <c r="S10" s="107">
        <v>7</v>
      </c>
      <c r="T10" s="107">
        <v>8</v>
      </c>
      <c r="U10" s="107">
        <v>9</v>
      </c>
      <c r="V10" s="107"/>
      <c r="W10" s="107">
        <v>20</v>
      </c>
      <c r="X10" s="108">
        <f aca="true" t="shared" si="0" ref="X10:X26">SUM(M10:W10)</f>
        <v>65</v>
      </c>
      <c r="Y10" s="107"/>
      <c r="Z10" s="109">
        <f aca="true" t="shared" si="1" ref="Z10:Z26">X10-Y10</f>
        <v>65</v>
      </c>
      <c r="AA10" s="111">
        <f aca="true" t="shared" si="2" ref="AA10:AA26">(K10-$AA$7)/4</f>
        <v>-5.234999999999999</v>
      </c>
      <c r="AB10" s="111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</row>
    <row r="11" spans="1:235" s="5" customFormat="1" ht="79.5" customHeight="1">
      <c r="A11" s="85">
        <v>2</v>
      </c>
      <c r="B11" s="154">
        <v>121</v>
      </c>
      <c r="C11" s="151" t="s">
        <v>552</v>
      </c>
      <c r="D11" s="151" t="s">
        <v>315</v>
      </c>
      <c r="E11" s="169" t="s">
        <v>300</v>
      </c>
      <c r="F11" s="151" t="s">
        <v>555</v>
      </c>
      <c r="G11" s="149" t="s">
        <v>556</v>
      </c>
      <c r="H11" s="151" t="s">
        <v>504</v>
      </c>
      <c r="I11" s="151" t="s">
        <v>554</v>
      </c>
      <c r="J11" s="41">
        <v>65</v>
      </c>
      <c r="K11" s="40">
        <v>58.82</v>
      </c>
      <c r="L11" s="55"/>
      <c r="M11" s="107">
        <v>1</v>
      </c>
      <c r="N11" s="107">
        <v>2</v>
      </c>
      <c r="O11" s="107">
        <v>3</v>
      </c>
      <c r="P11" s="107">
        <v>4</v>
      </c>
      <c r="Q11" s="107">
        <v>5</v>
      </c>
      <c r="R11" s="107">
        <v>6</v>
      </c>
      <c r="S11" s="107">
        <v>7</v>
      </c>
      <c r="T11" s="107">
        <v>8</v>
      </c>
      <c r="U11" s="107">
        <v>9</v>
      </c>
      <c r="V11" s="107"/>
      <c r="W11" s="107">
        <v>20</v>
      </c>
      <c r="X11" s="108">
        <f t="shared" si="0"/>
        <v>65</v>
      </c>
      <c r="Y11" s="107"/>
      <c r="Z11" s="109">
        <f t="shared" si="1"/>
        <v>65</v>
      </c>
      <c r="AA11" s="111">
        <f t="shared" si="2"/>
        <v>-4.795</v>
      </c>
      <c r="AB11" s="111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</row>
    <row r="12" spans="1:235" s="5" customFormat="1" ht="79.5" customHeight="1">
      <c r="A12" s="85">
        <v>3</v>
      </c>
      <c r="B12" s="154">
        <v>132</v>
      </c>
      <c r="C12" s="151" t="s">
        <v>206</v>
      </c>
      <c r="D12" s="151">
        <v>1991</v>
      </c>
      <c r="E12" s="169" t="s">
        <v>110</v>
      </c>
      <c r="F12" s="151" t="s">
        <v>493</v>
      </c>
      <c r="G12" s="149" t="s">
        <v>207</v>
      </c>
      <c r="H12" s="151" t="s">
        <v>494</v>
      </c>
      <c r="I12" s="151" t="s">
        <v>495</v>
      </c>
      <c r="J12" s="41">
        <v>65</v>
      </c>
      <c r="K12" s="40">
        <v>59.81</v>
      </c>
      <c r="L12" s="55"/>
      <c r="M12" s="107">
        <v>1</v>
      </c>
      <c r="N12" s="107">
        <v>2</v>
      </c>
      <c r="O12" s="107">
        <v>3</v>
      </c>
      <c r="P12" s="107">
        <v>4</v>
      </c>
      <c r="Q12" s="107">
        <v>5</v>
      </c>
      <c r="R12" s="107">
        <v>6</v>
      </c>
      <c r="S12" s="107">
        <v>7</v>
      </c>
      <c r="T12" s="107">
        <v>8</v>
      </c>
      <c r="U12" s="107">
        <v>9</v>
      </c>
      <c r="V12" s="107"/>
      <c r="W12" s="107">
        <v>20</v>
      </c>
      <c r="X12" s="108">
        <f t="shared" si="0"/>
        <v>65</v>
      </c>
      <c r="Y12" s="107"/>
      <c r="Z12" s="109">
        <f t="shared" si="1"/>
        <v>65</v>
      </c>
      <c r="AA12" s="111">
        <f t="shared" si="2"/>
        <v>-4.547499999999999</v>
      </c>
      <c r="AB12" s="111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</row>
    <row r="13" spans="1:235" s="5" customFormat="1" ht="79.5" customHeight="1">
      <c r="A13" s="85">
        <v>4</v>
      </c>
      <c r="B13" s="154">
        <v>27</v>
      </c>
      <c r="C13" s="151" t="s">
        <v>417</v>
      </c>
      <c r="D13" s="151" t="s">
        <v>121</v>
      </c>
      <c r="E13" s="169" t="s">
        <v>300</v>
      </c>
      <c r="F13" s="151" t="s">
        <v>548</v>
      </c>
      <c r="G13" s="149" t="s">
        <v>549</v>
      </c>
      <c r="H13" s="151" t="s">
        <v>420</v>
      </c>
      <c r="I13" s="151" t="s">
        <v>263</v>
      </c>
      <c r="J13" s="41">
        <v>65</v>
      </c>
      <c r="K13" s="40">
        <v>63.39</v>
      </c>
      <c r="L13" s="55"/>
      <c r="M13" s="107">
        <v>1</v>
      </c>
      <c r="N13" s="107">
        <v>2</v>
      </c>
      <c r="O13" s="107">
        <v>3</v>
      </c>
      <c r="P13" s="107">
        <v>4</v>
      </c>
      <c r="Q13" s="107">
        <v>5</v>
      </c>
      <c r="R13" s="107">
        <v>6</v>
      </c>
      <c r="S13" s="107">
        <v>7</v>
      </c>
      <c r="T13" s="107">
        <v>8</v>
      </c>
      <c r="U13" s="107">
        <v>9</v>
      </c>
      <c r="V13" s="107"/>
      <c r="W13" s="107">
        <v>20</v>
      </c>
      <c r="X13" s="108">
        <f t="shared" si="0"/>
        <v>65</v>
      </c>
      <c r="Y13" s="107"/>
      <c r="Z13" s="109">
        <f t="shared" si="1"/>
        <v>65</v>
      </c>
      <c r="AA13" s="111">
        <f t="shared" si="2"/>
        <v>-3.6525</v>
      </c>
      <c r="AB13" s="111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</row>
    <row r="14" spans="1:235" s="5" customFormat="1" ht="79.5" customHeight="1">
      <c r="A14" s="85">
        <v>5</v>
      </c>
      <c r="B14" s="154">
        <v>139</v>
      </c>
      <c r="C14" s="151" t="s">
        <v>484</v>
      </c>
      <c r="D14" s="151" t="s">
        <v>145</v>
      </c>
      <c r="E14" s="169" t="s">
        <v>110</v>
      </c>
      <c r="F14" s="151" t="s">
        <v>557</v>
      </c>
      <c r="G14" s="149" t="s">
        <v>558</v>
      </c>
      <c r="H14" s="151" t="s">
        <v>356</v>
      </c>
      <c r="I14" s="151" t="s">
        <v>357</v>
      </c>
      <c r="J14" s="41">
        <v>65</v>
      </c>
      <c r="K14" s="40">
        <v>67.58</v>
      </c>
      <c r="L14" s="55"/>
      <c r="M14" s="107">
        <v>1</v>
      </c>
      <c r="N14" s="107">
        <v>2</v>
      </c>
      <c r="O14" s="107">
        <v>3</v>
      </c>
      <c r="P14" s="107">
        <v>4</v>
      </c>
      <c r="Q14" s="107">
        <v>5</v>
      </c>
      <c r="R14" s="107">
        <v>6</v>
      </c>
      <c r="S14" s="107">
        <v>7</v>
      </c>
      <c r="T14" s="107">
        <v>8</v>
      </c>
      <c r="U14" s="107">
        <v>9</v>
      </c>
      <c r="V14" s="107"/>
      <c r="W14" s="107">
        <v>20</v>
      </c>
      <c r="X14" s="108">
        <f t="shared" si="0"/>
        <v>65</v>
      </c>
      <c r="Y14" s="107"/>
      <c r="Z14" s="109">
        <f t="shared" si="1"/>
        <v>65</v>
      </c>
      <c r="AA14" s="111">
        <f t="shared" si="2"/>
        <v>-2.6050000000000004</v>
      </c>
      <c r="AB14" s="111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</row>
    <row r="15" spans="1:235" s="5" customFormat="1" ht="79.5" customHeight="1">
      <c r="A15" s="85">
        <v>6</v>
      </c>
      <c r="B15" s="154">
        <v>97</v>
      </c>
      <c r="C15" s="151" t="s">
        <v>477</v>
      </c>
      <c r="D15" s="151" t="s">
        <v>147</v>
      </c>
      <c r="E15" s="169" t="s">
        <v>110</v>
      </c>
      <c r="F15" s="151" t="s">
        <v>478</v>
      </c>
      <c r="G15" s="149" t="s">
        <v>479</v>
      </c>
      <c r="H15" s="151" t="s">
        <v>95</v>
      </c>
      <c r="I15" s="151" t="s">
        <v>96</v>
      </c>
      <c r="J15" s="41">
        <v>65</v>
      </c>
      <c r="K15" s="40">
        <v>67.8</v>
      </c>
      <c r="L15" s="55"/>
      <c r="M15" s="107">
        <v>1</v>
      </c>
      <c r="N15" s="107">
        <v>2</v>
      </c>
      <c r="O15" s="107">
        <v>3</v>
      </c>
      <c r="P15" s="107">
        <v>4</v>
      </c>
      <c r="Q15" s="107">
        <v>5</v>
      </c>
      <c r="R15" s="107">
        <v>6</v>
      </c>
      <c r="S15" s="107">
        <v>7</v>
      </c>
      <c r="T15" s="107">
        <v>8</v>
      </c>
      <c r="U15" s="107">
        <v>9</v>
      </c>
      <c r="V15" s="107"/>
      <c r="W15" s="107">
        <v>20</v>
      </c>
      <c r="X15" s="108">
        <f t="shared" si="0"/>
        <v>65</v>
      </c>
      <c r="Y15" s="107"/>
      <c r="Z15" s="109">
        <f t="shared" si="1"/>
        <v>65</v>
      </c>
      <c r="AA15" s="111">
        <f t="shared" si="2"/>
        <v>-2.5500000000000007</v>
      </c>
      <c r="AB15" s="111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</row>
    <row r="16" spans="1:235" s="5" customFormat="1" ht="79.5" customHeight="1">
      <c r="A16" s="85">
        <v>7</v>
      </c>
      <c r="B16" s="154">
        <v>12</v>
      </c>
      <c r="C16" s="151" t="s">
        <v>153</v>
      </c>
      <c r="D16" s="151" t="s">
        <v>145</v>
      </c>
      <c r="E16" s="169" t="s">
        <v>83</v>
      </c>
      <c r="F16" s="151" t="s">
        <v>238</v>
      </c>
      <c r="G16" s="149" t="s">
        <v>239</v>
      </c>
      <c r="H16" s="151" t="s">
        <v>104</v>
      </c>
      <c r="I16" s="151" t="s">
        <v>99</v>
      </c>
      <c r="J16" s="41">
        <v>59</v>
      </c>
      <c r="K16" s="40">
        <v>60.87</v>
      </c>
      <c r="L16" s="55"/>
      <c r="M16" s="107">
        <v>1</v>
      </c>
      <c r="N16" s="107">
        <v>2</v>
      </c>
      <c r="O16" s="107">
        <v>3</v>
      </c>
      <c r="P16" s="107">
        <v>4</v>
      </c>
      <c r="Q16" s="107">
        <v>5</v>
      </c>
      <c r="R16" s="107">
        <v>0</v>
      </c>
      <c r="S16" s="107">
        <v>7</v>
      </c>
      <c r="T16" s="107">
        <v>8</v>
      </c>
      <c r="U16" s="107">
        <v>9</v>
      </c>
      <c r="V16" s="107"/>
      <c r="W16" s="107">
        <v>20</v>
      </c>
      <c r="X16" s="108">
        <f t="shared" si="0"/>
        <v>59</v>
      </c>
      <c r="Y16" s="107"/>
      <c r="Z16" s="109">
        <f t="shared" si="1"/>
        <v>59</v>
      </c>
      <c r="AA16" s="111">
        <f t="shared" si="2"/>
        <v>-4.282500000000001</v>
      </c>
      <c r="AB16" s="111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</row>
    <row r="17" spans="1:235" s="5" customFormat="1" ht="79.5" customHeight="1">
      <c r="A17" s="85">
        <v>8</v>
      </c>
      <c r="B17" s="154">
        <v>49</v>
      </c>
      <c r="C17" s="151" t="s">
        <v>201</v>
      </c>
      <c r="D17" s="151" t="s">
        <v>93</v>
      </c>
      <c r="E17" s="169" t="s">
        <v>110</v>
      </c>
      <c r="F17" s="151" t="s">
        <v>202</v>
      </c>
      <c r="G17" s="149" t="s">
        <v>203</v>
      </c>
      <c r="H17" s="151" t="s">
        <v>79</v>
      </c>
      <c r="I17" s="151" t="s">
        <v>194</v>
      </c>
      <c r="J17" s="41">
        <v>45</v>
      </c>
      <c r="K17" s="40">
        <v>77.56</v>
      </c>
      <c r="L17" s="55"/>
      <c r="M17" s="107">
        <v>1</v>
      </c>
      <c r="N17" s="107">
        <v>2</v>
      </c>
      <c r="O17" s="107">
        <v>3</v>
      </c>
      <c r="P17" s="107">
        <v>4</v>
      </c>
      <c r="Q17" s="107">
        <v>5</v>
      </c>
      <c r="R17" s="107">
        <v>0</v>
      </c>
      <c r="S17" s="107">
        <v>7</v>
      </c>
      <c r="T17" s="107">
        <v>8</v>
      </c>
      <c r="U17" s="107">
        <v>9</v>
      </c>
      <c r="V17" s="107">
        <v>10</v>
      </c>
      <c r="W17" s="107"/>
      <c r="X17" s="108">
        <f t="shared" si="0"/>
        <v>49</v>
      </c>
      <c r="Y17" s="107">
        <v>4</v>
      </c>
      <c r="Z17" s="109">
        <f t="shared" si="1"/>
        <v>45</v>
      </c>
      <c r="AA17" s="111">
        <f t="shared" si="2"/>
        <v>-0.10999999999999943</v>
      </c>
      <c r="AB17" s="111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</row>
    <row r="18" spans="1:235" s="5" customFormat="1" ht="79.5" customHeight="1">
      <c r="A18" s="85">
        <v>9</v>
      </c>
      <c r="B18" s="154">
        <v>13</v>
      </c>
      <c r="C18" s="151" t="s">
        <v>153</v>
      </c>
      <c r="D18" s="151" t="s">
        <v>145</v>
      </c>
      <c r="E18" s="169" t="s">
        <v>83</v>
      </c>
      <c r="F18" s="151" t="s">
        <v>188</v>
      </c>
      <c r="G18" s="149" t="s">
        <v>189</v>
      </c>
      <c r="H18" s="151" t="s">
        <v>104</v>
      </c>
      <c r="I18" s="151" t="s">
        <v>99</v>
      </c>
      <c r="J18" s="41">
        <v>40</v>
      </c>
      <c r="K18" s="40">
        <v>59.75</v>
      </c>
      <c r="L18" s="55"/>
      <c r="M18" s="107">
        <v>1</v>
      </c>
      <c r="N18" s="107">
        <v>2</v>
      </c>
      <c r="O18" s="107">
        <v>3</v>
      </c>
      <c r="P18" s="107">
        <v>4</v>
      </c>
      <c r="Q18" s="107">
        <v>5</v>
      </c>
      <c r="R18" s="107">
        <v>0</v>
      </c>
      <c r="S18" s="107">
        <v>7</v>
      </c>
      <c r="T18" s="107">
        <v>8</v>
      </c>
      <c r="U18" s="107">
        <v>0</v>
      </c>
      <c r="V18" s="107">
        <v>10</v>
      </c>
      <c r="W18" s="107"/>
      <c r="X18" s="108">
        <f t="shared" si="0"/>
        <v>40</v>
      </c>
      <c r="Y18" s="107"/>
      <c r="Z18" s="109">
        <f t="shared" si="1"/>
        <v>40</v>
      </c>
      <c r="AA18" s="111">
        <f t="shared" si="2"/>
        <v>-4.5625</v>
      </c>
      <c r="AB18" s="111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</row>
    <row r="19" spans="1:235" s="5" customFormat="1" ht="79.5" customHeight="1">
      <c r="A19" s="85">
        <v>10</v>
      </c>
      <c r="B19" s="154">
        <v>59</v>
      </c>
      <c r="C19" s="151" t="s">
        <v>160</v>
      </c>
      <c r="D19" s="151" t="s">
        <v>143</v>
      </c>
      <c r="E19" s="169" t="s">
        <v>83</v>
      </c>
      <c r="F19" s="151" t="s">
        <v>161</v>
      </c>
      <c r="G19" s="149" t="s">
        <v>162</v>
      </c>
      <c r="H19" s="151" t="s">
        <v>131</v>
      </c>
      <c r="I19" s="151" t="s">
        <v>132</v>
      </c>
      <c r="J19" s="41">
        <v>32</v>
      </c>
      <c r="K19" s="40">
        <v>102.43</v>
      </c>
      <c r="L19" s="55"/>
      <c r="M19" s="107">
        <v>1</v>
      </c>
      <c r="N19" s="107">
        <v>2</v>
      </c>
      <c r="O19" s="107">
        <v>3</v>
      </c>
      <c r="P19" s="107">
        <v>4</v>
      </c>
      <c r="Q19" s="107">
        <v>0</v>
      </c>
      <c r="R19" s="107">
        <v>6</v>
      </c>
      <c r="S19" s="107">
        <v>0</v>
      </c>
      <c r="T19" s="107">
        <v>8</v>
      </c>
      <c r="U19" s="107">
        <v>9</v>
      </c>
      <c r="V19" s="107">
        <v>10</v>
      </c>
      <c r="W19" s="107"/>
      <c r="X19" s="108">
        <f t="shared" si="0"/>
        <v>43</v>
      </c>
      <c r="Y19" s="107">
        <v>11</v>
      </c>
      <c r="Z19" s="109">
        <f t="shared" si="1"/>
        <v>32</v>
      </c>
      <c r="AA19" s="111">
        <f t="shared" si="2"/>
        <v>6.107500000000002</v>
      </c>
      <c r="AB19" s="111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</row>
    <row r="20" spans="1:235" s="5" customFormat="1" ht="79.5" customHeight="1">
      <c r="A20" s="85">
        <v>11</v>
      </c>
      <c r="B20" s="154">
        <v>36</v>
      </c>
      <c r="C20" s="151" t="s">
        <v>113</v>
      </c>
      <c r="D20" s="151" t="s">
        <v>114</v>
      </c>
      <c r="E20" s="169" t="s">
        <v>300</v>
      </c>
      <c r="F20" s="151" t="s">
        <v>550</v>
      </c>
      <c r="G20" s="149" t="s">
        <v>551</v>
      </c>
      <c r="H20" s="151" t="s">
        <v>79</v>
      </c>
      <c r="I20" s="151" t="s">
        <v>116</v>
      </c>
      <c r="J20" s="41">
        <v>25</v>
      </c>
      <c r="K20" s="40">
        <v>53.9</v>
      </c>
      <c r="L20" s="55"/>
      <c r="M20" s="107">
        <v>1</v>
      </c>
      <c r="N20" s="107">
        <v>2</v>
      </c>
      <c r="O20" s="107">
        <v>3</v>
      </c>
      <c r="P20" s="107">
        <v>4</v>
      </c>
      <c r="Q20" s="107">
        <v>5</v>
      </c>
      <c r="R20" s="107">
        <v>6</v>
      </c>
      <c r="S20" s="107">
        <v>7</v>
      </c>
      <c r="T20" s="107">
        <v>8</v>
      </c>
      <c r="U20" s="107">
        <v>9</v>
      </c>
      <c r="V20" s="107"/>
      <c r="W20" s="107"/>
      <c r="X20" s="108">
        <f t="shared" si="0"/>
        <v>45</v>
      </c>
      <c r="Y20" s="107">
        <v>20</v>
      </c>
      <c r="Z20" s="109">
        <f t="shared" si="1"/>
        <v>25</v>
      </c>
      <c r="AA20" s="111">
        <f t="shared" si="2"/>
        <v>-6.025</v>
      </c>
      <c r="AB20" s="111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</row>
    <row r="21" spans="1:235" s="5" customFormat="1" ht="79.5" customHeight="1">
      <c r="A21" s="85">
        <v>12</v>
      </c>
      <c r="B21" s="154">
        <v>17</v>
      </c>
      <c r="C21" s="151" t="s">
        <v>99</v>
      </c>
      <c r="D21" s="151" t="s">
        <v>100</v>
      </c>
      <c r="E21" s="169" t="s">
        <v>101</v>
      </c>
      <c r="F21" s="151" t="s">
        <v>102</v>
      </c>
      <c r="G21" s="149" t="s">
        <v>103</v>
      </c>
      <c r="H21" s="151" t="s">
        <v>104</v>
      </c>
      <c r="I21" s="151" t="s">
        <v>105</v>
      </c>
      <c r="J21" s="41">
        <v>25</v>
      </c>
      <c r="K21" s="40">
        <v>65.13</v>
      </c>
      <c r="L21" s="55"/>
      <c r="M21" s="107">
        <v>1</v>
      </c>
      <c r="N21" s="107">
        <v>2</v>
      </c>
      <c r="O21" s="107">
        <v>3</v>
      </c>
      <c r="P21" s="107">
        <v>4</v>
      </c>
      <c r="Q21" s="107">
        <v>5</v>
      </c>
      <c r="R21" s="107">
        <v>6</v>
      </c>
      <c r="S21" s="107">
        <v>7</v>
      </c>
      <c r="T21" s="107">
        <v>8</v>
      </c>
      <c r="U21" s="107">
        <v>9</v>
      </c>
      <c r="V21" s="107"/>
      <c r="W21" s="107"/>
      <c r="X21" s="108">
        <f t="shared" si="0"/>
        <v>45</v>
      </c>
      <c r="Y21" s="107">
        <v>20</v>
      </c>
      <c r="Z21" s="109">
        <f t="shared" si="1"/>
        <v>25</v>
      </c>
      <c r="AA21" s="111">
        <f t="shared" si="2"/>
        <v>-3.217500000000001</v>
      </c>
      <c r="AB21" s="111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</row>
    <row r="22" spans="1:235" s="5" customFormat="1" ht="79.5" customHeight="1">
      <c r="A22" s="85">
        <v>13</v>
      </c>
      <c r="B22" s="154">
        <v>19</v>
      </c>
      <c r="C22" s="151" t="s">
        <v>133</v>
      </c>
      <c r="D22" s="151" t="s">
        <v>134</v>
      </c>
      <c r="E22" s="169" t="s">
        <v>83</v>
      </c>
      <c r="F22" s="151" t="s">
        <v>135</v>
      </c>
      <c r="G22" s="149" t="s">
        <v>136</v>
      </c>
      <c r="H22" s="151" t="s">
        <v>104</v>
      </c>
      <c r="I22" s="151" t="s">
        <v>99</v>
      </c>
      <c r="J22" s="41">
        <v>18</v>
      </c>
      <c r="K22" s="40">
        <v>65.36</v>
      </c>
      <c r="L22" s="55"/>
      <c r="M22" s="107">
        <v>1</v>
      </c>
      <c r="N22" s="107">
        <v>2</v>
      </c>
      <c r="O22" s="107">
        <v>3</v>
      </c>
      <c r="P22" s="107">
        <v>4</v>
      </c>
      <c r="Q22" s="107">
        <v>5</v>
      </c>
      <c r="R22" s="107">
        <v>6</v>
      </c>
      <c r="S22" s="107">
        <v>0</v>
      </c>
      <c r="T22" s="107">
        <v>8</v>
      </c>
      <c r="U22" s="107">
        <v>9</v>
      </c>
      <c r="V22" s="107"/>
      <c r="W22" s="107"/>
      <c r="X22" s="108">
        <f t="shared" si="0"/>
        <v>38</v>
      </c>
      <c r="Y22" s="107">
        <v>20</v>
      </c>
      <c r="Z22" s="109">
        <f t="shared" si="1"/>
        <v>18</v>
      </c>
      <c r="AA22" s="111">
        <f t="shared" si="2"/>
        <v>-3.16</v>
      </c>
      <c r="AB22" s="111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</row>
    <row r="23" spans="1:235" s="5" customFormat="1" ht="79.5" customHeight="1">
      <c r="A23" s="85">
        <v>14</v>
      </c>
      <c r="B23" s="154">
        <v>120</v>
      </c>
      <c r="C23" s="151" t="s">
        <v>552</v>
      </c>
      <c r="D23" s="151" t="s">
        <v>315</v>
      </c>
      <c r="E23" s="169" t="s">
        <v>300</v>
      </c>
      <c r="F23" s="151" t="s">
        <v>553</v>
      </c>
      <c r="G23" s="149" t="s">
        <v>588</v>
      </c>
      <c r="H23" s="151" t="s">
        <v>504</v>
      </c>
      <c r="I23" s="151" t="s">
        <v>554</v>
      </c>
      <c r="J23" s="41">
        <v>17</v>
      </c>
      <c r="K23" s="40">
        <v>60.56</v>
      </c>
      <c r="L23" s="55"/>
      <c r="M23" s="107">
        <v>1</v>
      </c>
      <c r="N23" s="107">
        <v>2</v>
      </c>
      <c r="O23" s="107">
        <v>3</v>
      </c>
      <c r="P23" s="107">
        <v>4</v>
      </c>
      <c r="Q23" s="107">
        <v>5</v>
      </c>
      <c r="R23" s="107">
        <v>6</v>
      </c>
      <c r="S23" s="107">
        <v>7</v>
      </c>
      <c r="T23" s="107">
        <v>0</v>
      </c>
      <c r="U23" s="107">
        <v>9</v>
      </c>
      <c r="V23" s="107"/>
      <c r="W23" s="107"/>
      <c r="X23" s="108">
        <f t="shared" si="0"/>
        <v>37</v>
      </c>
      <c r="Y23" s="107">
        <v>20</v>
      </c>
      <c r="Z23" s="109">
        <f t="shared" si="1"/>
        <v>17</v>
      </c>
      <c r="AA23" s="111">
        <f t="shared" si="2"/>
        <v>-4.359999999999999</v>
      </c>
      <c r="AB23" s="111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</row>
    <row r="24" spans="1:235" s="5" customFormat="1" ht="79.5" customHeight="1">
      <c r="A24" s="85">
        <v>15</v>
      </c>
      <c r="B24" s="154">
        <v>60</v>
      </c>
      <c r="C24" s="151" t="s">
        <v>160</v>
      </c>
      <c r="D24" s="151" t="s">
        <v>143</v>
      </c>
      <c r="E24" s="169" t="s">
        <v>83</v>
      </c>
      <c r="F24" s="151" t="s">
        <v>475</v>
      </c>
      <c r="G24" s="149" t="s">
        <v>476</v>
      </c>
      <c r="H24" s="151" t="s">
        <v>131</v>
      </c>
      <c r="I24" s="151" t="s">
        <v>132</v>
      </c>
      <c r="J24" s="41">
        <v>12</v>
      </c>
      <c r="K24" s="40">
        <v>59.04</v>
      </c>
      <c r="L24" s="55"/>
      <c r="M24" s="107">
        <v>1</v>
      </c>
      <c r="N24" s="107">
        <v>2</v>
      </c>
      <c r="O24" s="107">
        <v>3</v>
      </c>
      <c r="P24" s="107">
        <v>4</v>
      </c>
      <c r="Q24" s="107">
        <v>5</v>
      </c>
      <c r="R24" s="107">
        <v>0</v>
      </c>
      <c r="S24" s="107">
        <v>0</v>
      </c>
      <c r="T24" s="107">
        <v>8</v>
      </c>
      <c r="U24" s="107">
        <v>9</v>
      </c>
      <c r="V24" s="107"/>
      <c r="W24" s="107"/>
      <c r="X24" s="108">
        <f t="shared" si="0"/>
        <v>32</v>
      </c>
      <c r="Y24" s="107">
        <v>20</v>
      </c>
      <c r="Z24" s="109">
        <f t="shared" si="1"/>
        <v>12</v>
      </c>
      <c r="AA24" s="111">
        <f t="shared" si="2"/>
        <v>-4.74</v>
      </c>
      <c r="AB24" s="111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</row>
    <row r="25" spans="1:235" s="5" customFormat="1" ht="79.5" customHeight="1">
      <c r="A25" s="85">
        <v>16</v>
      </c>
      <c r="B25" s="154">
        <v>115</v>
      </c>
      <c r="C25" s="151" t="s">
        <v>353</v>
      </c>
      <c r="D25" s="151" t="s">
        <v>147</v>
      </c>
      <c r="E25" s="169" t="s">
        <v>110</v>
      </c>
      <c r="F25" s="151" t="s">
        <v>491</v>
      </c>
      <c r="G25" s="149" t="s">
        <v>492</v>
      </c>
      <c r="H25" s="151" t="s">
        <v>356</v>
      </c>
      <c r="I25" s="151" t="s">
        <v>357</v>
      </c>
      <c r="J25" s="41">
        <v>11</v>
      </c>
      <c r="K25" s="40">
        <v>93.26</v>
      </c>
      <c r="L25" s="55"/>
      <c r="M25" s="107">
        <v>1</v>
      </c>
      <c r="N25" s="107">
        <v>2</v>
      </c>
      <c r="O25" s="107">
        <v>3</v>
      </c>
      <c r="P25" s="107">
        <v>4</v>
      </c>
      <c r="Q25" s="107">
        <v>5</v>
      </c>
      <c r="R25" s="107">
        <v>0</v>
      </c>
      <c r="S25" s="107">
        <v>7</v>
      </c>
      <c r="T25" s="107">
        <v>8</v>
      </c>
      <c r="U25" s="107">
        <v>9</v>
      </c>
      <c r="V25" s="107"/>
      <c r="W25" s="107"/>
      <c r="X25" s="108">
        <f t="shared" si="0"/>
        <v>39</v>
      </c>
      <c r="Y25" s="107">
        <v>28</v>
      </c>
      <c r="Z25" s="109">
        <f t="shared" si="1"/>
        <v>11</v>
      </c>
      <c r="AA25" s="111">
        <f t="shared" si="2"/>
        <v>3.8150000000000013</v>
      </c>
      <c r="AB25" s="111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</row>
    <row r="26" spans="1:235" s="5" customFormat="1" ht="79.5" customHeight="1">
      <c r="A26" s="85"/>
      <c r="B26" s="154">
        <v>113</v>
      </c>
      <c r="C26" s="151" t="s">
        <v>484</v>
      </c>
      <c r="D26" s="151" t="s">
        <v>145</v>
      </c>
      <c r="E26" s="169" t="s">
        <v>110</v>
      </c>
      <c r="F26" s="151" t="s">
        <v>487</v>
      </c>
      <c r="G26" s="149" t="s">
        <v>488</v>
      </c>
      <c r="H26" s="151" t="s">
        <v>356</v>
      </c>
      <c r="I26" s="151" t="s">
        <v>357</v>
      </c>
      <c r="J26" s="354" t="s">
        <v>579</v>
      </c>
      <c r="K26" s="355"/>
      <c r="L26" s="55"/>
      <c r="M26" s="107">
        <v>0</v>
      </c>
      <c r="N26" s="107">
        <v>2</v>
      </c>
      <c r="O26" s="107">
        <v>3</v>
      </c>
      <c r="P26" s="107">
        <v>4</v>
      </c>
      <c r="Q26" s="107">
        <v>5</v>
      </c>
      <c r="R26" s="107">
        <v>0</v>
      </c>
      <c r="S26" s="107"/>
      <c r="T26" s="107"/>
      <c r="U26" s="107"/>
      <c r="V26" s="107"/>
      <c r="W26" s="107"/>
      <c r="X26" s="108">
        <f t="shared" si="0"/>
        <v>14</v>
      </c>
      <c r="Y26" s="107"/>
      <c r="Z26" s="109">
        <f t="shared" si="1"/>
        <v>14</v>
      </c>
      <c r="AA26" s="111">
        <f t="shared" si="2"/>
        <v>-19.5</v>
      </c>
      <c r="AB26" s="111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</row>
    <row r="27" spans="1:235" ht="58.5" customHeight="1">
      <c r="A27" s="6"/>
      <c r="B27" s="6"/>
      <c r="C27" s="32"/>
      <c r="D27" s="110" t="str">
        <f>'ТР№15(125см)відкр'!D24</f>
        <v>Головний суддя , міжнародний суддя :</v>
      </c>
      <c r="E27" s="115"/>
      <c r="F27" s="116"/>
      <c r="G27" s="116"/>
      <c r="H27" s="117"/>
      <c r="I27" s="110" t="str">
        <f>'ТР№15(125см)відкр'!I24</f>
        <v>Скабард Анна</v>
      </c>
      <c r="J27" s="3"/>
      <c r="K27" s="3"/>
      <c r="L27" s="3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4"/>
      <c r="Y27" s="102"/>
      <c r="AA27" s="111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</row>
    <row r="28" spans="1:235" ht="58.5" customHeight="1">
      <c r="A28" s="6"/>
      <c r="B28" s="6"/>
      <c r="C28" s="32"/>
      <c r="D28" s="110" t="str">
        <f>'ТР№15(125см)відкр'!D25</f>
        <v>Головний секретар,  суддя ІІ категорії:</v>
      </c>
      <c r="E28" s="115"/>
      <c r="F28" s="116"/>
      <c r="G28" s="116"/>
      <c r="H28" s="117"/>
      <c r="I28" s="110" t="str">
        <f>'ТР№15(125см)відкр'!I25</f>
        <v>Божок Анна</v>
      </c>
      <c r="J28" s="3"/>
      <c r="K28" s="3"/>
      <c r="L28" s="3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4"/>
      <c r="Y28" s="102"/>
      <c r="AA28" s="102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</row>
    <row r="29" spans="4:9" ht="25.5" customHeight="1">
      <c r="D29" s="118"/>
      <c r="E29" s="118"/>
      <c r="F29" s="118"/>
      <c r="G29" s="119"/>
      <c r="H29" s="118"/>
      <c r="I29" s="118"/>
    </row>
    <row r="30" ht="25.5" customHeight="1"/>
    <row r="31" ht="25.5" customHeight="1">
      <c r="C31" s="36"/>
    </row>
    <row r="32" ht="25.5" customHeight="1">
      <c r="C32" s="36"/>
    </row>
    <row r="33" ht="25.5" customHeight="1">
      <c r="C33" s="36"/>
    </row>
    <row r="34" ht="25.5" customHeight="1">
      <c r="C34" s="36"/>
    </row>
    <row r="35" ht="25.5" customHeight="1">
      <c r="C35" s="36"/>
    </row>
    <row r="36" ht="40.5">
      <c r="C36" s="36"/>
    </row>
    <row r="37" ht="40.5">
      <c r="C37" s="36"/>
    </row>
    <row r="38" ht="40.5">
      <c r="C38" s="36"/>
    </row>
    <row r="39" ht="40.5">
      <c r="C39" s="36"/>
    </row>
    <row r="40" ht="40.5">
      <c r="C40" s="36"/>
    </row>
    <row r="41" ht="40.5">
      <c r="C41" s="36"/>
    </row>
    <row r="42" ht="40.5">
      <c r="C42" s="36"/>
    </row>
    <row r="43" ht="40.5">
      <c r="C43" s="36"/>
    </row>
    <row r="44" ht="40.5">
      <c r="C44" s="36"/>
    </row>
    <row r="45" ht="40.5">
      <c r="C45" s="36"/>
    </row>
    <row r="46" ht="40.5">
      <c r="C46" s="36"/>
    </row>
  </sheetData>
  <sheetProtection/>
  <mergeCells count="35">
    <mergeCell ref="J26:K26"/>
    <mergeCell ref="A1:L1"/>
    <mergeCell ref="A2:L2"/>
    <mergeCell ref="A3:L3"/>
    <mergeCell ref="A4:L4"/>
    <mergeCell ref="A5:L5"/>
    <mergeCell ref="A6:L6"/>
    <mergeCell ref="G7:G9"/>
    <mergeCell ref="H7:H9"/>
    <mergeCell ref="I7:I9"/>
    <mergeCell ref="A7:A9"/>
    <mergeCell ref="B7:B9"/>
    <mergeCell ref="C7:C9"/>
    <mergeCell ref="D7:D9"/>
    <mergeCell ref="E7:E9"/>
    <mergeCell ref="F7:F9"/>
    <mergeCell ref="J8:J9"/>
    <mergeCell ref="K8:K9"/>
    <mergeCell ref="M7:M9"/>
    <mergeCell ref="N7:N9"/>
    <mergeCell ref="O7:O9"/>
    <mergeCell ref="L7:L9"/>
    <mergeCell ref="J7:K7"/>
    <mergeCell ref="P7:P9"/>
    <mergeCell ref="Q7:Q9"/>
    <mergeCell ref="R7:R9"/>
    <mergeCell ref="S7:S9"/>
    <mergeCell ref="T7:T9"/>
    <mergeCell ref="U7:U9"/>
    <mergeCell ref="V7:V9"/>
    <mergeCell ref="W7:W9"/>
    <mergeCell ref="X7:X9"/>
    <mergeCell ref="Y7:Y9"/>
    <mergeCell ref="Z7:Z9"/>
    <mergeCell ref="AA7:AA9"/>
  </mergeCells>
  <printOptions horizontalCentered="1"/>
  <pageMargins left="0" right="0" top="0" bottom="0" header="0" footer="0"/>
  <pageSetup horizontalDpi="600" verticalDpi="600" orientation="landscape" paperSize="9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57"/>
  <sheetViews>
    <sheetView view="pageBreakPreview" zoomScale="59" zoomScaleNormal="62" zoomScaleSheetLayoutView="59" workbookViewId="0" topLeftCell="A130">
      <selection activeCell="F153" sqref="F153"/>
    </sheetView>
  </sheetViews>
  <sheetFormatPr defaultColWidth="9.140625" defaultRowHeight="12.75"/>
  <cols>
    <col min="1" max="1" width="9.140625" style="1" customWidth="1"/>
    <col min="2" max="2" width="12.8515625" style="148" customWidth="1"/>
    <col min="3" max="3" width="60.8515625" style="138" customWidth="1"/>
    <col min="4" max="4" width="15.57421875" style="15" customWidth="1"/>
    <col min="5" max="5" width="13.140625" style="15" customWidth="1"/>
    <col min="6" max="6" width="40.00390625" style="15" customWidth="1"/>
    <col min="7" max="7" width="35.140625" style="150" customWidth="1"/>
    <col min="8" max="8" width="30.8515625" style="10" customWidth="1"/>
    <col min="9" max="9" width="30.7109375" style="139" customWidth="1"/>
    <col min="10" max="16384" width="9.140625" style="1" customWidth="1"/>
  </cols>
  <sheetData>
    <row r="1" spans="1:9" s="3" customFormat="1" ht="93" customHeight="1">
      <c r="A1" s="184" t="s">
        <v>59</v>
      </c>
      <c r="B1" s="184"/>
      <c r="C1" s="184"/>
      <c r="D1" s="184"/>
      <c r="E1" s="184"/>
      <c r="F1" s="184"/>
      <c r="G1" s="184"/>
      <c r="H1" s="184"/>
      <c r="I1" s="184"/>
    </row>
    <row r="2" spans="1:9" s="3" customFormat="1" ht="24.75" customHeight="1">
      <c r="A2" s="185" t="str">
        <f>Лист1!B1</f>
        <v>3 етап</v>
      </c>
      <c r="B2" s="186"/>
      <c r="C2" s="186"/>
      <c r="D2" s="186"/>
      <c r="E2" s="186"/>
      <c r="F2" s="186"/>
      <c r="G2" s="186"/>
      <c r="H2" s="186"/>
      <c r="I2" s="186"/>
    </row>
    <row r="3" spans="1:9" s="3" customFormat="1" ht="27" customHeight="1">
      <c r="A3" s="187" t="s">
        <v>9</v>
      </c>
      <c r="B3" s="187"/>
      <c r="C3" s="187"/>
      <c r="D3" s="187"/>
      <c r="E3" s="187"/>
      <c r="F3" s="187"/>
      <c r="G3" s="187"/>
      <c r="H3" s="187"/>
      <c r="I3" s="187"/>
    </row>
    <row r="4" spans="1:9" s="3" customFormat="1" ht="27" customHeight="1">
      <c r="A4" s="188">
        <f>Лист1!B3</f>
        <v>44022</v>
      </c>
      <c r="B4" s="187"/>
      <c r="C4" s="187"/>
      <c r="D4" s="187"/>
      <c r="E4" s="187"/>
      <c r="F4" s="187"/>
      <c r="G4" s="187"/>
      <c r="H4" s="187"/>
      <c r="I4" s="187"/>
    </row>
    <row r="5" spans="1:9" s="3" customFormat="1" ht="27" customHeight="1">
      <c r="A5" s="189" t="s">
        <v>41</v>
      </c>
      <c r="B5" s="189"/>
      <c r="C5" s="189"/>
      <c r="D5" s="189"/>
      <c r="E5" s="189"/>
      <c r="F5" s="189"/>
      <c r="G5" s="189"/>
      <c r="H5" s="189"/>
      <c r="I5" s="189"/>
    </row>
    <row r="6" spans="1:9" s="4" customFormat="1" ht="19.5" customHeight="1">
      <c r="A6" s="196" t="s">
        <v>1</v>
      </c>
      <c r="B6" s="190" t="s">
        <v>4</v>
      </c>
      <c r="C6" s="194" t="s">
        <v>2</v>
      </c>
      <c r="D6" s="194" t="s">
        <v>7</v>
      </c>
      <c r="E6" s="194" t="s">
        <v>5</v>
      </c>
      <c r="F6" s="194" t="s">
        <v>3</v>
      </c>
      <c r="G6" s="192" t="s">
        <v>23</v>
      </c>
      <c r="H6" s="202" t="s">
        <v>24</v>
      </c>
      <c r="I6" s="202" t="s">
        <v>223</v>
      </c>
    </row>
    <row r="7" spans="1:9" s="4" customFormat="1" ht="43.5" customHeight="1">
      <c r="A7" s="197"/>
      <c r="B7" s="191"/>
      <c r="C7" s="195"/>
      <c r="D7" s="195"/>
      <c r="E7" s="195"/>
      <c r="F7" s="195"/>
      <c r="G7" s="193"/>
      <c r="H7" s="203"/>
      <c r="I7" s="203"/>
    </row>
    <row r="8" spans="1:9" s="5" customFormat="1" ht="28.5" customHeight="1">
      <c r="A8" s="200" t="s">
        <v>496</v>
      </c>
      <c r="B8" s="201"/>
      <c r="C8" s="201"/>
      <c r="D8" s="201"/>
      <c r="E8" s="201"/>
      <c r="F8" s="201"/>
      <c r="G8" s="201"/>
      <c r="H8" s="201"/>
      <c r="I8" s="201"/>
    </row>
    <row r="9" spans="1:9" s="5" customFormat="1" ht="35.25" customHeight="1">
      <c r="A9" s="198" t="s">
        <v>281</v>
      </c>
      <c r="B9" s="199"/>
      <c r="C9" s="199"/>
      <c r="D9" s="199"/>
      <c r="E9" s="199"/>
      <c r="F9" s="199"/>
      <c r="G9" s="199"/>
      <c r="H9" s="199"/>
      <c r="I9" s="199"/>
    </row>
    <row r="10" spans="1:9" s="5" customFormat="1" ht="27.75" customHeight="1">
      <c r="A10" s="200" t="s">
        <v>222</v>
      </c>
      <c r="B10" s="201"/>
      <c r="C10" s="201"/>
      <c r="D10" s="201"/>
      <c r="E10" s="201"/>
      <c r="F10" s="201"/>
      <c r="G10" s="201"/>
      <c r="H10" s="201"/>
      <c r="I10" s="201"/>
    </row>
    <row r="11" spans="1:9" s="5" customFormat="1" ht="56.25" customHeight="1">
      <c r="A11" s="54">
        <v>1</v>
      </c>
      <c r="B11" s="155">
        <v>55</v>
      </c>
      <c r="C11" s="140" t="s">
        <v>293</v>
      </c>
      <c r="D11" s="149" t="s">
        <v>93</v>
      </c>
      <c r="E11" s="149" t="s">
        <v>88</v>
      </c>
      <c r="F11" s="142" t="s">
        <v>294</v>
      </c>
      <c r="G11" s="146" t="s">
        <v>295</v>
      </c>
      <c r="H11" s="141" t="s">
        <v>296</v>
      </c>
      <c r="I11" s="141" t="s">
        <v>297</v>
      </c>
    </row>
    <row r="12" spans="1:9" s="5" customFormat="1" ht="56.25" customHeight="1">
      <c r="A12" s="54">
        <v>2</v>
      </c>
      <c r="B12" s="155">
        <v>25</v>
      </c>
      <c r="C12" s="140" t="s">
        <v>289</v>
      </c>
      <c r="D12" s="149" t="s">
        <v>93</v>
      </c>
      <c r="E12" s="149" t="s">
        <v>88</v>
      </c>
      <c r="F12" s="142" t="s">
        <v>290</v>
      </c>
      <c r="G12" s="146" t="s">
        <v>291</v>
      </c>
      <c r="H12" s="141" t="s">
        <v>288</v>
      </c>
      <c r="I12" s="141" t="s">
        <v>292</v>
      </c>
    </row>
    <row r="13" spans="1:9" s="5" customFormat="1" ht="56.25" customHeight="1">
      <c r="A13" s="54">
        <v>3</v>
      </c>
      <c r="B13" s="155">
        <v>16</v>
      </c>
      <c r="C13" s="140" t="s">
        <v>99</v>
      </c>
      <c r="D13" s="149" t="s">
        <v>100</v>
      </c>
      <c r="E13" s="149" t="s">
        <v>101</v>
      </c>
      <c r="F13" s="142" t="s">
        <v>198</v>
      </c>
      <c r="G13" s="146" t="s">
        <v>284</v>
      </c>
      <c r="H13" s="141" t="s">
        <v>104</v>
      </c>
      <c r="I13" s="141" t="s">
        <v>105</v>
      </c>
    </row>
    <row r="14" spans="1:9" s="5" customFormat="1" ht="56.25" customHeight="1">
      <c r="A14" s="54">
        <v>4</v>
      </c>
      <c r="B14" s="155">
        <v>18</v>
      </c>
      <c r="C14" s="140" t="s">
        <v>216</v>
      </c>
      <c r="D14" s="149" t="s">
        <v>172</v>
      </c>
      <c r="E14" s="149" t="s">
        <v>88</v>
      </c>
      <c r="F14" s="142" t="s">
        <v>217</v>
      </c>
      <c r="G14" s="146" t="s">
        <v>218</v>
      </c>
      <c r="H14" s="141" t="s">
        <v>104</v>
      </c>
      <c r="I14" s="141" t="s">
        <v>105</v>
      </c>
    </row>
    <row r="15" spans="1:9" s="5" customFormat="1" ht="56.25" customHeight="1">
      <c r="A15" s="54">
        <v>5</v>
      </c>
      <c r="B15" s="155">
        <v>68</v>
      </c>
      <c r="C15" s="140" t="s">
        <v>108</v>
      </c>
      <c r="D15" s="149" t="s">
        <v>118</v>
      </c>
      <c r="E15" s="149" t="s">
        <v>300</v>
      </c>
      <c r="F15" s="142" t="s">
        <v>152</v>
      </c>
      <c r="G15" s="146" t="s">
        <v>301</v>
      </c>
      <c r="H15" s="141" t="s">
        <v>107</v>
      </c>
      <c r="I15" s="141" t="s">
        <v>112</v>
      </c>
    </row>
    <row r="16" spans="1:9" s="5" customFormat="1" ht="56.25" customHeight="1">
      <c r="A16" s="54">
        <v>6</v>
      </c>
      <c r="B16" s="155">
        <v>70</v>
      </c>
      <c r="C16" s="140" t="s">
        <v>302</v>
      </c>
      <c r="D16" s="149" t="s">
        <v>303</v>
      </c>
      <c r="E16" s="149" t="s">
        <v>300</v>
      </c>
      <c r="F16" s="142" t="s">
        <v>304</v>
      </c>
      <c r="G16" s="146" t="s">
        <v>305</v>
      </c>
      <c r="H16" s="141" t="s">
        <v>306</v>
      </c>
      <c r="I16" s="141" t="s">
        <v>307</v>
      </c>
    </row>
    <row r="17" spans="1:9" s="5" customFormat="1" ht="56.25" customHeight="1">
      <c r="A17" s="54">
        <v>7</v>
      </c>
      <c r="B17" s="155">
        <v>77</v>
      </c>
      <c r="C17" s="140" t="s">
        <v>308</v>
      </c>
      <c r="D17" s="149" t="s">
        <v>309</v>
      </c>
      <c r="E17" s="149" t="s">
        <v>8</v>
      </c>
      <c r="F17" s="142" t="s">
        <v>310</v>
      </c>
      <c r="G17" s="146" t="s">
        <v>311</v>
      </c>
      <c r="H17" s="141" t="s">
        <v>312</v>
      </c>
      <c r="I17" s="141" t="s">
        <v>313</v>
      </c>
    </row>
    <row r="18" spans="1:9" s="5" customFormat="1" ht="56.25" customHeight="1">
      <c r="A18" s="54">
        <v>8</v>
      </c>
      <c r="B18" s="155">
        <v>95</v>
      </c>
      <c r="C18" s="140" t="s">
        <v>314</v>
      </c>
      <c r="D18" s="149" t="s">
        <v>315</v>
      </c>
      <c r="E18" s="149" t="s">
        <v>125</v>
      </c>
      <c r="F18" s="142" t="s">
        <v>316</v>
      </c>
      <c r="G18" s="146" t="s">
        <v>317</v>
      </c>
      <c r="H18" s="141" t="s">
        <v>318</v>
      </c>
      <c r="I18" s="141" t="s">
        <v>112</v>
      </c>
    </row>
    <row r="19" spans="1:9" s="5" customFormat="1" ht="56.25" customHeight="1">
      <c r="A19" s="54">
        <v>9</v>
      </c>
      <c r="B19" s="155">
        <v>108</v>
      </c>
      <c r="C19" s="140" t="s">
        <v>319</v>
      </c>
      <c r="D19" s="149" t="s">
        <v>87</v>
      </c>
      <c r="E19" s="149" t="s">
        <v>88</v>
      </c>
      <c r="F19" s="142" t="s">
        <v>320</v>
      </c>
      <c r="G19" s="146" t="s">
        <v>321</v>
      </c>
      <c r="H19" s="141" t="s">
        <v>185</v>
      </c>
      <c r="I19" s="141" t="s">
        <v>322</v>
      </c>
    </row>
    <row r="20" spans="1:9" s="5" customFormat="1" ht="56.25" customHeight="1">
      <c r="A20" s="54">
        <v>10</v>
      </c>
      <c r="B20" s="155">
        <v>109</v>
      </c>
      <c r="C20" s="140" t="s">
        <v>323</v>
      </c>
      <c r="D20" s="149" t="s">
        <v>126</v>
      </c>
      <c r="E20" s="149" t="s">
        <v>88</v>
      </c>
      <c r="F20" s="142" t="s">
        <v>183</v>
      </c>
      <c r="G20" s="146" t="s">
        <v>184</v>
      </c>
      <c r="H20" s="141" t="s">
        <v>185</v>
      </c>
      <c r="I20" s="141" t="s">
        <v>322</v>
      </c>
    </row>
    <row r="21" spans="1:9" s="5" customFormat="1" ht="56.25" customHeight="1">
      <c r="A21" s="54">
        <v>11</v>
      </c>
      <c r="B21" s="155">
        <v>128</v>
      </c>
      <c r="C21" s="140" t="s">
        <v>175</v>
      </c>
      <c r="D21" s="149">
        <v>2007</v>
      </c>
      <c r="E21" s="149" t="s">
        <v>94</v>
      </c>
      <c r="F21" s="142" t="s">
        <v>176</v>
      </c>
      <c r="G21" s="146" t="s">
        <v>177</v>
      </c>
      <c r="H21" s="141" t="s">
        <v>84</v>
      </c>
      <c r="I21" s="141" t="s">
        <v>81</v>
      </c>
    </row>
    <row r="22" spans="1:9" s="5" customFormat="1" ht="56.25" customHeight="1">
      <c r="A22" s="54">
        <v>12</v>
      </c>
      <c r="B22" s="155">
        <v>118</v>
      </c>
      <c r="C22" s="140" t="s">
        <v>501</v>
      </c>
      <c r="D22" s="149" t="s">
        <v>94</v>
      </c>
      <c r="E22" s="149" t="s">
        <v>8</v>
      </c>
      <c r="F22" s="142" t="s">
        <v>502</v>
      </c>
      <c r="G22" s="146" t="s">
        <v>503</v>
      </c>
      <c r="H22" s="141" t="s">
        <v>504</v>
      </c>
      <c r="I22" s="141" t="s">
        <v>505</v>
      </c>
    </row>
    <row r="23" spans="1:9" s="5" customFormat="1" ht="56.25" customHeight="1">
      <c r="A23" s="54">
        <v>13</v>
      </c>
      <c r="B23" s="155">
        <v>20</v>
      </c>
      <c r="C23" s="140" t="s">
        <v>285</v>
      </c>
      <c r="D23" s="149" t="s">
        <v>128</v>
      </c>
      <c r="E23" s="149" t="s">
        <v>83</v>
      </c>
      <c r="F23" s="142" t="s">
        <v>286</v>
      </c>
      <c r="G23" s="146" t="s">
        <v>287</v>
      </c>
      <c r="H23" s="141" t="s">
        <v>288</v>
      </c>
      <c r="I23" s="141" t="s">
        <v>112</v>
      </c>
    </row>
    <row r="24" spans="1:9" s="5" customFormat="1" ht="56.25" customHeight="1">
      <c r="A24" s="54">
        <v>14</v>
      </c>
      <c r="B24" s="155">
        <v>56</v>
      </c>
      <c r="C24" s="140" t="s">
        <v>293</v>
      </c>
      <c r="D24" s="149" t="s">
        <v>93</v>
      </c>
      <c r="E24" s="149" t="s">
        <v>88</v>
      </c>
      <c r="F24" s="142" t="s">
        <v>298</v>
      </c>
      <c r="G24" s="146" t="s">
        <v>299</v>
      </c>
      <c r="H24" s="141" t="s">
        <v>296</v>
      </c>
      <c r="I24" s="141" t="s">
        <v>297</v>
      </c>
    </row>
    <row r="25" spans="1:9" s="5" customFormat="1" ht="35.25" customHeight="1">
      <c r="A25" s="198" t="s">
        <v>54</v>
      </c>
      <c r="B25" s="199"/>
      <c r="C25" s="199"/>
      <c r="D25" s="199"/>
      <c r="E25" s="199"/>
      <c r="F25" s="199"/>
      <c r="G25" s="199"/>
      <c r="H25" s="199"/>
      <c r="I25" s="199"/>
    </row>
    <row r="26" spans="1:9" s="5" customFormat="1" ht="27.75" customHeight="1">
      <c r="A26" s="200" t="s">
        <v>499</v>
      </c>
      <c r="B26" s="201"/>
      <c r="C26" s="201"/>
      <c r="D26" s="201"/>
      <c r="E26" s="201"/>
      <c r="F26" s="201"/>
      <c r="G26" s="201"/>
      <c r="H26" s="201"/>
      <c r="I26" s="201"/>
    </row>
    <row r="27" spans="1:9" s="5" customFormat="1" ht="54.75" customHeight="1">
      <c r="A27" s="54">
        <v>1</v>
      </c>
      <c r="B27" s="154">
        <v>16</v>
      </c>
      <c r="C27" s="158" t="s">
        <v>99</v>
      </c>
      <c r="D27" s="149" t="s">
        <v>100</v>
      </c>
      <c r="E27" s="149" t="s">
        <v>101</v>
      </c>
      <c r="F27" s="142" t="s">
        <v>198</v>
      </c>
      <c r="G27" s="146" t="s">
        <v>284</v>
      </c>
      <c r="H27" s="141" t="s">
        <v>104</v>
      </c>
      <c r="I27" s="141" t="s">
        <v>105</v>
      </c>
    </row>
    <row r="28" spans="1:9" s="5" customFormat="1" ht="54.75" customHeight="1">
      <c r="A28" s="54">
        <f>A27+1</f>
        <v>2</v>
      </c>
      <c r="B28" s="154">
        <v>18</v>
      </c>
      <c r="C28" s="158" t="s">
        <v>216</v>
      </c>
      <c r="D28" s="149" t="s">
        <v>172</v>
      </c>
      <c r="E28" s="149" t="s">
        <v>88</v>
      </c>
      <c r="F28" s="142" t="s">
        <v>217</v>
      </c>
      <c r="G28" s="146" t="s">
        <v>218</v>
      </c>
      <c r="H28" s="141" t="s">
        <v>104</v>
      </c>
      <c r="I28" s="141" t="s">
        <v>105</v>
      </c>
    </row>
    <row r="29" spans="1:9" s="5" customFormat="1" ht="54.75" customHeight="1">
      <c r="A29" s="54">
        <v>3</v>
      </c>
      <c r="B29" s="154">
        <v>25</v>
      </c>
      <c r="C29" s="158" t="s">
        <v>289</v>
      </c>
      <c r="D29" s="149" t="s">
        <v>93</v>
      </c>
      <c r="E29" s="149" t="s">
        <v>88</v>
      </c>
      <c r="F29" s="142" t="s">
        <v>290</v>
      </c>
      <c r="G29" s="146" t="s">
        <v>291</v>
      </c>
      <c r="H29" s="141" t="s">
        <v>288</v>
      </c>
      <c r="I29" s="141" t="s">
        <v>292</v>
      </c>
    </row>
    <row r="30" spans="1:9" s="5" customFormat="1" ht="54.75" customHeight="1">
      <c r="A30" s="54">
        <f>A29+1</f>
        <v>4</v>
      </c>
      <c r="B30" s="154">
        <v>118</v>
      </c>
      <c r="C30" s="158" t="s">
        <v>501</v>
      </c>
      <c r="D30" s="149" t="s">
        <v>94</v>
      </c>
      <c r="E30" s="149" t="s">
        <v>8</v>
      </c>
      <c r="F30" s="142" t="s">
        <v>502</v>
      </c>
      <c r="G30" s="146" t="s">
        <v>503</v>
      </c>
      <c r="H30" s="141" t="s">
        <v>504</v>
      </c>
      <c r="I30" s="141" t="s">
        <v>505</v>
      </c>
    </row>
    <row r="31" spans="1:9" s="5" customFormat="1" ht="54.75" customHeight="1">
      <c r="A31" s="54">
        <v>5</v>
      </c>
      <c r="B31" s="154">
        <v>70</v>
      </c>
      <c r="C31" s="158" t="s">
        <v>302</v>
      </c>
      <c r="D31" s="149" t="s">
        <v>303</v>
      </c>
      <c r="E31" s="149" t="s">
        <v>300</v>
      </c>
      <c r="F31" s="142" t="s">
        <v>304</v>
      </c>
      <c r="G31" s="146" t="s">
        <v>305</v>
      </c>
      <c r="H31" s="141" t="s">
        <v>306</v>
      </c>
      <c r="I31" s="141" t="s">
        <v>307</v>
      </c>
    </row>
    <row r="32" spans="1:9" s="5" customFormat="1" ht="54.75" customHeight="1">
      <c r="A32" s="54">
        <v>6</v>
      </c>
      <c r="B32" s="154">
        <v>77</v>
      </c>
      <c r="C32" s="158" t="s">
        <v>308</v>
      </c>
      <c r="D32" s="149" t="s">
        <v>309</v>
      </c>
      <c r="E32" s="149" t="s">
        <v>8</v>
      </c>
      <c r="F32" s="142" t="s">
        <v>310</v>
      </c>
      <c r="G32" s="146" t="s">
        <v>311</v>
      </c>
      <c r="H32" s="141" t="s">
        <v>312</v>
      </c>
      <c r="I32" s="141" t="s">
        <v>313</v>
      </c>
    </row>
    <row r="33" spans="1:9" s="5" customFormat="1" ht="54.75" customHeight="1">
      <c r="A33" s="54">
        <v>7</v>
      </c>
      <c r="B33" s="154">
        <v>95</v>
      </c>
      <c r="C33" s="158" t="s">
        <v>314</v>
      </c>
      <c r="D33" s="149" t="s">
        <v>315</v>
      </c>
      <c r="E33" s="149" t="s">
        <v>125</v>
      </c>
      <c r="F33" s="142" t="s">
        <v>316</v>
      </c>
      <c r="G33" s="146" t="s">
        <v>317</v>
      </c>
      <c r="H33" s="141" t="s">
        <v>318</v>
      </c>
      <c r="I33" s="141" t="s">
        <v>112</v>
      </c>
    </row>
    <row r="34" spans="1:9" s="5" customFormat="1" ht="54.75" customHeight="1">
      <c r="A34" s="54">
        <v>8</v>
      </c>
      <c r="B34" s="154">
        <v>24</v>
      </c>
      <c r="C34" s="158" t="s">
        <v>324</v>
      </c>
      <c r="D34" s="149" t="s">
        <v>325</v>
      </c>
      <c r="E34" s="149" t="s">
        <v>8</v>
      </c>
      <c r="F34" s="142" t="s">
        <v>326</v>
      </c>
      <c r="G34" s="146" t="s">
        <v>327</v>
      </c>
      <c r="H34" s="141" t="s">
        <v>288</v>
      </c>
      <c r="I34" s="141" t="s">
        <v>328</v>
      </c>
    </row>
    <row r="35" spans="1:9" s="5" customFormat="1" ht="54.75" customHeight="1">
      <c r="A35" s="54">
        <v>9</v>
      </c>
      <c r="B35" s="154">
        <v>57</v>
      </c>
      <c r="C35" s="158" t="s">
        <v>329</v>
      </c>
      <c r="D35" s="149" t="s">
        <v>126</v>
      </c>
      <c r="E35" s="149" t="s">
        <v>125</v>
      </c>
      <c r="F35" s="142" t="s">
        <v>330</v>
      </c>
      <c r="G35" s="146" t="s">
        <v>331</v>
      </c>
      <c r="H35" s="141" t="s">
        <v>296</v>
      </c>
      <c r="I35" s="141" t="s">
        <v>297</v>
      </c>
    </row>
    <row r="36" spans="1:9" s="5" customFormat="1" ht="54.75" customHeight="1">
      <c r="A36" s="54">
        <v>10</v>
      </c>
      <c r="B36" s="154">
        <v>58</v>
      </c>
      <c r="C36" s="158" t="s">
        <v>332</v>
      </c>
      <c r="D36" s="149" t="s">
        <v>82</v>
      </c>
      <c r="E36" s="149" t="s">
        <v>98</v>
      </c>
      <c r="F36" s="142" t="s">
        <v>333</v>
      </c>
      <c r="G36" s="146" t="s">
        <v>334</v>
      </c>
      <c r="H36" s="141" t="s">
        <v>296</v>
      </c>
      <c r="I36" s="141" t="s">
        <v>297</v>
      </c>
    </row>
    <row r="37" spans="1:9" s="5" customFormat="1" ht="54.75" customHeight="1">
      <c r="A37" s="54">
        <v>11</v>
      </c>
      <c r="B37" s="154">
        <v>67</v>
      </c>
      <c r="C37" s="158" t="s">
        <v>108</v>
      </c>
      <c r="D37" s="149" t="s">
        <v>118</v>
      </c>
      <c r="E37" s="149" t="s">
        <v>300</v>
      </c>
      <c r="F37" s="142" t="s">
        <v>335</v>
      </c>
      <c r="G37" s="146" t="s">
        <v>336</v>
      </c>
      <c r="H37" s="141" t="s">
        <v>107</v>
      </c>
      <c r="I37" s="141" t="s">
        <v>112</v>
      </c>
    </row>
    <row r="38" spans="1:9" s="5" customFormat="1" ht="54.75" customHeight="1">
      <c r="A38" s="54">
        <v>12</v>
      </c>
      <c r="B38" s="154">
        <v>90</v>
      </c>
      <c r="C38" s="158" t="s">
        <v>248</v>
      </c>
      <c r="D38" s="149" t="s">
        <v>109</v>
      </c>
      <c r="E38" s="149" t="s">
        <v>110</v>
      </c>
      <c r="F38" s="142" t="s">
        <v>249</v>
      </c>
      <c r="G38" s="146" t="s">
        <v>500</v>
      </c>
      <c r="H38" s="141" t="s">
        <v>111</v>
      </c>
      <c r="I38" s="141" t="s">
        <v>337</v>
      </c>
    </row>
    <row r="39" spans="1:9" s="5" customFormat="1" ht="54.75" customHeight="1">
      <c r="A39" s="54">
        <v>13</v>
      </c>
      <c r="B39" s="154">
        <v>92</v>
      </c>
      <c r="C39" s="158" t="s">
        <v>240</v>
      </c>
      <c r="D39" s="149" t="s">
        <v>139</v>
      </c>
      <c r="E39" s="149" t="s">
        <v>78</v>
      </c>
      <c r="F39" s="142" t="s">
        <v>243</v>
      </c>
      <c r="G39" s="146" t="s">
        <v>244</v>
      </c>
      <c r="H39" s="141" t="s">
        <v>111</v>
      </c>
      <c r="I39" s="141" t="s">
        <v>199</v>
      </c>
    </row>
    <row r="40" spans="1:9" s="5" customFormat="1" ht="54.75" customHeight="1">
      <c r="A40" s="54">
        <v>14</v>
      </c>
      <c r="B40" s="154">
        <v>107</v>
      </c>
      <c r="C40" s="158" t="s">
        <v>182</v>
      </c>
      <c r="D40" s="149" t="s">
        <v>139</v>
      </c>
      <c r="E40" s="149" t="s">
        <v>88</v>
      </c>
      <c r="F40" s="142" t="s">
        <v>183</v>
      </c>
      <c r="G40" s="146" t="s">
        <v>184</v>
      </c>
      <c r="H40" s="141" t="s">
        <v>185</v>
      </c>
      <c r="I40" s="141" t="s">
        <v>322</v>
      </c>
    </row>
    <row r="41" spans="1:9" s="5" customFormat="1" ht="54.75" customHeight="1">
      <c r="A41" s="54">
        <v>15</v>
      </c>
      <c r="B41" s="154">
        <v>125</v>
      </c>
      <c r="C41" s="158" t="s">
        <v>338</v>
      </c>
      <c r="D41" s="149" t="s">
        <v>164</v>
      </c>
      <c r="E41" s="149" t="s">
        <v>110</v>
      </c>
      <c r="F41" s="142" t="s">
        <v>408</v>
      </c>
      <c r="G41" s="146" t="s">
        <v>409</v>
      </c>
      <c r="H41" s="141" t="s">
        <v>341</v>
      </c>
      <c r="I41" s="141" t="s">
        <v>112</v>
      </c>
    </row>
    <row r="42" spans="1:9" s="5" customFormat="1" ht="54.75" customHeight="1">
      <c r="A42" s="54">
        <v>16</v>
      </c>
      <c r="B42" s="154">
        <v>129</v>
      </c>
      <c r="C42" s="158" t="s">
        <v>81</v>
      </c>
      <c r="D42" s="149">
        <v>1995</v>
      </c>
      <c r="E42" s="149" t="s">
        <v>300</v>
      </c>
      <c r="F42" s="142" t="s">
        <v>173</v>
      </c>
      <c r="G42" s="146" t="s">
        <v>174</v>
      </c>
      <c r="H42" s="141" t="s">
        <v>84</v>
      </c>
      <c r="I42" s="141" t="s">
        <v>342</v>
      </c>
    </row>
    <row r="43" spans="1:9" s="5" customFormat="1" ht="28.5" customHeight="1">
      <c r="A43" s="200" t="s">
        <v>513</v>
      </c>
      <c r="B43" s="201"/>
      <c r="C43" s="201"/>
      <c r="D43" s="201"/>
      <c r="E43" s="201"/>
      <c r="F43" s="201"/>
      <c r="G43" s="201"/>
      <c r="H43" s="201"/>
      <c r="I43" s="201"/>
    </row>
    <row r="44" spans="1:9" s="5" customFormat="1" ht="35.25" customHeight="1">
      <c r="A44" s="198" t="s">
        <v>55</v>
      </c>
      <c r="B44" s="199"/>
      <c r="C44" s="199"/>
      <c r="D44" s="199"/>
      <c r="E44" s="199"/>
      <c r="F44" s="199"/>
      <c r="G44" s="199"/>
      <c r="H44" s="199"/>
      <c r="I44" s="199"/>
    </row>
    <row r="45" spans="1:9" s="5" customFormat="1" ht="27.75" customHeight="1">
      <c r="A45" s="200" t="s">
        <v>514</v>
      </c>
      <c r="B45" s="201"/>
      <c r="C45" s="201"/>
      <c r="D45" s="201"/>
      <c r="E45" s="201"/>
      <c r="F45" s="201"/>
      <c r="G45" s="201"/>
      <c r="H45" s="201"/>
      <c r="I45" s="201"/>
    </row>
    <row r="46" spans="1:9" s="5" customFormat="1" ht="94.5" customHeight="1">
      <c r="A46" s="54">
        <v>1</v>
      </c>
      <c r="B46" s="154">
        <v>58</v>
      </c>
      <c r="C46" s="158" t="s">
        <v>332</v>
      </c>
      <c r="D46" s="149" t="s">
        <v>82</v>
      </c>
      <c r="E46" s="149" t="s">
        <v>98</v>
      </c>
      <c r="F46" s="142" t="s">
        <v>333</v>
      </c>
      <c r="G46" s="146" t="s">
        <v>334</v>
      </c>
      <c r="H46" s="141" t="s">
        <v>296</v>
      </c>
      <c r="I46" s="141" t="s">
        <v>297</v>
      </c>
    </row>
    <row r="47" spans="1:9" s="5" customFormat="1" ht="94.5" customHeight="1">
      <c r="A47" s="54">
        <v>2</v>
      </c>
      <c r="B47" s="154">
        <v>3</v>
      </c>
      <c r="C47" s="158" t="s">
        <v>86</v>
      </c>
      <c r="D47" s="149" t="s">
        <v>87</v>
      </c>
      <c r="E47" s="149" t="s">
        <v>88</v>
      </c>
      <c r="F47" s="142" t="s">
        <v>89</v>
      </c>
      <c r="G47" s="146" t="s">
        <v>90</v>
      </c>
      <c r="H47" s="141" t="s">
        <v>91</v>
      </c>
      <c r="I47" s="141" t="s">
        <v>92</v>
      </c>
    </row>
    <row r="48" spans="1:9" s="5" customFormat="1" ht="94.5" customHeight="1">
      <c r="A48" s="54">
        <v>3</v>
      </c>
      <c r="B48" s="154">
        <v>21</v>
      </c>
      <c r="C48" s="158" t="s">
        <v>343</v>
      </c>
      <c r="D48" s="149" t="s">
        <v>128</v>
      </c>
      <c r="E48" s="149" t="s">
        <v>88</v>
      </c>
      <c r="F48" s="142" t="s">
        <v>344</v>
      </c>
      <c r="G48" s="146" t="s">
        <v>345</v>
      </c>
      <c r="H48" s="141" t="s">
        <v>288</v>
      </c>
      <c r="I48" s="141" t="s">
        <v>328</v>
      </c>
    </row>
    <row r="49" spans="1:9" s="5" customFormat="1" ht="94.5" customHeight="1">
      <c r="A49" s="54">
        <v>4</v>
      </c>
      <c r="B49" s="154">
        <v>91</v>
      </c>
      <c r="C49" s="158" t="s">
        <v>240</v>
      </c>
      <c r="D49" s="149" t="s">
        <v>139</v>
      </c>
      <c r="E49" s="149" t="s">
        <v>78</v>
      </c>
      <c r="F49" s="142" t="s">
        <v>241</v>
      </c>
      <c r="G49" s="146" t="s">
        <v>242</v>
      </c>
      <c r="H49" s="141" t="s">
        <v>111</v>
      </c>
      <c r="I49" s="141" t="s">
        <v>199</v>
      </c>
    </row>
    <row r="50" spans="1:9" s="5" customFormat="1" ht="94.5" customHeight="1">
      <c r="A50" s="54">
        <v>5</v>
      </c>
      <c r="B50" s="154">
        <v>96</v>
      </c>
      <c r="C50" s="140" t="s">
        <v>346</v>
      </c>
      <c r="D50" s="149" t="s">
        <v>139</v>
      </c>
      <c r="E50" s="149" t="s">
        <v>125</v>
      </c>
      <c r="F50" s="142" t="s">
        <v>347</v>
      </c>
      <c r="G50" s="146" t="s">
        <v>348</v>
      </c>
      <c r="H50" s="141" t="s">
        <v>318</v>
      </c>
      <c r="I50" s="141" t="s">
        <v>349</v>
      </c>
    </row>
    <row r="51" spans="1:9" s="5" customFormat="1" ht="94.5" customHeight="1">
      <c r="A51" s="54">
        <v>6</v>
      </c>
      <c r="B51" s="154">
        <v>104</v>
      </c>
      <c r="C51" s="158" t="s">
        <v>350</v>
      </c>
      <c r="D51" s="149" t="s">
        <v>145</v>
      </c>
      <c r="E51" s="149" t="s">
        <v>88</v>
      </c>
      <c r="F51" s="142" t="s">
        <v>351</v>
      </c>
      <c r="G51" s="146" t="s">
        <v>352</v>
      </c>
      <c r="H51" s="141" t="s">
        <v>95</v>
      </c>
      <c r="I51" s="141" t="s">
        <v>96</v>
      </c>
    </row>
    <row r="52" spans="1:9" s="5" customFormat="1" ht="94.5" customHeight="1">
      <c r="A52" s="54">
        <v>7</v>
      </c>
      <c r="B52" s="154">
        <v>116</v>
      </c>
      <c r="C52" s="158" t="s">
        <v>353</v>
      </c>
      <c r="D52" s="149" t="s">
        <v>147</v>
      </c>
      <c r="E52" s="149" t="s">
        <v>110</v>
      </c>
      <c r="F52" s="142" t="s">
        <v>354</v>
      </c>
      <c r="G52" s="146" t="s">
        <v>355</v>
      </c>
      <c r="H52" s="141" t="s">
        <v>356</v>
      </c>
      <c r="I52" s="141" t="s">
        <v>357</v>
      </c>
    </row>
    <row r="53" spans="1:9" s="5" customFormat="1" ht="94.5" customHeight="1">
      <c r="A53" s="54">
        <v>8</v>
      </c>
      <c r="B53" s="154">
        <v>117</v>
      </c>
      <c r="C53" s="158" t="s">
        <v>213</v>
      </c>
      <c r="D53" s="149" t="s">
        <v>214</v>
      </c>
      <c r="E53" s="149" t="s">
        <v>125</v>
      </c>
      <c r="F53" s="142" t="s">
        <v>358</v>
      </c>
      <c r="G53" s="146" t="s">
        <v>359</v>
      </c>
      <c r="H53" s="141" t="s">
        <v>215</v>
      </c>
      <c r="I53" s="141" t="s">
        <v>112</v>
      </c>
    </row>
    <row r="54" spans="1:9" s="5" customFormat="1" ht="94.5" customHeight="1">
      <c r="A54" s="54">
        <v>9</v>
      </c>
      <c r="B54" s="154">
        <v>87</v>
      </c>
      <c r="C54" s="158" t="s">
        <v>507</v>
      </c>
      <c r="D54" s="149" t="s">
        <v>93</v>
      </c>
      <c r="E54" s="149" t="s">
        <v>125</v>
      </c>
      <c r="F54" s="142" t="s">
        <v>508</v>
      </c>
      <c r="G54" s="146" t="s">
        <v>509</v>
      </c>
      <c r="H54" s="141" t="s">
        <v>506</v>
      </c>
      <c r="I54" s="141" t="s">
        <v>510</v>
      </c>
    </row>
    <row r="55" spans="1:9" s="5" customFormat="1" ht="94.5" customHeight="1">
      <c r="A55" s="54">
        <v>10</v>
      </c>
      <c r="B55" s="154">
        <v>57</v>
      </c>
      <c r="C55" s="158" t="s">
        <v>329</v>
      </c>
      <c r="D55" s="149" t="s">
        <v>126</v>
      </c>
      <c r="E55" s="149" t="s">
        <v>125</v>
      </c>
      <c r="F55" s="142" t="s">
        <v>330</v>
      </c>
      <c r="G55" s="146" t="s">
        <v>331</v>
      </c>
      <c r="H55" s="141" t="s">
        <v>296</v>
      </c>
      <c r="I55" s="141" t="s">
        <v>297</v>
      </c>
    </row>
    <row r="56" spans="1:9" s="5" customFormat="1" ht="94.5" customHeight="1">
      <c r="A56" s="54">
        <v>11</v>
      </c>
      <c r="B56" s="154">
        <v>103</v>
      </c>
      <c r="C56" s="158" t="s">
        <v>402</v>
      </c>
      <c r="D56" s="149" t="s">
        <v>147</v>
      </c>
      <c r="E56" s="149" t="s">
        <v>117</v>
      </c>
      <c r="F56" s="142" t="s">
        <v>403</v>
      </c>
      <c r="G56" s="146" t="s">
        <v>404</v>
      </c>
      <c r="H56" s="141" t="s">
        <v>95</v>
      </c>
      <c r="I56" s="141" t="s">
        <v>96</v>
      </c>
    </row>
    <row r="57" spans="1:9" s="5" customFormat="1" ht="94.5" customHeight="1">
      <c r="A57" s="54">
        <v>12</v>
      </c>
      <c r="B57" s="154">
        <v>130</v>
      </c>
      <c r="C57" s="158" t="s">
        <v>360</v>
      </c>
      <c r="D57" s="149">
        <v>1972</v>
      </c>
      <c r="E57" s="149" t="s">
        <v>300</v>
      </c>
      <c r="F57" s="142" t="s">
        <v>361</v>
      </c>
      <c r="G57" s="146" t="s">
        <v>362</v>
      </c>
      <c r="H57" s="141" t="s">
        <v>363</v>
      </c>
      <c r="I57" s="141" t="s">
        <v>364</v>
      </c>
    </row>
    <row r="58" spans="1:9" s="5" customFormat="1" ht="35.25" customHeight="1">
      <c r="A58" s="198" t="s">
        <v>56</v>
      </c>
      <c r="B58" s="199"/>
      <c r="C58" s="199"/>
      <c r="D58" s="199"/>
      <c r="E58" s="199"/>
      <c r="F58" s="199"/>
      <c r="G58" s="199"/>
      <c r="H58" s="199"/>
      <c r="I58" s="199"/>
    </row>
    <row r="59" spans="1:9" s="5" customFormat="1" ht="27.75" customHeight="1">
      <c r="A59" s="200" t="s">
        <v>515</v>
      </c>
      <c r="B59" s="201"/>
      <c r="C59" s="201"/>
      <c r="D59" s="201"/>
      <c r="E59" s="201"/>
      <c r="F59" s="201"/>
      <c r="G59" s="201"/>
      <c r="H59" s="201"/>
      <c r="I59" s="201"/>
    </row>
    <row r="60" spans="1:9" s="5" customFormat="1" ht="71.25" customHeight="1">
      <c r="A60" s="54">
        <v>1</v>
      </c>
      <c r="B60" s="154">
        <v>4</v>
      </c>
      <c r="C60" s="158" t="s">
        <v>92</v>
      </c>
      <c r="D60" s="149" t="s">
        <v>165</v>
      </c>
      <c r="E60" s="149" t="s">
        <v>101</v>
      </c>
      <c r="F60" s="142" t="s">
        <v>166</v>
      </c>
      <c r="G60" s="146" t="s">
        <v>167</v>
      </c>
      <c r="H60" s="141" t="s">
        <v>91</v>
      </c>
      <c r="I60" s="141" t="s">
        <v>168</v>
      </c>
    </row>
    <row r="61" spans="1:9" s="5" customFormat="1" ht="71.25" customHeight="1">
      <c r="A61" s="54">
        <v>2</v>
      </c>
      <c r="B61" s="154">
        <v>40</v>
      </c>
      <c r="C61" s="158" t="s">
        <v>144</v>
      </c>
      <c r="D61" s="149" t="s">
        <v>145</v>
      </c>
      <c r="E61" s="149" t="s">
        <v>300</v>
      </c>
      <c r="F61" s="142" t="s">
        <v>227</v>
      </c>
      <c r="G61" s="146" t="s">
        <v>228</v>
      </c>
      <c r="H61" s="141" t="s">
        <v>79</v>
      </c>
      <c r="I61" s="141" t="s">
        <v>116</v>
      </c>
    </row>
    <row r="62" spans="1:9" s="5" customFormat="1" ht="71.25" customHeight="1">
      <c r="A62" s="54">
        <v>3</v>
      </c>
      <c r="B62" s="154">
        <v>21</v>
      </c>
      <c r="C62" s="158" t="s">
        <v>343</v>
      </c>
      <c r="D62" s="149" t="s">
        <v>128</v>
      </c>
      <c r="E62" s="149" t="s">
        <v>88</v>
      </c>
      <c r="F62" s="142" t="s">
        <v>344</v>
      </c>
      <c r="G62" s="146" t="s">
        <v>345</v>
      </c>
      <c r="H62" s="141" t="s">
        <v>288</v>
      </c>
      <c r="I62" s="141" t="s">
        <v>328</v>
      </c>
    </row>
    <row r="63" spans="1:9" s="5" customFormat="1" ht="71.25" customHeight="1">
      <c r="A63" s="54">
        <v>4</v>
      </c>
      <c r="B63" s="154">
        <v>23</v>
      </c>
      <c r="C63" s="158" t="s">
        <v>372</v>
      </c>
      <c r="D63" s="149" t="s">
        <v>139</v>
      </c>
      <c r="E63" s="149" t="s">
        <v>127</v>
      </c>
      <c r="F63" s="142" t="s">
        <v>373</v>
      </c>
      <c r="G63" s="146" t="s">
        <v>374</v>
      </c>
      <c r="H63" s="141" t="s">
        <v>288</v>
      </c>
      <c r="I63" s="141" t="s">
        <v>328</v>
      </c>
    </row>
    <row r="64" spans="1:9" s="5" customFormat="1" ht="71.25" customHeight="1">
      <c r="A64" s="54">
        <v>5</v>
      </c>
      <c r="B64" s="154">
        <v>127</v>
      </c>
      <c r="C64" s="158" t="s">
        <v>413</v>
      </c>
      <c r="D64" s="149" t="s">
        <v>309</v>
      </c>
      <c r="E64" s="149" t="s">
        <v>8</v>
      </c>
      <c r="F64" s="142" t="s">
        <v>414</v>
      </c>
      <c r="G64" s="146" t="s">
        <v>415</v>
      </c>
      <c r="H64" s="141" t="s">
        <v>341</v>
      </c>
      <c r="I64" s="141" t="s">
        <v>338</v>
      </c>
    </row>
    <row r="65" spans="1:9" s="5" customFormat="1" ht="71.25" customHeight="1">
      <c r="A65" s="54">
        <v>6</v>
      </c>
      <c r="B65" s="154">
        <v>126</v>
      </c>
      <c r="C65" s="158" t="s">
        <v>410</v>
      </c>
      <c r="D65" s="149">
        <v>2006</v>
      </c>
      <c r="E65" s="149" t="s">
        <v>78</v>
      </c>
      <c r="F65" s="142" t="s">
        <v>411</v>
      </c>
      <c r="G65" s="146" t="s">
        <v>412</v>
      </c>
      <c r="H65" s="141" t="s">
        <v>341</v>
      </c>
      <c r="I65" s="141" t="s">
        <v>338</v>
      </c>
    </row>
    <row r="66" spans="1:9" s="5" customFormat="1" ht="71.25" customHeight="1">
      <c r="A66" s="54">
        <v>7</v>
      </c>
      <c r="B66" s="154">
        <v>96</v>
      </c>
      <c r="C66" s="140" t="s">
        <v>346</v>
      </c>
      <c r="D66" s="149" t="s">
        <v>139</v>
      </c>
      <c r="E66" s="149" t="s">
        <v>125</v>
      </c>
      <c r="F66" s="142" t="s">
        <v>347</v>
      </c>
      <c r="G66" s="146" t="s">
        <v>348</v>
      </c>
      <c r="H66" s="141" t="s">
        <v>318</v>
      </c>
      <c r="I66" s="141" t="s">
        <v>349</v>
      </c>
    </row>
    <row r="67" spans="1:9" s="5" customFormat="1" ht="71.25" customHeight="1">
      <c r="A67" s="54">
        <v>8</v>
      </c>
      <c r="B67" s="154">
        <v>6</v>
      </c>
      <c r="C67" s="158" t="s">
        <v>156</v>
      </c>
      <c r="D67" s="149" t="s">
        <v>93</v>
      </c>
      <c r="E67" s="149" t="s">
        <v>125</v>
      </c>
      <c r="F67" s="142" t="s">
        <v>157</v>
      </c>
      <c r="G67" s="146" t="s">
        <v>158</v>
      </c>
      <c r="H67" s="141" t="s">
        <v>91</v>
      </c>
      <c r="I67" s="141" t="s">
        <v>92</v>
      </c>
    </row>
    <row r="68" spans="1:9" s="5" customFormat="1" ht="71.25" customHeight="1">
      <c r="A68" s="54">
        <v>9</v>
      </c>
      <c r="B68" s="154">
        <v>7</v>
      </c>
      <c r="C68" s="158" t="s">
        <v>190</v>
      </c>
      <c r="D68" s="149" t="s">
        <v>123</v>
      </c>
      <c r="E68" s="149" t="s">
        <v>110</v>
      </c>
      <c r="F68" s="142" t="s">
        <v>365</v>
      </c>
      <c r="G68" s="146" t="s">
        <v>366</v>
      </c>
      <c r="H68" s="141" t="s">
        <v>91</v>
      </c>
      <c r="I68" s="141" t="s">
        <v>92</v>
      </c>
    </row>
    <row r="69" spans="1:9" s="5" customFormat="1" ht="71.25" customHeight="1">
      <c r="A69" s="54">
        <v>10</v>
      </c>
      <c r="B69" s="154">
        <v>8</v>
      </c>
      <c r="C69" s="158" t="s">
        <v>225</v>
      </c>
      <c r="D69" s="149" t="s">
        <v>145</v>
      </c>
      <c r="E69" s="149" t="s">
        <v>110</v>
      </c>
      <c r="F69" s="142" t="s">
        <v>226</v>
      </c>
      <c r="G69" s="146" t="s">
        <v>367</v>
      </c>
      <c r="H69" s="141" t="s">
        <v>91</v>
      </c>
      <c r="I69" s="141" t="s">
        <v>92</v>
      </c>
    </row>
    <row r="70" spans="1:9" s="5" customFormat="1" ht="71.25" customHeight="1">
      <c r="A70" s="54">
        <v>11</v>
      </c>
      <c r="B70" s="154">
        <v>9</v>
      </c>
      <c r="C70" s="158" t="s">
        <v>368</v>
      </c>
      <c r="D70" s="149" t="s">
        <v>126</v>
      </c>
      <c r="E70" s="149" t="s">
        <v>127</v>
      </c>
      <c r="F70" s="142" t="s">
        <v>369</v>
      </c>
      <c r="G70" s="146" t="s">
        <v>370</v>
      </c>
      <c r="H70" s="141" t="s">
        <v>296</v>
      </c>
      <c r="I70" s="141" t="s">
        <v>371</v>
      </c>
    </row>
    <row r="71" spans="1:9" s="5" customFormat="1" ht="71.25" customHeight="1">
      <c r="A71" s="54">
        <v>12</v>
      </c>
      <c r="B71" s="154">
        <v>47</v>
      </c>
      <c r="C71" s="158" t="s">
        <v>181</v>
      </c>
      <c r="D71" s="149" t="s">
        <v>87</v>
      </c>
      <c r="E71" s="149" t="s">
        <v>8</v>
      </c>
      <c r="F71" s="142" t="s">
        <v>522</v>
      </c>
      <c r="G71" s="159" t="s">
        <v>521</v>
      </c>
      <c r="H71" s="141" t="s">
        <v>79</v>
      </c>
      <c r="I71" s="141" t="s">
        <v>194</v>
      </c>
    </row>
    <row r="72" spans="1:9" s="5" customFormat="1" ht="71.25" customHeight="1">
      <c r="A72" s="54">
        <v>13</v>
      </c>
      <c r="B72" s="154">
        <v>48</v>
      </c>
      <c r="C72" s="158" t="s">
        <v>201</v>
      </c>
      <c r="D72" s="149" t="s">
        <v>93</v>
      </c>
      <c r="E72" s="149" t="s">
        <v>110</v>
      </c>
      <c r="F72" s="142" t="s">
        <v>375</v>
      </c>
      <c r="G72" s="146" t="s">
        <v>376</v>
      </c>
      <c r="H72" s="141" t="s">
        <v>79</v>
      </c>
      <c r="I72" s="141" t="s">
        <v>194</v>
      </c>
    </row>
    <row r="73" spans="1:9" s="5" customFormat="1" ht="71.25" customHeight="1">
      <c r="A73" s="54">
        <v>14</v>
      </c>
      <c r="B73" s="154">
        <v>64</v>
      </c>
      <c r="C73" s="158" t="s">
        <v>377</v>
      </c>
      <c r="D73" s="149" t="s">
        <v>126</v>
      </c>
      <c r="E73" s="149" t="s">
        <v>117</v>
      </c>
      <c r="F73" s="142" t="s">
        <v>378</v>
      </c>
      <c r="G73" s="146" t="s">
        <v>379</v>
      </c>
      <c r="H73" s="141" t="s">
        <v>131</v>
      </c>
      <c r="I73" s="141" t="s">
        <v>160</v>
      </c>
    </row>
    <row r="74" spans="1:9" s="5" customFormat="1" ht="71.25" customHeight="1">
      <c r="A74" s="54">
        <v>15</v>
      </c>
      <c r="B74" s="154">
        <v>69</v>
      </c>
      <c r="C74" s="158" t="s">
        <v>108</v>
      </c>
      <c r="D74" s="149" t="s">
        <v>118</v>
      </c>
      <c r="E74" s="149" t="s">
        <v>300</v>
      </c>
      <c r="F74" s="142" t="s">
        <v>186</v>
      </c>
      <c r="G74" s="146" t="s">
        <v>187</v>
      </c>
      <c r="H74" s="141" t="s">
        <v>107</v>
      </c>
      <c r="I74" s="141" t="s">
        <v>112</v>
      </c>
    </row>
    <row r="75" spans="1:9" s="5" customFormat="1" ht="71.25" customHeight="1">
      <c r="A75" s="54">
        <v>16</v>
      </c>
      <c r="B75" s="154">
        <v>73</v>
      </c>
      <c r="C75" s="158" t="s">
        <v>380</v>
      </c>
      <c r="D75" s="149" t="s">
        <v>82</v>
      </c>
      <c r="E75" s="149" t="s">
        <v>88</v>
      </c>
      <c r="F75" s="142" t="s">
        <v>381</v>
      </c>
      <c r="G75" s="146" t="s">
        <v>382</v>
      </c>
      <c r="H75" s="141" t="s">
        <v>306</v>
      </c>
      <c r="I75" s="141" t="s">
        <v>383</v>
      </c>
    </row>
    <row r="76" spans="1:9" s="5" customFormat="1" ht="71.25" customHeight="1">
      <c r="A76" s="54">
        <v>17</v>
      </c>
      <c r="B76" s="154">
        <v>74</v>
      </c>
      <c r="C76" s="158" t="s">
        <v>384</v>
      </c>
      <c r="D76" s="149" t="s">
        <v>147</v>
      </c>
      <c r="E76" s="149" t="s">
        <v>127</v>
      </c>
      <c r="F76" s="142" t="s">
        <v>385</v>
      </c>
      <c r="G76" s="146" t="s">
        <v>386</v>
      </c>
      <c r="H76" s="141" t="s">
        <v>306</v>
      </c>
      <c r="I76" s="141" t="s">
        <v>383</v>
      </c>
    </row>
    <row r="77" spans="1:9" s="5" customFormat="1" ht="71.25" customHeight="1">
      <c r="A77" s="54">
        <v>18</v>
      </c>
      <c r="B77" s="154">
        <v>75</v>
      </c>
      <c r="C77" s="158" t="s">
        <v>387</v>
      </c>
      <c r="D77" s="149" t="s">
        <v>93</v>
      </c>
      <c r="E77" s="149" t="s">
        <v>127</v>
      </c>
      <c r="F77" s="142" t="s">
        <v>388</v>
      </c>
      <c r="G77" s="146" t="s">
        <v>389</v>
      </c>
      <c r="H77" s="141" t="s">
        <v>312</v>
      </c>
      <c r="I77" s="141" t="s">
        <v>313</v>
      </c>
    </row>
    <row r="78" spans="1:9" s="5" customFormat="1" ht="71.25" customHeight="1">
      <c r="A78" s="54">
        <v>19</v>
      </c>
      <c r="B78" s="154">
        <v>79</v>
      </c>
      <c r="C78" s="158" t="s">
        <v>390</v>
      </c>
      <c r="D78" s="149" t="s">
        <v>109</v>
      </c>
      <c r="E78" s="149" t="s">
        <v>110</v>
      </c>
      <c r="F78" s="142" t="s">
        <v>391</v>
      </c>
      <c r="G78" s="146" t="s">
        <v>392</v>
      </c>
      <c r="H78" s="141" t="s">
        <v>393</v>
      </c>
      <c r="I78" s="141" t="s">
        <v>394</v>
      </c>
    </row>
    <row r="79" spans="1:9" s="5" customFormat="1" ht="71.25" customHeight="1">
      <c r="A79" s="54">
        <v>20</v>
      </c>
      <c r="B79" s="154">
        <v>99</v>
      </c>
      <c r="C79" s="158" t="s">
        <v>395</v>
      </c>
      <c r="D79" s="149" t="s">
        <v>126</v>
      </c>
      <c r="E79" s="149" t="s">
        <v>110</v>
      </c>
      <c r="F79" s="142" t="s">
        <v>396</v>
      </c>
      <c r="G79" s="146" t="s">
        <v>397</v>
      </c>
      <c r="H79" s="141" t="s">
        <v>95</v>
      </c>
      <c r="I79" s="141" t="s">
        <v>96</v>
      </c>
    </row>
    <row r="80" spans="1:9" s="5" customFormat="1" ht="71.25" customHeight="1">
      <c r="A80" s="54">
        <v>21</v>
      </c>
      <c r="B80" s="154">
        <v>100</v>
      </c>
      <c r="C80" s="158" t="s">
        <v>208</v>
      </c>
      <c r="D80" s="149" t="s">
        <v>139</v>
      </c>
      <c r="E80" s="149" t="s">
        <v>125</v>
      </c>
      <c r="F80" s="142" t="s">
        <v>209</v>
      </c>
      <c r="G80" s="146" t="s">
        <v>210</v>
      </c>
      <c r="H80" s="141" t="s">
        <v>95</v>
      </c>
      <c r="I80" s="141" t="s">
        <v>96</v>
      </c>
    </row>
    <row r="81" spans="1:9" s="5" customFormat="1" ht="71.25" customHeight="1">
      <c r="A81" s="54">
        <v>22</v>
      </c>
      <c r="B81" s="154">
        <v>101</v>
      </c>
      <c r="C81" s="158" t="s">
        <v>398</v>
      </c>
      <c r="D81" s="149" t="s">
        <v>147</v>
      </c>
      <c r="E81" s="149" t="s">
        <v>125</v>
      </c>
      <c r="F81" s="142" t="s">
        <v>399</v>
      </c>
      <c r="G81" s="146" t="s">
        <v>400</v>
      </c>
      <c r="H81" s="141" t="s">
        <v>95</v>
      </c>
      <c r="I81" s="141" t="s">
        <v>96</v>
      </c>
    </row>
    <row r="82" spans="1:9" s="5" customFormat="1" ht="71.25" customHeight="1">
      <c r="A82" s="54">
        <v>23</v>
      </c>
      <c r="B82" s="154">
        <v>102</v>
      </c>
      <c r="C82" s="158" t="s">
        <v>138</v>
      </c>
      <c r="D82" s="149" t="s">
        <v>139</v>
      </c>
      <c r="E82" s="149" t="s">
        <v>401</v>
      </c>
      <c r="F82" s="142" t="s">
        <v>140</v>
      </c>
      <c r="G82" s="146" t="s">
        <v>141</v>
      </c>
      <c r="H82" s="141" t="s">
        <v>95</v>
      </c>
      <c r="I82" s="141" t="s">
        <v>142</v>
      </c>
    </row>
    <row r="83" spans="1:9" s="5" customFormat="1" ht="71.25" customHeight="1">
      <c r="A83" s="54">
        <v>24</v>
      </c>
      <c r="B83" s="154">
        <v>103</v>
      </c>
      <c r="C83" s="158" t="s">
        <v>402</v>
      </c>
      <c r="D83" s="149" t="s">
        <v>147</v>
      </c>
      <c r="E83" s="149" t="s">
        <v>117</v>
      </c>
      <c r="F83" s="142" t="s">
        <v>403</v>
      </c>
      <c r="G83" s="146" t="s">
        <v>404</v>
      </c>
      <c r="H83" s="141" t="s">
        <v>95</v>
      </c>
      <c r="I83" s="141" t="s">
        <v>96</v>
      </c>
    </row>
    <row r="84" spans="1:9" s="5" customFormat="1" ht="71.25" customHeight="1">
      <c r="A84" s="54">
        <v>25</v>
      </c>
      <c r="B84" s="154">
        <v>106</v>
      </c>
      <c r="C84" s="158" t="s">
        <v>405</v>
      </c>
      <c r="D84" s="149" t="s">
        <v>97</v>
      </c>
      <c r="E84" s="149" t="s">
        <v>101</v>
      </c>
      <c r="F84" s="142" t="s">
        <v>406</v>
      </c>
      <c r="G84" s="146" t="s">
        <v>407</v>
      </c>
      <c r="H84" s="141" t="s">
        <v>185</v>
      </c>
      <c r="I84" s="141" t="s">
        <v>96</v>
      </c>
    </row>
    <row r="85" spans="1:9" s="5" customFormat="1" ht="71.25" customHeight="1">
      <c r="A85" s="54">
        <v>26</v>
      </c>
      <c r="B85" s="154">
        <v>20</v>
      </c>
      <c r="C85" s="158" t="s">
        <v>285</v>
      </c>
      <c r="D85" s="149" t="s">
        <v>128</v>
      </c>
      <c r="E85" s="149" t="s">
        <v>83</v>
      </c>
      <c r="F85" s="142" t="s">
        <v>286</v>
      </c>
      <c r="G85" s="146" t="s">
        <v>287</v>
      </c>
      <c r="H85" s="141" t="s">
        <v>288</v>
      </c>
      <c r="I85" s="141" t="s">
        <v>112</v>
      </c>
    </row>
    <row r="86" spans="1:9" s="5" customFormat="1" ht="71.25" customHeight="1">
      <c r="A86" s="54">
        <v>27</v>
      </c>
      <c r="B86" s="154">
        <v>123</v>
      </c>
      <c r="C86" s="158" t="s">
        <v>338</v>
      </c>
      <c r="D86" s="149" t="s">
        <v>164</v>
      </c>
      <c r="E86" s="149" t="s">
        <v>110</v>
      </c>
      <c r="F86" s="142" t="s">
        <v>339</v>
      </c>
      <c r="G86" s="146" t="s">
        <v>340</v>
      </c>
      <c r="H86" s="141" t="s">
        <v>341</v>
      </c>
      <c r="I86" s="141" t="s">
        <v>112</v>
      </c>
    </row>
    <row r="87" spans="1:9" s="5" customFormat="1" ht="71.25" customHeight="1">
      <c r="A87" s="54">
        <v>28</v>
      </c>
      <c r="B87" s="154">
        <v>133</v>
      </c>
      <c r="C87" s="158" t="s">
        <v>81</v>
      </c>
      <c r="D87" s="149">
        <v>1995</v>
      </c>
      <c r="E87" s="149" t="s">
        <v>300</v>
      </c>
      <c r="F87" s="142" t="s">
        <v>176</v>
      </c>
      <c r="G87" s="146" t="s">
        <v>177</v>
      </c>
      <c r="H87" s="141" t="s">
        <v>84</v>
      </c>
      <c r="I87" s="141" t="s">
        <v>85</v>
      </c>
    </row>
    <row r="88" spans="1:9" s="5" customFormat="1" ht="71.25" customHeight="1">
      <c r="A88" s="54">
        <v>29</v>
      </c>
      <c r="B88" s="154">
        <v>46</v>
      </c>
      <c r="C88" s="158" t="s">
        <v>219</v>
      </c>
      <c r="D88" s="149">
        <v>2006</v>
      </c>
      <c r="E88" s="149" t="s">
        <v>78</v>
      </c>
      <c r="F88" s="142" t="s">
        <v>220</v>
      </c>
      <c r="G88" s="146" t="s">
        <v>221</v>
      </c>
      <c r="H88" s="141" t="s">
        <v>79</v>
      </c>
      <c r="I88" s="141" t="s">
        <v>116</v>
      </c>
    </row>
    <row r="89" spans="1:9" s="5" customFormat="1" ht="71.25" customHeight="1">
      <c r="A89" s="54">
        <v>30</v>
      </c>
      <c r="B89" s="154">
        <v>33</v>
      </c>
      <c r="C89" s="158" t="s">
        <v>148</v>
      </c>
      <c r="D89" s="149" t="s">
        <v>149</v>
      </c>
      <c r="E89" s="149" t="s">
        <v>78</v>
      </c>
      <c r="F89" s="142" t="s">
        <v>150</v>
      </c>
      <c r="G89" s="146" t="s">
        <v>151</v>
      </c>
      <c r="H89" s="141" t="s">
        <v>79</v>
      </c>
      <c r="I89" s="141" t="s">
        <v>80</v>
      </c>
    </row>
    <row r="90" spans="1:9" s="5" customFormat="1" ht="71.25" customHeight="1">
      <c r="A90" s="54">
        <v>31</v>
      </c>
      <c r="B90" s="154">
        <v>5</v>
      </c>
      <c r="C90" s="158" t="s">
        <v>92</v>
      </c>
      <c r="D90" s="149" t="s">
        <v>165</v>
      </c>
      <c r="E90" s="149" t="s">
        <v>101</v>
      </c>
      <c r="F90" s="142" t="s">
        <v>261</v>
      </c>
      <c r="G90" s="146" t="s">
        <v>262</v>
      </c>
      <c r="H90" s="141" t="s">
        <v>91</v>
      </c>
      <c r="I90" s="141" t="s">
        <v>168</v>
      </c>
    </row>
    <row r="91" spans="1:9" s="5" customFormat="1" ht="32.25" customHeight="1">
      <c r="A91" s="200" t="s">
        <v>516</v>
      </c>
      <c r="B91" s="201"/>
      <c r="C91" s="201"/>
      <c r="D91" s="201"/>
      <c r="E91" s="201"/>
      <c r="F91" s="201"/>
      <c r="G91" s="201"/>
      <c r="H91" s="201"/>
      <c r="I91" s="201"/>
    </row>
    <row r="92" spans="1:9" s="5" customFormat="1" ht="35.25" customHeight="1">
      <c r="A92" s="204" t="s">
        <v>57</v>
      </c>
      <c r="B92" s="205"/>
      <c r="C92" s="205"/>
      <c r="D92" s="205"/>
      <c r="E92" s="205"/>
      <c r="F92" s="205"/>
      <c r="G92" s="205"/>
      <c r="H92" s="205"/>
      <c r="I92" s="206"/>
    </row>
    <row r="93" spans="1:9" s="5" customFormat="1" ht="27.75" customHeight="1">
      <c r="A93" s="207" t="s">
        <v>274</v>
      </c>
      <c r="B93" s="208"/>
      <c r="C93" s="208"/>
      <c r="D93" s="208"/>
      <c r="E93" s="208"/>
      <c r="F93" s="208"/>
      <c r="G93" s="208"/>
      <c r="H93" s="208"/>
      <c r="I93" s="209"/>
    </row>
    <row r="94" spans="1:9" s="5" customFormat="1" ht="60.75" customHeight="1">
      <c r="A94" s="54">
        <v>1</v>
      </c>
      <c r="B94" s="154">
        <v>29</v>
      </c>
      <c r="C94" s="158" t="s">
        <v>417</v>
      </c>
      <c r="D94" s="149" t="s">
        <v>121</v>
      </c>
      <c r="E94" s="149" t="s">
        <v>300</v>
      </c>
      <c r="F94" s="142" t="s">
        <v>418</v>
      </c>
      <c r="G94" s="146" t="s">
        <v>419</v>
      </c>
      <c r="H94" s="141" t="s">
        <v>420</v>
      </c>
      <c r="I94" s="141" t="s">
        <v>263</v>
      </c>
    </row>
    <row r="95" spans="1:9" s="5" customFormat="1" ht="60.75" customHeight="1">
      <c r="A95" s="54">
        <v>2</v>
      </c>
      <c r="B95" s="154">
        <v>93</v>
      </c>
      <c r="C95" s="158" t="s">
        <v>245</v>
      </c>
      <c r="D95" s="149" t="s">
        <v>93</v>
      </c>
      <c r="E95" s="149" t="s">
        <v>438</v>
      </c>
      <c r="F95" s="142" t="s">
        <v>246</v>
      </c>
      <c r="G95" s="146" t="s">
        <v>247</v>
      </c>
      <c r="H95" s="141" t="s">
        <v>111</v>
      </c>
      <c r="I95" s="141" t="s">
        <v>199</v>
      </c>
    </row>
    <row r="96" spans="1:9" s="5" customFormat="1" ht="60.75" customHeight="1">
      <c r="A96" s="54">
        <v>3</v>
      </c>
      <c r="B96" s="154">
        <v>72</v>
      </c>
      <c r="C96" s="158" t="s">
        <v>302</v>
      </c>
      <c r="D96" s="149" t="s">
        <v>303</v>
      </c>
      <c r="E96" s="149" t="s">
        <v>300</v>
      </c>
      <c r="F96" s="142" t="s">
        <v>429</v>
      </c>
      <c r="G96" s="146" t="s">
        <v>430</v>
      </c>
      <c r="H96" s="141" t="s">
        <v>306</v>
      </c>
      <c r="I96" s="141" t="s">
        <v>307</v>
      </c>
    </row>
    <row r="97" spans="1:9" s="5" customFormat="1" ht="60.75" customHeight="1">
      <c r="A97" s="54">
        <v>4</v>
      </c>
      <c r="B97" s="154">
        <v>75</v>
      </c>
      <c r="C97" s="158" t="s">
        <v>387</v>
      </c>
      <c r="D97" s="149" t="s">
        <v>93</v>
      </c>
      <c r="E97" s="149" t="s">
        <v>127</v>
      </c>
      <c r="F97" s="142" t="s">
        <v>388</v>
      </c>
      <c r="G97" s="146" t="s">
        <v>389</v>
      </c>
      <c r="H97" s="141" t="s">
        <v>312</v>
      </c>
      <c r="I97" s="141" t="s">
        <v>313</v>
      </c>
    </row>
    <row r="98" spans="1:9" s="5" customFormat="1" ht="60.75" customHeight="1">
      <c r="A98" s="54">
        <v>5</v>
      </c>
      <c r="B98" s="154">
        <v>22</v>
      </c>
      <c r="C98" s="158" t="s">
        <v>372</v>
      </c>
      <c r="D98" s="149" t="s">
        <v>139</v>
      </c>
      <c r="E98" s="149" t="s">
        <v>127</v>
      </c>
      <c r="F98" s="142" t="s">
        <v>511</v>
      </c>
      <c r="G98" s="146" t="s">
        <v>512</v>
      </c>
      <c r="H98" s="141" t="s">
        <v>288</v>
      </c>
      <c r="I98" s="141" t="s">
        <v>328</v>
      </c>
    </row>
    <row r="99" spans="1:9" s="5" customFormat="1" ht="60.75" customHeight="1">
      <c r="A99" s="54">
        <v>6</v>
      </c>
      <c r="B99" s="154">
        <v>1</v>
      </c>
      <c r="C99" s="158" t="s">
        <v>86</v>
      </c>
      <c r="D99" s="149" t="s">
        <v>87</v>
      </c>
      <c r="E99" s="149" t="s">
        <v>88</v>
      </c>
      <c r="F99" s="142" t="s">
        <v>229</v>
      </c>
      <c r="G99" s="146" t="s">
        <v>230</v>
      </c>
      <c r="H99" s="141" t="s">
        <v>91</v>
      </c>
      <c r="I99" s="141" t="s">
        <v>92</v>
      </c>
    </row>
    <row r="100" spans="1:9" s="5" customFormat="1" ht="60.75" customHeight="1">
      <c r="A100" s="54">
        <v>7</v>
      </c>
      <c r="B100" s="154">
        <v>10</v>
      </c>
      <c r="C100" s="158" t="s">
        <v>153</v>
      </c>
      <c r="D100" s="149" t="s">
        <v>145</v>
      </c>
      <c r="E100" s="149" t="s">
        <v>83</v>
      </c>
      <c r="F100" s="142" t="s">
        <v>211</v>
      </c>
      <c r="G100" s="146" t="s">
        <v>212</v>
      </c>
      <c r="H100" s="141" t="s">
        <v>104</v>
      </c>
      <c r="I100" s="141" t="s">
        <v>99</v>
      </c>
    </row>
    <row r="101" spans="1:9" s="5" customFormat="1" ht="60.75" customHeight="1">
      <c r="A101" s="54">
        <v>8</v>
      </c>
      <c r="B101" s="154">
        <v>14</v>
      </c>
      <c r="C101" s="158" t="s">
        <v>122</v>
      </c>
      <c r="D101" s="149" t="s">
        <v>123</v>
      </c>
      <c r="E101" s="149" t="s">
        <v>88</v>
      </c>
      <c r="F101" s="142" t="s">
        <v>124</v>
      </c>
      <c r="G101" s="146" t="s">
        <v>416</v>
      </c>
      <c r="H101" s="141" t="s">
        <v>104</v>
      </c>
      <c r="I101" s="141" t="s">
        <v>99</v>
      </c>
    </row>
    <row r="102" spans="1:9" s="5" customFormat="1" ht="60.75" customHeight="1">
      <c r="A102" s="54">
        <v>9</v>
      </c>
      <c r="B102" s="154">
        <v>34</v>
      </c>
      <c r="C102" s="158" t="s">
        <v>113</v>
      </c>
      <c r="D102" s="149" t="s">
        <v>114</v>
      </c>
      <c r="E102" s="149" t="s">
        <v>300</v>
      </c>
      <c r="F102" s="142" t="s">
        <v>137</v>
      </c>
      <c r="G102" s="146" t="s">
        <v>423</v>
      </c>
      <c r="H102" s="141" t="s">
        <v>79</v>
      </c>
      <c r="I102" s="141" t="s">
        <v>116</v>
      </c>
    </row>
    <row r="103" spans="1:9" s="5" customFormat="1" ht="60.75" customHeight="1">
      <c r="A103" s="54">
        <v>10</v>
      </c>
      <c r="B103" s="154">
        <v>61</v>
      </c>
      <c r="C103" s="158" t="s">
        <v>424</v>
      </c>
      <c r="D103" s="149" t="s">
        <v>87</v>
      </c>
      <c r="E103" s="149" t="s">
        <v>98</v>
      </c>
      <c r="F103" s="142" t="s">
        <v>129</v>
      </c>
      <c r="G103" s="146" t="s">
        <v>130</v>
      </c>
      <c r="H103" s="141" t="s">
        <v>131</v>
      </c>
      <c r="I103" s="141" t="s">
        <v>132</v>
      </c>
    </row>
    <row r="104" spans="1:9" s="5" customFormat="1" ht="60.75" customHeight="1">
      <c r="A104" s="54">
        <v>11</v>
      </c>
      <c r="B104" s="154">
        <v>66</v>
      </c>
      <c r="C104" s="158" t="s">
        <v>108</v>
      </c>
      <c r="D104" s="149" t="s">
        <v>118</v>
      </c>
      <c r="E104" s="149" t="s">
        <v>300</v>
      </c>
      <c r="F104" s="142" t="s">
        <v>425</v>
      </c>
      <c r="G104" s="146" t="s">
        <v>426</v>
      </c>
      <c r="H104" s="141" t="s">
        <v>107</v>
      </c>
      <c r="I104" s="141" t="s">
        <v>112</v>
      </c>
    </row>
    <row r="105" spans="1:9" s="5" customFormat="1" ht="60.75" customHeight="1">
      <c r="A105" s="54">
        <v>12</v>
      </c>
      <c r="B105" s="154">
        <v>78</v>
      </c>
      <c r="C105" s="158" t="s">
        <v>390</v>
      </c>
      <c r="D105" s="149" t="s">
        <v>109</v>
      </c>
      <c r="E105" s="149" t="s">
        <v>110</v>
      </c>
      <c r="F105" s="142" t="s">
        <v>433</v>
      </c>
      <c r="G105" s="146" t="s">
        <v>434</v>
      </c>
      <c r="H105" s="141" t="s">
        <v>393</v>
      </c>
      <c r="I105" s="141" t="s">
        <v>394</v>
      </c>
    </row>
    <row r="106" spans="1:9" s="5" customFormat="1" ht="60.75" customHeight="1">
      <c r="A106" s="54">
        <v>13</v>
      </c>
      <c r="B106" s="154">
        <v>81</v>
      </c>
      <c r="C106" s="158" t="s">
        <v>144</v>
      </c>
      <c r="D106" s="149" t="s">
        <v>145</v>
      </c>
      <c r="E106" s="149" t="s">
        <v>300</v>
      </c>
      <c r="F106" s="142" t="s">
        <v>435</v>
      </c>
      <c r="G106" s="146" t="s">
        <v>436</v>
      </c>
      <c r="H106" s="141" t="s">
        <v>437</v>
      </c>
      <c r="I106" s="141" t="s">
        <v>116</v>
      </c>
    </row>
    <row r="107" spans="1:9" s="5" customFormat="1" ht="60.75" customHeight="1">
      <c r="A107" s="54">
        <v>14</v>
      </c>
      <c r="B107" s="154">
        <v>82</v>
      </c>
      <c r="C107" s="158" t="s">
        <v>267</v>
      </c>
      <c r="D107" s="149" t="s">
        <v>94</v>
      </c>
      <c r="E107" s="149" t="s">
        <v>8</v>
      </c>
      <c r="F107" s="142" t="s">
        <v>268</v>
      </c>
      <c r="G107" s="146" t="s">
        <v>269</v>
      </c>
      <c r="H107" s="141" t="s">
        <v>180</v>
      </c>
      <c r="I107" s="141" t="s">
        <v>270</v>
      </c>
    </row>
    <row r="108" spans="1:9" s="5" customFormat="1" ht="60.75" customHeight="1">
      <c r="A108" s="54">
        <v>15</v>
      </c>
      <c r="B108" s="154">
        <v>132</v>
      </c>
      <c r="C108" s="158" t="s">
        <v>439</v>
      </c>
      <c r="D108" s="149">
        <v>2006</v>
      </c>
      <c r="E108" s="149">
        <v>1</v>
      </c>
      <c r="F108" s="142" t="s">
        <v>440</v>
      </c>
      <c r="G108" s="146" t="s">
        <v>441</v>
      </c>
      <c r="H108" s="141" t="s">
        <v>363</v>
      </c>
      <c r="I108" s="141" t="s">
        <v>360</v>
      </c>
    </row>
    <row r="109" spans="1:9" s="5" customFormat="1" ht="60.75" customHeight="1">
      <c r="A109" s="54">
        <v>16</v>
      </c>
      <c r="B109" s="154">
        <v>30</v>
      </c>
      <c r="C109" s="158" t="s">
        <v>417</v>
      </c>
      <c r="D109" s="149" t="s">
        <v>121</v>
      </c>
      <c r="E109" s="149" t="s">
        <v>300</v>
      </c>
      <c r="F109" s="142" t="s">
        <v>421</v>
      </c>
      <c r="G109" s="146" t="s">
        <v>422</v>
      </c>
      <c r="H109" s="141" t="s">
        <v>420</v>
      </c>
      <c r="I109" s="141" t="s">
        <v>263</v>
      </c>
    </row>
    <row r="110" spans="1:9" s="5" customFormat="1" ht="60.75" customHeight="1">
      <c r="A110" s="54">
        <v>17</v>
      </c>
      <c r="B110" s="154">
        <v>94</v>
      </c>
      <c r="C110" s="158" t="s">
        <v>245</v>
      </c>
      <c r="D110" s="149" t="s">
        <v>93</v>
      </c>
      <c r="E110" s="149" t="s">
        <v>438</v>
      </c>
      <c r="F110" s="142" t="s">
        <v>250</v>
      </c>
      <c r="G110" s="146" t="s">
        <v>251</v>
      </c>
      <c r="H110" s="141" t="s">
        <v>111</v>
      </c>
      <c r="I110" s="141" t="s">
        <v>199</v>
      </c>
    </row>
    <row r="111" spans="1:9" s="5" customFormat="1" ht="60.75" customHeight="1">
      <c r="A111" s="54">
        <v>18</v>
      </c>
      <c r="B111" s="154">
        <v>71</v>
      </c>
      <c r="C111" s="158" t="s">
        <v>302</v>
      </c>
      <c r="D111" s="149" t="s">
        <v>303</v>
      </c>
      <c r="E111" s="149" t="s">
        <v>300</v>
      </c>
      <c r="F111" s="142" t="s">
        <v>427</v>
      </c>
      <c r="G111" s="146" t="s">
        <v>428</v>
      </c>
      <c r="H111" s="141" t="s">
        <v>306</v>
      </c>
      <c r="I111" s="141" t="s">
        <v>307</v>
      </c>
    </row>
    <row r="112" spans="1:9" s="5" customFormat="1" ht="60.75" customHeight="1">
      <c r="A112" s="54">
        <v>19</v>
      </c>
      <c r="B112" s="154">
        <v>76</v>
      </c>
      <c r="C112" s="158" t="s">
        <v>387</v>
      </c>
      <c r="D112" s="149" t="s">
        <v>93</v>
      </c>
      <c r="E112" s="149" t="s">
        <v>127</v>
      </c>
      <c r="F112" s="142" t="s">
        <v>431</v>
      </c>
      <c r="G112" s="146" t="s">
        <v>432</v>
      </c>
      <c r="H112" s="141" t="s">
        <v>312</v>
      </c>
      <c r="I112" s="141" t="s">
        <v>313</v>
      </c>
    </row>
    <row r="113" spans="1:9" s="5" customFormat="1" ht="35.25" customHeight="1">
      <c r="A113" s="204" t="s">
        <v>282</v>
      </c>
      <c r="B113" s="205"/>
      <c r="C113" s="205"/>
      <c r="D113" s="205"/>
      <c r="E113" s="205"/>
      <c r="F113" s="205"/>
      <c r="G113" s="205"/>
      <c r="H113" s="205"/>
      <c r="I113" s="206"/>
    </row>
    <row r="114" spans="1:9" s="5" customFormat="1" ht="33.75" customHeight="1">
      <c r="A114" s="207" t="s">
        <v>517</v>
      </c>
      <c r="B114" s="208"/>
      <c r="C114" s="208"/>
      <c r="D114" s="208"/>
      <c r="E114" s="208"/>
      <c r="F114" s="208"/>
      <c r="G114" s="208"/>
      <c r="H114" s="208"/>
      <c r="I114" s="209"/>
    </row>
    <row r="115" spans="1:9" s="5" customFormat="1" ht="55.5" customHeight="1">
      <c r="A115" s="54">
        <v>1</v>
      </c>
      <c r="B115" s="154">
        <v>42</v>
      </c>
      <c r="C115" s="158" t="s">
        <v>231</v>
      </c>
      <c r="D115" s="149" t="s">
        <v>128</v>
      </c>
      <c r="E115" s="149" t="s">
        <v>110</v>
      </c>
      <c r="F115" s="142" t="s">
        <v>232</v>
      </c>
      <c r="G115" s="146" t="s">
        <v>233</v>
      </c>
      <c r="H115" s="141" t="s">
        <v>79</v>
      </c>
      <c r="I115" s="141" t="s">
        <v>194</v>
      </c>
    </row>
    <row r="116" spans="1:9" s="5" customFormat="1" ht="55.5" customHeight="1">
      <c r="A116" s="54">
        <v>2</v>
      </c>
      <c r="B116" s="154">
        <v>41</v>
      </c>
      <c r="C116" s="158" t="s">
        <v>144</v>
      </c>
      <c r="D116" s="149" t="s">
        <v>145</v>
      </c>
      <c r="E116" s="149" t="s">
        <v>300</v>
      </c>
      <c r="F116" s="142" t="s">
        <v>264</v>
      </c>
      <c r="G116" s="146" t="s">
        <v>450</v>
      </c>
      <c r="H116" s="141" t="s">
        <v>79</v>
      </c>
      <c r="I116" s="141" t="s">
        <v>116</v>
      </c>
    </row>
    <row r="117" spans="1:9" s="5" customFormat="1" ht="55.5" customHeight="1">
      <c r="A117" s="54">
        <v>3</v>
      </c>
      <c r="B117" s="154">
        <v>76</v>
      </c>
      <c r="C117" s="158" t="s">
        <v>387</v>
      </c>
      <c r="D117" s="149" t="s">
        <v>93</v>
      </c>
      <c r="E117" s="149" t="s">
        <v>127</v>
      </c>
      <c r="F117" s="142" t="s">
        <v>431</v>
      </c>
      <c r="G117" s="146" t="s">
        <v>432</v>
      </c>
      <c r="H117" s="141" t="s">
        <v>312</v>
      </c>
      <c r="I117" s="141" t="s">
        <v>313</v>
      </c>
    </row>
    <row r="118" spans="1:9" s="5" customFormat="1" ht="55.5" customHeight="1">
      <c r="A118" s="54">
        <v>4</v>
      </c>
      <c r="B118" s="154">
        <v>11</v>
      </c>
      <c r="C118" s="158" t="s">
        <v>153</v>
      </c>
      <c r="D118" s="149" t="s">
        <v>145</v>
      </c>
      <c r="E118" s="149" t="s">
        <v>83</v>
      </c>
      <c r="F118" s="142" t="s">
        <v>154</v>
      </c>
      <c r="G118" s="146" t="s">
        <v>155</v>
      </c>
      <c r="H118" s="141" t="s">
        <v>104</v>
      </c>
      <c r="I118" s="141" t="s">
        <v>99</v>
      </c>
    </row>
    <row r="119" spans="1:9" s="5" customFormat="1" ht="55.5" customHeight="1">
      <c r="A119" s="54">
        <v>5</v>
      </c>
      <c r="B119" s="154">
        <v>15</v>
      </c>
      <c r="C119" s="158" t="s">
        <v>99</v>
      </c>
      <c r="D119" s="149" t="s">
        <v>100</v>
      </c>
      <c r="E119" s="149" t="s">
        <v>101</v>
      </c>
      <c r="F119" s="142" t="s">
        <v>178</v>
      </c>
      <c r="G119" s="146" t="s">
        <v>179</v>
      </c>
      <c r="H119" s="141" t="s">
        <v>104</v>
      </c>
      <c r="I119" s="141" t="s">
        <v>105</v>
      </c>
    </row>
    <row r="120" spans="1:9" s="5" customFormat="1" ht="55.5" customHeight="1">
      <c r="A120" s="54">
        <v>6</v>
      </c>
      <c r="B120" s="154">
        <v>26</v>
      </c>
      <c r="C120" s="158" t="s">
        <v>442</v>
      </c>
      <c r="D120" s="149" t="s">
        <v>443</v>
      </c>
      <c r="E120" s="149" t="s">
        <v>83</v>
      </c>
      <c r="F120" s="142" t="s">
        <v>444</v>
      </c>
      <c r="G120" s="146" t="s">
        <v>445</v>
      </c>
      <c r="H120" s="141" t="s">
        <v>180</v>
      </c>
      <c r="I120" s="141" t="s">
        <v>446</v>
      </c>
    </row>
    <row r="121" spans="1:9" s="5" customFormat="1" ht="55.5" customHeight="1">
      <c r="A121" s="54">
        <v>7</v>
      </c>
      <c r="B121" s="154">
        <v>32</v>
      </c>
      <c r="C121" s="158" t="s">
        <v>447</v>
      </c>
      <c r="D121" s="149" t="s">
        <v>106</v>
      </c>
      <c r="E121" s="149" t="s">
        <v>110</v>
      </c>
      <c r="F121" s="142" t="s">
        <v>448</v>
      </c>
      <c r="G121" s="146" t="s">
        <v>449</v>
      </c>
      <c r="H121" s="141" t="s">
        <v>420</v>
      </c>
      <c r="I121" s="141" t="s">
        <v>263</v>
      </c>
    </row>
    <row r="122" spans="1:9" s="5" customFormat="1" ht="55.5" customHeight="1">
      <c r="A122" s="54">
        <v>8</v>
      </c>
      <c r="B122" s="154">
        <v>44</v>
      </c>
      <c r="C122" s="158" t="s">
        <v>191</v>
      </c>
      <c r="D122" s="149" t="s">
        <v>93</v>
      </c>
      <c r="E122" s="149" t="s">
        <v>127</v>
      </c>
      <c r="F122" s="142" t="s">
        <v>204</v>
      </c>
      <c r="G122" s="146" t="s">
        <v>205</v>
      </c>
      <c r="H122" s="141" t="s">
        <v>79</v>
      </c>
      <c r="I122" s="141" t="s">
        <v>116</v>
      </c>
    </row>
    <row r="123" spans="1:9" s="5" customFormat="1" ht="55.5" customHeight="1">
      <c r="A123" s="54">
        <v>9</v>
      </c>
      <c r="B123" s="154">
        <v>59</v>
      </c>
      <c r="C123" s="158" t="s">
        <v>160</v>
      </c>
      <c r="D123" s="149" t="s">
        <v>143</v>
      </c>
      <c r="E123" s="149" t="s">
        <v>83</v>
      </c>
      <c r="F123" s="142" t="s">
        <v>161</v>
      </c>
      <c r="G123" s="146" t="s">
        <v>162</v>
      </c>
      <c r="H123" s="141" t="s">
        <v>131</v>
      </c>
      <c r="I123" s="141" t="s">
        <v>132</v>
      </c>
    </row>
    <row r="124" spans="1:9" s="5" customFormat="1" ht="55.5" customHeight="1">
      <c r="A124" s="54">
        <v>10</v>
      </c>
      <c r="B124" s="154">
        <v>62</v>
      </c>
      <c r="C124" s="158" t="s">
        <v>424</v>
      </c>
      <c r="D124" s="149" t="s">
        <v>87</v>
      </c>
      <c r="E124" s="149" t="s">
        <v>98</v>
      </c>
      <c r="F124" s="142" t="s">
        <v>454</v>
      </c>
      <c r="G124" s="146" t="s">
        <v>455</v>
      </c>
      <c r="H124" s="141" t="s">
        <v>131</v>
      </c>
      <c r="I124" s="141" t="s">
        <v>132</v>
      </c>
    </row>
    <row r="125" spans="1:9" s="5" customFormat="1" ht="55.5" customHeight="1">
      <c r="A125" s="54">
        <v>11</v>
      </c>
      <c r="B125" s="154">
        <v>63</v>
      </c>
      <c r="C125" s="158" t="s">
        <v>235</v>
      </c>
      <c r="D125" s="149" t="s">
        <v>126</v>
      </c>
      <c r="E125" s="149" t="s">
        <v>98</v>
      </c>
      <c r="F125" s="142" t="s">
        <v>236</v>
      </c>
      <c r="G125" s="146" t="s">
        <v>237</v>
      </c>
      <c r="H125" s="141" t="s">
        <v>131</v>
      </c>
      <c r="I125" s="141" t="s">
        <v>160</v>
      </c>
    </row>
    <row r="126" spans="1:9" s="5" customFormat="1" ht="55.5" customHeight="1">
      <c r="A126" s="54">
        <v>12</v>
      </c>
      <c r="B126" s="154">
        <v>65</v>
      </c>
      <c r="C126" s="158" t="s">
        <v>108</v>
      </c>
      <c r="D126" s="149" t="s">
        <v>118</v>
      </c>
      <c r="E126" s="149" t="s">
        <v>300</v>
      </c>
      <c r="F126" s="142" t="s">
        <v>456</v>
      </c>
      <c r="G126" s="146" t="s">
        <v>457</v>
      </c>
      <c r="H126" s="141" t="s">
        <v>107</v>
      </c>
      <c r="I126" s="141" t="s">
        <v>112</v>
      </c>
    </row>
    <row r="127" spans="1:9" s="5" customFormat="1" ht="55.5" customHeight="1">
      <c r="A127" s="54">
        <v>13</v>
      </c>
      <c r="B127" s="154">
        <v>83</v>
      </c>
      <c r="C127" s="158" t="s">
        <v>458</v>
      </c>
      <c r="D127" s="149" t="s">
        <v>459</v>
      </c>
      <c r="E127" s="149" t="s">
        <v>8</v>
      </c>
      <c r="F127" s="142" t="s">
        <v>460</v>
      </c>
      <c r="G127" s="146" t="s">
        <v>461</v>
      </c>
      <c r="H127" s="141" t="s">
        <v>180</v>
      </c>
      <c r="I127" s="141" t="s">
        <v>270</v>
      </c>
    </row>
    <row r="128" spans="1:9" s="5" customFormat="1" ht="55.5" customHeight="1">
      <c r="A128" s="54">
        <v>14</v>
      </c>
      <c r="B128" s="154">
        <v>98</v>
      </c>
      <c r="C128" s="158" t="s">
        <v>163</v>
      </c>
      <c r="D128" s="149" t="s">
        <v>139</v>
      </c>
      <c r="E128" s="149" t="s">
        <v>88</v>
      </c>
      <c r="F128" s="142" t="s">
        <v>462</v>
      </c>
      <c r="G128" s="146" t="s">
        <v>271</v>
      </c>
      <c r="H128" s="141" t="s">
        <v>95</v>
      </c>
      <c r="I128" s="141" t="s">
        <v>96</v>
      </c>
    </row>
    <row r="129" spans="1:9" s="5" customFormat="1" ht="55.5" customHeight="1">
      <c r="A129" s="54">
        <v>15</v>
      </c>
      <c r="B129" s="154">
        <v>111</v>
      </c>
      <c r="C129" s="158" t="s">
        <v>463</v>
      </c>
      <c r="D129" s="149" t="s">
        <v>224</v>
      </c>
      <c r="E129" s="149" t="s">
        <v>127</v>
      </c>
      <c r="F129" s="142" t="s">
        <v>464</v>
      </c>
      <c r="G129" s="146" t="s">
        <v>465</v>
      </c>
      <c r="H129" s="141" t="s">
        <v>356</v>
      </c>
      <c r="I129" s="141" t="s">
        <v>357</v>
      </c>
    </row>
    <row r="130" spans="1:9" s="5" customFormat="1" ht="55.5" customHeight="1">
      <c r="A130" s="54">
        <v>16</v>
      </c>
      <c r="B130" s="154">
        <v>124</v>
      </c>
      <c r="C130" s="158" t="s">
        <v>338</v>
      </c>
      <c r="D130" s="149" t="s">
        <v>164</v>
      </c>
      <c r="E130" s="149" t="s">
        <v>110</v>
      </c>
      <c r="F130" s="142" t="s">
        <v>466</v>
      </c>
      <c r="G130" s="146" t="s">
        <v>467</v>
      </c>
      <c r="H130" s="141" t="s">
        <v>341</v>
      </c>
      <c r="I130" s="141" t="s">
        <v>112</v>
      </c>
    </row>
    <row r="131" spans="1:9" s="5" customFormat="1" ht="55.5" customHeight="1">
      <c r="A131" s="54">
        <v>17</v>
      </c>
      <c r="B131" s="154">
        <v>43</v>
      </c>
      <c r="C131" s="158" t="s">
        <v>231</v>
      </c>
      <c r="D131" s="149" t="s">
        <v>128</v>
      </c>
      <c r="E131" s="149" t="s">
        <v>110</v>
      </c>
      <c r="F131" s="142" t="s">
        <v>234</v>
      </c>
      <c r="G131" s="146" t="s">
        <v>451</v>
      </c>
      <c r="H131" s="141" t="s">
        <v>79</v>
      </c>
      <c r="I131" s="141" t="s">
        <v>194</v>
      </c>
    </row>
    <row r="132" spans="1:9" s="5" customFormat="1" ht="55.5" customHeight="1">
      <c r="A132" s="54">
        <v>18</v>
      </c>
      <c r="B132" s="154">
        <v>51</v>
      </c>
      <c r="C132" s="158" t="s">
        <v>144</v>
      </c>
      <c r="D132" s="149" t="s">
        <v>145</v>
      </c>
      <c r="E132" s="149" t="s">
        <v>300</v>
      </c>
      <c r="F132" s="142" t="s">
        <v>452</v>
      </c>
      <c r="G132" s="146" t="s">
        <v>453</v>
      </c>
      <c r="H132" s="141" t="s">
        <v>79</v>
      </c>
      <c r="I132" s="141" t="s">
        <v>116</v>
      </c>
    </row>
    <row r="133" spans="1:9" s="5" customFormat="1" ht="28.5" customHeight="1">
      <c r="A133" s="207" t="s">
        <v>518</v>
      </c>
      <c r="B133" s="208"/>
      <c r="C133" s="208"/>
      <c r="D133" s="208"/>
      <c r="E133" s="208"/>
      <c r="F133" s="208"/>
      <c r="G133" s="208"/>
      <c r="H133" s="208"/>
      <c r="I133" s="209"/>
    </row>
    <row r="134" spans="1:9" s="5" customFormat="1" ht="30.75" customHeight="1">
      <c r="A134" s="204" t="s">
        <v>58</v>
      </c>
      <c r="B134" s="205"/>
      <c r="C134" s="205"/>
      <c r="D134" s="205"/>
      <c r="E134" s="205"/>
      <c r="F134" s="205"/>
      <c r="G134" s="205"/>
      <c r="H134" s="205"/>
      <c r="I134" s="206"/>
    </row>
    <row r="135" spans="1:9" s="5" customFormat="1" ht="33.75" customHeight="1">
      <c r="A135" s="207" t="s">
        <v>519</v>
      </c>
      <c r="B135" s="208"/>
      <c r="C135" s="208"/>
      <c r="D135" s="208"/>
      <c r="E135" s="208"/>
      <c r="F135" s="208"/>
      <c r="G135" s="208"/>
      <c r="H135" s="208"/>
      <c r="I135" s="209"/>
    </row>
    <row r="136" spans="1:9" s="5" customFormat="1" ht="79.5" customHeight="1">
      <c r="A136" s="54">
        <v>1</v>
      </c>
      <c r="B136" s="154">
        <v>112</v>
      </c>
      <c r="C136" s="158" t="s">
        <v>484</v>
      </c>
      <c r="D136" s="149" t="s">
        <v>145</v>
      </c>
      <c r="E136" s="149" t="s">
        <v>110</v>
      </c>
      <c r="F136" s="142" t="s">
        <v>485</v>
      </c>
      <c r="G136" s="146" t="s">
        <v>486</v>
      </c>
      <c r="H136" s="141" t="s">
        <v>356</v>
      </c>
      <c r="I136" s="141" t="s">
        <v>357</v>
      </c>
    </row>
    <row r="137" spans="1:9" s="5" customFormat="1" ht="79.5" customHeight="1">
      <c r="A137" s="54">
        <v>2</v>
      </c>
      <c r="B137" s="154">
        <v>52</v>
      </c>
      <c r="C137" s="158" t="s">
        <v>194</v>
      </c>
      <c r="D137" s="149" t="s">
        <v>106</v>
      </c>
      <c r="E137" s="149" t="s">
        <v>300</v>
      </c>
      <c r="F137" s="142" t="s">
        <v>473</v>
      </c>
      <c r="G137" s="146" t="s">
        <v>474</v>
      </c>
      <c r="H137" s="141" t="s">
        <v>79</v>
      </c>
      <c r="I137" s="141" t="s">
        <v>116</v>
      </c>
    </row>
    <row r="138" spans="1:9" s="5" customFormat="1" ht="79.5" customHeight="1">
      <c r="A138" s="54">
        <v>3</v>
      </c>
      <c r="B138" s="154">
        <v>38</v>
      </c>
      <c r="C138" s="158" t="s">
        <v>144</v>
      </c>
      <c r="D138" s="149" t="s">
        <v>145</v>
      </c>
      <c r="E138" s="149" t="s">
        <v>300</v>
      </c>
      <c r="F138" s="142" t="s">
        <v>159</v>
      </c>
      <c r="G138" s="146" t="s">
        <v>469</v>
      </c>
      <c r="H138" s="141" t="s">
        <v>79</v>
      </c>
      <c r="I138" s="141" t="s">
        <v>116</v>
      </c>
    </row>
    <row r="139" spans="1:9" s="5" customFormat="1" ht="79.5" customHeight="1">
      <c r="A139" s="54">
        <v>4</v>
      </c>
      <c r="B139" s="154">
        <v>12</v>
      </c>
      <c r="C139" s="158" t="s">
        <v>153</v>
      </c>
      <c r="D139" s="149" t="s">
        <v>145</v>
      </c>
      <c r="E139" s="149" t="s">
        <v>83</v>
      </c>
      <c r="F139" s="142" t="s">
        <v>238</v>
      </c>
      <c r="G139" s="146" t="s">
        <v>239</v>
      </c>
      <c r="H139" s="141" t="s">
        <v>104</v>
      </c>
      <c r="I139" s="141" t="s">
        <v>99</v>
      </c>
    </row>
    <row r="140" spans="1:9" s="5" customFormat="1" ht="79.5" customHeight="1">
      <c r="A140" s="54">
        <v>5</v>
      </c>
      <c r="B140" s="154">
        <v>88</v>
      </c>
      <c r="C140" s="158" t="s">
        <v>248</v>
      </c>
      <c r="D140" s="149" t="s">
        <v>109</v>
      </c>
      <c r="E140" s="149" t="s">
        <v>110</v>
      </c>
      <c r="F140" s="142" t="s">
        <v>254</v>
      </c>
      <c r="G140" s="146" t="s">
        <v>255</v>
      </c>
      <c r="H140" s="141" t="s">
        <v>111</v>
      </c>
      <c r="I140" s="141" t="s">
        <v>337</v>
      </c>
    </row>
    <row r="141" spans="1:9" s="5" customFormat="1" ht="79.5" customHeight="1">
      <c r="A141" s="54">
        <v>6</v>
      </c>
      <c r="B141" s="154">
        <v>17</v>
      </c>
      <c r="C141" s="158" t="s">
        <v>99</v>
      </c>
      <c r="D141" s="149" t="s">
        <v>100</v>
      </c>
      <c r="E141" s="149" t="s">
        <v>101</v>
      </c>
      <c r="F141" s="142" t="s">
        <v>102</v>
      </c>
      <c r="G141" s="146" t="s">
        <v>103</v>
      </c>
      <c r="H141" s="141" t="s">
        <v>104</v>
      </c>
      <c r="I141" s="141" t="s">
        <v>105</v>
      </c>
    </row>
    <row r="142" spans="1:9" s="5" customFormat="1" ht="79.5" customHeight="1">
      <c r="A142" s="54">
        <v>7</v>
      </c>
      <c r="B142" s="154">
        <v>19</v>
      </c>
      <c r="C142" s="158" t="s">
        <v>133</v>
      </c>
      <c r="D142" s="149" t="s">
        <v>134</v>
      </c>
      <c r="E142" s="149" t="s">
        <v>83</v>
      </c>
      <c r="F142" s="142" t="s">
        <v>135</v>
      </c>
      <c r="G142" s="146" t="s">
        <v>136</v>
      </c>
      <c r="H142" s="141" t="s">
        <v>104</v>
      </c>
      <c r="I142" s="141" t="s">
        <v>99</v>
      </c>
    </row>
    <row r="143" spans="1:9" s="5" customFormat="1" ht="79.5" customHeight="1">
      <c r="A143" s="54">
        <v>8</v>
      </c>
      <c r="B143" s="154">
        <v>35</v>
      </c>
      <c r="C143" s="158" t="s">
        <v>113</v>
      </c>
      <c r="D143" s="149" t="s">
        <v>114</v>
      </c>
      <c r="E143" s="149" t="s">
        <v>300</v>
      </c>
      <c r="F143" s="142" t="s">
        <v>115</v>
      </c>
      <c r="G143" s="146" t="s">
        <v>468</v>
      </c>
      <c r="H143" s="141" t="s">
        <v>79</v>
      </c>
      <c r="I143" s="141" t="s">
        <v>116</v>
      </c>
    </row>
    <row r="144" spans="1:9" s="5" customFormat="1" ht="79.5" customHeight="1">
      <c r="A144" s="54">
        <v>9</v>
      </c>
      <c r="B144" s="154">
        <v>45</v>
      </c>
      <c r="C144" s="158" t="s">
        <v>191</v>
      </c>
      <c r="D144" s="149" t="s">
        <v>93</v>
      </c>
      <c r="E144" s="149" t="s">
        <v>127</v>
      </c>
      <c r="F144" s="142" t="s">
        <v>192</v>
      </c>
      <c r="G144" s="146" t="s">
        <v>193</v>
      </c>
      <c r="H144" s="141" t="s">
        <v>79</v>
      </c>
      <c r="I144" s="141" t="s">
        <v>116</v>
      </c>
    </row>
    <row r="145" spans="1:9" s="5" customFormat="1" ht="79.5" customHeight="1">
      <c r="A145" s="54">
        <v>10</v>
      </c>
      <c r="B145" s="154">
        <v>49</v>
      </c>
      <c r="C145" s="158" t="s">
        <v>201</v>
      </c>
      <c r="D145" s="149" t="s">
        <v>93</v>
      </c>
      <c r="E145" s="149" t="s">
        <v>110</v>
      </c>
      <c r="F145" s="142" t="s">
        <v>202</v>
      </c>
      <c r="G145" s="146" t="s">
        <v>203</v>
      </c>
      <c r="H145" s="141" t="s">
        <v>79</v>
      </c>
      <c r="I145" s="141" t="s">
        <v>194</v>
      </c>
    </row>
    <row r="146" spans="1:9" s="5" customFormat="1" ht="79.5" customHeight="1">
      <c r="A146" s="54">
        <v>11</v>
      </c>
      <c r="B146" s="154">
        <v>60</v>
      </c>
      <c r="C146" s="158" t="s">
        <v>160</v>
      </c>
      <c r="D146" s="149" t="s">
        <v>143</v>
      </c>
      <c r="E146" s="149" t="s">
        <v>83</v>
      </c>
      <c r="F146" s="142" t="s">
        <v>475</v>
      </c>
      <c r="G146" s="146" t="s">
        <v>476</v>
      </c>
      <c r="H146" s="141" t="s">
        <v>131</v>
      </c>
      <c r="I146" s="141" t="s">
        <v>132</v>
      </c>
    </row>
    <row r="147" spans="1:9" s="5" customFormat="1" ht="79.5" customHeight="1">
      <c r="A147" s="54">
        <v>12</v>
      </c>
      <c r="B147" s="154">
        <v>114</v>
      </c>
      <c r="C147" s="158" t="s">
        <v>484</v>
      </c>
      <c r="D147" s="149" t="s">
        <v>145</v>
      </c>
      <c r="E147" s="149" t="s">
        <v>110</v>
      </c>
      <c r="F147" s="142" t="s">
        <v>489</v>
      </c>
      <c r="G147" s="146" t="s">
        <v>490</v>
      </c>
      <c r="H147" s="141" t="s">
        <v>356</v>
      </c>
      <c r="I147" s="141" t="s">
        <v>357</v>
      </c>
    </row>
    <row r="148" spans="1:9" s="5" customFormat="1" ht="79.5" customHeight="1">
      <c r="A148" s="54">
        <v>13</v>
      </c>
      <c r="B148" s="154">
        <v>132</v>
      </c>
      <c r="C148" s="158" t="s">
        <v>206</v>
      </c>
      <c r="D148" s="149">
        <v>1991</v>
      </c>
      <c r="E148" s="149" t="s">
        <v>110</v>
      </c>
      <c r="F148" s="142" t="s">
        <v>493</v>
      </c>
      <c r="G148" s="146" t="s">
        <v>207</v>
      </c>
      <c r="H148" s="141" t="s">
        <v>494</v>
      </c>
      <c r="I148" s="141" t="s">
        <v>495</v>
      </c>
    </row>
    <row r="149" spans="1:9" s="5" customFormat="1" ht="79.5" customHeight="1">
      <c r="A149" s="54">
        <v>14</v>
      </c>
      <c r="B149" s="154">
        <v>97</v>
      </c>
      <c r="C149" s="158" t="s">
        <v>477</v>
      </c>
      <c r="D149" s="149" t="s">
        <v>147</v>
      </c>
      <c r="E149" s="149" t="s">
        <v>110</v>
      </c>
      <c r="F149" s="142" t="s">
        <v>478</v>
      </c>
      <c r="G149" s="146" t="s">
        <v>479</v>
      </c>
      <c r="H149" s="141" t="s">
        <v>95</v>
      </c>
      <c r="I149" s="141" t="s">
        <v>96</v>
      </c>
    </row>
    <row r="150" spans="1:9" s="5" customFormat="1" ht="79.5" customHeight="1">
      <c r="A150" s="54">
        <v>15</v>
      </c>
      <c r="B150" s="154">
        <v>105</v>
      </c>
      <c r="C150" s="158" t="s">
        <v>405</v>
      </c>
      <c r="D150" s="149" t="s">
        <v>97</v>
      </c>
      <c r="E150" s="149" t="s">
        <v>101</v>
      </c>
      <c r="F150" s="142" t="s">
        <v>480</v>
      </c>
      <c r="G150" s="146" t="s">
        <v>481</v>
      </c>
      <c r="H150" s="141" t="s">
        <v>185</v>
      </c>
      <c r="I150" s="141" t="s">
        <v>96</v>
      </c>
    </row>
    <row r="151" spans="1:9" s="5" customFormat="1" ht="79.5" customHeight="1">
      <c r="A151" s="54">
        <v>16</v>
      </c>
      <c r="B151" s="154">
        <v>110</v>
      </c>
      <c r="C151" s="158" t="s">
        <v>463</v>
      </c>
      <c r="D151" s="149" t="s">
        <v>224</v>
      </c>
      <c r="E151" s="149" t="s">
        <v>127</v>
      </c>
      <c r="F151" s="142" t="s">
        <v>482</v>
      </c>
      <c r="G151" s="146" t="s">
        <v>483</v>
      </c>
      <c r="H151" s="141" t="s">
        <v>356</v>
      </c>
      <c r="I151" s="141" t="s">
        <v>357</v>
      </c>
    </row>
    <row r="152" spans="1:9" s="5" customFormat="1" ht="79.5" customHeight="1">
      <c r="A152" s="54">
        <v>17</v>
      </c>
      <c r="B152" s="154">
        <v>115</v>
      </c>
      <c r="C152" s="158" t="s">
        <v>353</v>
      </c>
      <c r="D152" s="149" t="s">
        <v>147</v>
      </c>
      <c r="E152" s="149" t="s">
        <v>110</v>
      </c>
      <c r="F152" s="142" t="s">
        <v>491</v>
      </c>
      <c r="G152" s="146" t="s">
        <v>492</v>
      </c>
      <c r="H152" s="141" t="s">
        <v>356</v>
      </c>
      <c r="I152" s="141" t="s">
        <v>357</v>
      </c>
    </row>
    <row r="153" spans="1:9" s="5" customFormat="1" ht="79.5" customHeight="1">
      <c r="A153" s="54">
        <v>18</v>
      </c>
      <c r="B153" s="154">
        <v>50</v>
      </c>
      <c r="C153" s="158" t="s">
        <v>194</v>
      </c>
      <c r="D153" s="149" t="s">
        <v>106</v>
      </c>
      <c r="E153" s="149" t="s">
        <v>471</v>
      </c>
      <c r="F153" s="142" t="s">
        <v>195</v>
      </c>
      <c r="G153" s="146" t="s">
        <v>472</v>
      </c>
      <c r="H153" s="141" t="s">
        <v>79</v>
      </c>
      <c r="I153" s="141" t="s">
        <v>116</v>
      </c>
    </row>
    <row r="154" spans="1:9" s="5" customFormat="1" ht="79.5" customHeight="1">
      <c r="A154" s="54">
        <v>19</v>
      </c>
      <c r="B154" s="154">
        <v>39</v>
      </c>
      <c r="C154" s="158" t="s">
        <v>144</v>
      </c>
      <c r="D154" s="149" t="s">
        <v>145</v>
      </c>
      <c r="E154" s="149" t="s">
        <v>300</v>
      </c>
      <c r="F154" s="142" t="s">
        <v>470</v>
      </c>
      <c r="G154" s="146" t="s">
        <v>146</v>
      </c>
      <c r="H154" s="141" t="s">
        <v>79</v>
      </c>
      <c r="I154" s="141" t="s">
        <v>116</v>
      </c>
    </row>
    <row r="155" spans="1:9" s="5" customFormat="1" ht="79.5" customHeight="1">
      <c r="A155" s="54">
        <v>20</v>
      </c>
      <c r="B155" s="154">
        <v>13</v>
      </c>
      <c r="C155" s="158" t="s">
        <v>153</v>
      </c>
      <c r="D155" s="149" t="s">
        <v>145</v>
      </c>
      <c r="E155" s="149" t="s">
        <v>83</v>
      </c>
      <c r="F155" s="142" t="s">
        <v>188</v>
      </c>
      <c r="G155" s="146" t="s">
        <v>189</v>
      </c>
      <c r="H155" s="141" t="s">
        <v>104</v>
      </c>
      <c r="I155" s="141" t="s">
        <v>99</v>
      </c>
    </row>
    <row r="156" spans="1:9" s="5" customFormat="1" ht="79.5" customHeight="1">
      <c r="A156" s="54">
        <v>21</v>
      </c>
      <c r="B156" s="154">
        <v>89</v>
      </c>
      <c r="C156" s="158" t="s">
        <v>248</v>
      </c>
      <c r="D156" s="149" t="s">
        <v>109</v>
      </c>
      <c r="E156" s="149" t="s">
        <v>110</v>
      </c>
      <c r="F156" s="142" t="s">
        <v>252</v>
      </c>
      <c r="G156" s="146" t="s">
        <v>253</v>
      </c>
      <c r="H156" s="141" t="s">
        <v>111</v>
      </c>
      <c r="I156" s="141" t="s">
        <v>337</v>
      </c>
    </row>
    <row r="157" spans="1:9" s="5" customFormat="1" ht="79.5" customHeight="1">
      <c r="A157" s="54">
        <v>22</v>
      </c>
      <c r="B157" s="154">
        <v>113</v>
      </c>
      <c r="C157" s="158" t="s">
        <v>484</v>
      </c>
      <c r="D157" s="149" t="s">
        <v>145</v>
      </c>
      <c r="E157" s="149" t="s">
        <v>110</v>
      </c>
      <c r="F157" s="142" t="s">
        <v>487</v>
      </c>
      <c r="G157" s="146" t="s">
        <v>488</v>
      </c>
      <c r="H157" s="141" t="s">
        <v>356</v>
      </c>
      <c r="I157" s="141" t="s">
        <v>357</v>
      </c>
    </row>
  </sheetData>
  <sheetProtection/>
  <mergeCells count="32">
    <mergeCell ref="A114:I114"/>
    <mergeCell ref="A134:I134"/>
    <mergeCell ref="A93:I93"/>
    <mergeCell ref="A91:I91"/>
    <mergeCell ref="A113:I113"/>
    <mergeCell ref="A135:I135"/>
    <mergeCell ref="A133:I133"/>
    <mergeCell ref="A44:I44"/>
    <mergeCell ref="A45:I45"/>
    <mergeCell ref="A92:I92"/>
    <mergeCell ref="A9:I9"/>
    <mergeCell ref="A43:I43"/>
    <mergeCell ref="A26:I26"/>
    <mergeCell ref="A59:I59"/>
    <mergeCell ref="A58:I58"/>
    <mergeCell ref="A25:I25"/>
    <mergeCell ref="E6:E7"/>
    <mergeCell ref="D6:D7"/>
    <mergeCell ref="A8:I8"/>
    <mergeCell ref="I6:I7"/>
    <mergeCell ref="A10:I10"/>
    <mergeCell ref="H6:H7"/>
    <mergeCell ref="A1:I1"/>
    <mergeCell ref="A2:I2"/>
    <mergeCell ref="A3:I3"/>
    <mergeCell ref="A4:I4"/>
    <mergeCell ref="A5:I5"/>
    <mergeCell ref="B6:B7"/>
    <mergeCell ref="G6:G7"/>
    <mergeCell ref="F6:F7"/>
    <mergeCell ref="A6:A7"/>
    <mergeCell ref="C6:C7"/>
  </mergeCells>
  <printOptions horizontalCentered="1"/>
  <pageMargins left="0" right="0" top="0" bottom="0" header="0" footer="0"/>
  <pageSetup fitToHeight="7" horizontalDpi="600" verticalDpi="600" orientation="portrait" paperSize="9" scale="35" r:id="rId2"/>
  <rowBreaks count="4" manualBreakCount="4">
    <brk id="42" max="8" man="1"/>
    <brk id="57" max="8" man="1"/>
    <brk id="90" max="8" man="1"/>
    <brk id="132" max="8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I159"/>
  <sheetViews>
    <sheetView view="pageBreakPreview" zoomScale="46" zoomScaleNormal="62" zoomScaleSheetLayoutView="46" workbookViewId="0" topLeftCell="A127">
      <selection activeCell="A148" sqref="A148:I159"/>
    </sheetView>
  </sheetViews>
  <sheetFormatPr defaultColWidth="9.140625" defaultRowHeight="12.75"/>
  <cols>
    <col min="1" max="1" width="9.140625" style="1" customWidth="1"/>
    <col min="2" max="2" width="12.8515625" style="13" customWidth="1"/>
    <col min="3" max="3" width="60.8515625" style="2" customWidth="1"/>
    <col min="4" max="4" width="15.57421875" style="1" customWidth="1"/>
    <col min="5" max="5" width="13.140625" style="1" customWidth="1"/>
    <col min="6" max="6" width="40.00390625" style="1" customWidth="1"/>
    <col min="7" max="7" width="35.140625" style="1" customWidth="1"/>
    <col min="8" max="8" width="30.8515625" style="1" customWidth="1"/>
    <col min="9" max="9" width="30.7109375" style="27" customWidth="1"/>
    <col min="10" max="16384" width="9.140625" style="1" customWidth="1"/>
  </cols>
  <sheetData>
    <row r="1" spans="1:9" s="3" customFormat="1" ht="93" customHeight="1">
      <c r="A1" s="184" t="s">
        <v>59</v>
      </c>
      <c r="B1" s="184"/>
      <c r="C1" s="184"/>
      <c r="D1" s="184"/>
      <c r="E1" s="184"/>
      <c r="F1" s="184"/>
      <c r="G1" s="184"/>
      <c r="H1" s="184"/>
      <c r="I1" s="184"/>
    </row>
    <row r="2" spans="1:9" s="3" customFormat="1" ht="24.75" customHeight="1">
      <c r="A2" s="364" t="str">
        <f>'ТР№16(135см)ДжОКЕР'!A2:L2</f>
        <v>3 етап</v>
      </c>
      <c r="B2" s="186"/>
      <c r="C2" s="186"/>
      <c r="D2" s="186"/>
      <c r="E2" s="186"/>
      <c r="F2" s="186"/>
      <c r="G2" s="186"/>
      <c r="H2" s="186"/>
      <c r="I2" s="186"/>
    </row>
    <row r="3" spans="1:9" s="3" customFormat="1" ht="27" customHeight="1">
      <c r="A3" s="187" t="s">
        <v>9</v>
      </c>
      <c r="B3" s="187"/>
      <c r="C3" s="187"/>
      <c r="D3" s="187"/>
      <c r="E3" s="187"/>
      <c r="F3" s="187"/>
      <c r="G3" s="187"/>
      <c r="H3" s="187"/>
      <c r="I3" s="187"/>
    </row>
    <row r="4" spans="1:9" s="3" customFormat="1" ht="27" customHeight="1">
      <c r="A4" s="188">
        <f>Лист1!D3</f>
        <v>44024</v>
      </c>
      <c r="B4" s="187"/>
      <c r="C4" s="187"/>
      <c r="D4" s="187"/>
      <c r="E4" s="187"/>
      <c r="F4" s="187"/>
      <c r="G4" s="187"/>
      <c r="H4" s="187"/>
      <c r="I4" s="187"/>
    </row>
    <row r="5" spans="1:9" s="3" customFormat="1" ht="27" customHeight="1">
      <c r="A5" s="189" t="s">
        <v>41</v>
      </c>
      <c r="B5" s="189"/>
      <c r="C5" s="189"/>
      <c r="D5" s="189"/>
      <c r="E5" s="189"/>
      <c r="F5" s="189"/>
      <c r="G5" s="189"/>
      <c r="H5" s="189"/>
      <c r="I5" s="189"/>
    </row>
    <row r="6" spans="1:9" s="4" customFormat="1" ht="19.5" customHeight="1">
      <c r="A6" s="196" t="s">
        <v>1</v>
      </c>
      <c r="B6" s="196" t="s">
        <v>4</v>
      </c>
      <c r="C6" s="196" t="s">
        <v>2</v>
      </c>
      <c r="D6" s="274" t="s">
        <v>7</v>
      </c>
      <c r="E6" s="274" t="s">
        <v>5</v>
      </c>
      <c r="F6" s="196" t="s">
        <v>3</v>
      </c>
      <c r="G6" s="270" t="s">
        <v>23</v>
      </c>
      <c r="H6" s="192" t="s">
        <v>24</v>
      </c>
      <c r="I6" s="192" t="s">
        <v>25</v>
      </c>
    </row>
    <row r="7" spans="1:9" s="4" customFormat="1" ht="43.5" customHeight="1">
      <c r="A7" s="197"/>
      <c r="B7" s="365"/>
      <c r="C7" s="197"/>
      <c r="D7" s="275"/>
      <c r="E7" s="275"/>
      <c r="F7" s="197"/>
      <c r="G7" s="271"/>
      <c r="H7" s="193"/>
      <c r="I7" s="193"/>
    </row>
    <row r="8" spans="1:9" s="5" customFormat="1" ht="34.5" customHeight="1">
      <c r="A8" s="200" t="s">
        <v>589</v>
      </c>
      <c r="B8" s="201"/>
      <c r="C8" s="201"/>
      <c r="D8" s="201"/>
      <c r="E8" s="201"/>
      <c r="F8" s="201"/>
      <c r="G8" s="201"/>
      <c r="H8" s="201"/>
      <c r="I8" s="201"/>
    </row>
    <row r="9" spans="1:9" s="5" customFormat="1" ht="35.25" customHeight="1">
      <c r="A9" s="198" t="s">
        <v>590</v>
      </c>
      <c r="B9" s="199"/>
      <c r="C9" s="199"/>
      <c r="D9" s="199"/>
      <c r="E9" s="199"/>
      <c r="F9" s="199"/>
      <c r="G9" s="199"/>
      <c r="H9" s="199"/>
      <c r="I9" s="199"/>
    </row>
    <row r="10" spans="1:9" s="5" customFormat="1" ht="27.75" customHeight="1">
      <c r="A10" s="200" t="s">
        <v>591</v>
      </c>
      <c r="B10" s="201"/>
      <c r="C10" s="201"/>
      <c r="D10" s="201"/>
      <c r="E10" s="201"/>
      <c r="F10" s="201"/>
      <c r="G10" s="201"/>
      <c r="H10" s="201"/>
      <c r="I10" s="201"/>
    </row>
    <row r="11" spans="1:9" s="5" customFormat="1" ht="47.25" customHeight="1">
      <c r="A11" s="54">
        <v>1</v>
      </c>
      <c r="B11" s="157">
        <v>55</v>
      </c>
      <c r="C11" s="144" t="s">
        <v>293</v>
      </c>
      <c r="D11" s="144" t="s">
        <v>93</v>
      </c>
      <c r="E11" s="144" t="s">
        <v>88</v>
      </c>
      <c r="F11" s="144" t="s">
        <v>294</v>
      </c>
      <c r="G11" s="175" t="s">
        <v>295</v>
      </c>
      <c r="H11" s="141" t="s">
        <v>296</v>
      </c>
      <c r="I11" s="147" t="s">
        <v>297</v>
      </c>
    </row>
    <row r="12" spans="1:9" s="5" customFormat="1" ht="47.25" customHeight="1">
      <c r="A12" s="54">
        <v>2</v>
      </c>
      <c r="B12" s="157">
        <v>68</v>
      </c>
      <c r="C12" s="144" t="s">
        <v>108</v>
      </c>
      <c r="D12" s="144" t="s">
        <v>118</v>
      </c>
      <c r="E12" s="144" t="s">
        <v>300</v>
      </c>
      <c r="F12" s="142" t="s">
        <v>152</v>
      </c>
      <c r="G12" s="175" t="s">
        <v>301</v>
      </c>
      <c r="H12" s="141" t="s">
        <v>107</v>
      </c>
      <c r="I12" s="147" t="s">
        <v>112</v>
      </c>
    </row>
    <row r="13" spans="1:9" s="5" customFormat="1" ht="47.25" customHeight="1">
      <c r="A13" s="54">
        <v>3</v>
      </c>
      <c r="B13" s="157">
        <v>25</v>
      </c>
      <c r="C13" s="144" t="s">
        <v>289</v>
      </c>
      <c r="D13" s="144" t="s">
        <v>93</v>
      </c>
      <c r="E13" s="144" t="s">
        <v>88</v>
      </c>
      <c r="F13" s="144" t="s">
        <v>290</v>
      </c>
      <c r="G13" s="175" t="s">
        <v>291</v>
      </c>
      <c r="H13" s="141" t="s">
        <v>288</v>
      </c>
      <c r="I13" s="147" t="s">
        <v>292</v>
      </c>
    </row>
    <row r="14" spans="1:9" s="5" customFormat="1" ht="47.25" customHeight="1">
      <c r="A14" s="54">
        <v>4</v>
      </c>
      <c r="B14" s="157">
        <v>92</v>
      </c>
      <c r="C14" s="144" t="s">
        <v>240</v>
      </c>
      <c r="D14" s="144" t="s">
        <v>139</v>
      </c>
      <c r="E14" s="144" t="s">
        <v>78</v>
      </c>
      <c r="F14" s="144" t="s">
        <v>243</v>
      </c>
      <c r="G14" s="175" t="s">
        <v>244</v>
      </c>
      <c r="H14" s="141" t="s">
        <v>111</v>
      </c>
      <c r="I14" s="147" t="s">
        <v>199</v>
      </c>
    </row>
    <row r="15" spans="1:9" s="5" customFormat="1" ht="47.25" customHeight="1">
      <c r="A15" s="54">
        <v>5</v>
      </c>
      <c r="B15" s="157">
        <v>143</v>
      </c>
      <c r="C15" s="144" t="s">
        <v>99</v>
      </c>
      <c r="D15" s="144" t="s">
        <v>100</v>
      </c>
      <c r="E15" s="182" t="s">
        <v>101</v>
      </c>
      <c r="F15" s="144" t="s">
        <v>316</v>
      </c>
      <c r="G15" s="175" t="s">
        <v>317</v>
      </c>
      <c r="H15" s="141" t="s">
        <v>318</v>
      </c>
      <c r="I15" s="147" t="s">
        <v>105</v>
      </c>
    </row>
    <row r="16" spans="1:9" s="5" customFormat="1" ht="47.25" customHeight="1">
      <c r="A16" s="54">
        <v>6</v>
      </c>
      <c r="B16" s="157">
        <v>107</v>
      </c>
      <c r="C16" s="144" t="s">
        <v>182</v>
      </c>
      <c r="D16" s="144" t="s">
        <v>139</v>
      </c>
      <c r="E16" s="144" t="s">
        <v>88</v>
      </c>
      <c r="F16" s="144" t="s">
        <v>183</v>
      </c>
      <c r="G16" s="175" t="s">
        <v>184</v>
      </c>
      <c r="H16" s="141" t="s">
        <v>185</v>
      </c>
      <c r="I16" s="147" t="s">
        <v>322</v>
      </c>
    </row>
    <row r="17" spans="1:9" s="5" customFormat="1" ht="47.25" customHeight="1">
      <c r="A17" s="54">
        <v>7</v>
      </c>
      <c r="B17" s="157">
        <v>108</v>
      </c>
      <c r="C17" s="144" t="s">
        <v>319</v>
      </c>
      <c r="D17" s="144" t="s">
        <v>87</v>
      </c>
      <c r="E17" s="144" t="s">
        <v>88</v>
      </c>
      <c r="F17" s="144" t="s">
        <v>320</v>
      </c>
      <c r="G17" s="175" t="s">
        <v>321</v>
      </c>
      <c r="H17" s="141" t="s">
        <v>185</v>
      </c>
      <c r="I17" s="147" t="s">
        <v>322</v>
      </c>
    </row>
    <row r="18" spans="1:9" s="5" customFormat="1" ht="47.25" customHeight="1">
      <c r="A18" s="54">
        <v>8</v>
      </c>
      <c r="B18" s="157">
        <v>118</v>
      </c>
      <c r="C18" s="144" t="s">
        <v>501</v>
      </c>
      <c r="D18" s="167">
        <v>1990</v>
      </c>
      <c r="E18" s="144" t="s">
        <v>8</v>
      </c>
      <c r="F18" s="144" t="s">
        <v>502</v>
      </c>
      <c r="G18" s="175" t="s">
        <v>503</v>
      </c>
      <c r="H18" s="141" t="s">
        <v>504</v>
      </c>
      <c r="I18" s="147" t="s">
        <v>505</v>
      </c>
    </row>
    <row r="19" spans="1:9" s="5" customFormat="1" ht="47.25" customHeight="1">
      <c r="A19" s="54">
        <v>9</v>
      </c>
      <c r="B19" s="157">
        <v>56</v>
      </c>
      <c r="C19" s="144" t="s">
        <v>293</v>
      </c>
      <c r="D19" s="144" t="s">
        <v>93</v>
      </c>
      <c r="E19" s="144" t="s">
        <v>88</v>
      </c>
      <c r="F19" s="144" t="s">
        <v>298</v>
      </c>
      <c r="G19" s="175" t="s">
        <v>299</v>
      </c>
      <c r="H19" s="141" t="s">
        <v>296</v>
      </c>
      <c r="I19" s="147" t="s">
        <v>297</v>
      </c>
    </row>
    <row r="20" spans="1:9" s="5" customFormat="1" ht="35.25" customHeight="1">
      <c r="A20" s="198" t="s">
        <v>592</v>
      </c>
      <c r="B20" s="199"/>
      <c r="C20" s="199"/>
      <c r="D20" s="199"/>
      <c r="E20" s="199"/>
      <c r="F20" s="199"/>
      <c r="G20" s="199"/>
      <c r="H20" s="199"/>
      <c r="I20" s="199"/>
    </row>
    <row r="21" spans="1:9" s="5" customFormat="1" ht="27.75" customHeight="1">
      <c r="A21" s="200" t="s">
        <v>608</v>
      </c>
      <c r="B21" s="201"/>
      <c r="C21" s="201"/>
      <c r="D21" s="201"/>
      <c r="E21" s="201"/>
      <c r="F21" s="201"/>
      <c r="G21" s="201"/>
      <c r="H21" s="201"/>
      <c r="I21" s="201"/>
    </row>
    <row r="22" spans="1:9" s="5" customFormat="1" ht="47.25" customHeight="1">
      <c r="A22" s="54">
        <v>1</v>
      </c>
      <c r="B22" s="157">
        <v>18</v>
      </c>
      <c r="C22" s="144" t="s">
        <v>216</v>
      </c>
      <c r="D22" s="144" t="s">
        <v>172</v>
      </c>
      <c r="E22" s="144" t="s">
        <v>88</v>
      </c>
      <c r="F22" s="144" t="s">
        <v>217</v>
      </c>
      <c r="G22" s="175" t="s">
        <v>218</v>
      </c>
      <c r="H22" s="141" t="s">
        <v>104</v>
      </c>
      <c r="I22" s="147" t="s">
        <v>105</v>
      </c>
    </row>
    <row r="23" spans="1:9" s="5" customFormat="1" ht="47.25" customHeight="1">
      <c r="A23" s="54">
        <v>2</v>
      </c>
      <c r="B23" s="157">
        <v>104</v>
      </c>
      <c r="C23" s="144" t="s">
        <v>350</v>
      </c>
      <c r="D23" s="167">
        <v>2006</v>
      </c>
      <c r="E23" s="144" t="s">
        <v>88</v>
      </c>
      <c r="F23" s="144" t="s">
        <v>351</v>
      </c>
      <c r="G23" s="175" t="s">
        <v>352</v>
      </c>
      <c r="H23" s="141" t="s">
        <v>95</v>
      </c>
      <c r="I23" s="147" t="s">
        <v>96</v>
      </c>
    </row>
    <row r="24" spans="1:9" s="5" customFormat="1" ht="47.25" customHeight="1">
      <c r="A24" s="54">
        <v>3</v>
      </c>
      <c r="B24" s="157">
        <v>128</v>
      </c>
      <c r="C24" s="144" t="s">
        <v>175</v>
      </c>
      <c r="D24" s="167">
        <v>2007</v>
      </c>
      <c r="E24" s="144" t="s">
        <v>78</v>
      </c>
      <c r="F24" s="144" t="s">
        <v>176</v>
      </c>
      <c r="G24" s="175" t="s">
        <v>177</v>
      </c>
      <c r="H24" s="141" t="s">
        <v>84</v>
      </c>
      <c r="I24" s="147" t="s">
        <v>81</v>
      </c>
    </row>
    <row r="25" spans="1:9" s="5" customFormat="1" ht="47.25" customHeight="1">
      <c r="A25" s="54">
        <v>4</v>
      </c>
      <c r="B25" s="157">
        <v>91</v>
      </c>
      <c r="C25" s="144" t="s">
        <v>240</v>
      </c>
      <c r="D25" s="144" t="s">
        <v>139</v>
      </c>
      <c r="E25" s="144" t="s">
        <v>78</v>
      </c>
      <c r="F25" s="144" t="s">
        <v>241</v>
      </c>
      <c r="G25" s="175" t="s">
        <v>242</v>
      </c>
      <c r="H25" s="141" t="s">
        <v>111</v>
      </c>
      <c r="I25" s="147" t="s">
        <v>199</v>
      </c>
    </row>
    <row r="26" spans="1:9" s="5" customFormat="1" ht="35.25" customHeight="1">
      <c r="A26" s="198" t="s">
        <v>593</v>
      </c>
      <c r="B26" s="199"/>
      <c r="C26" s="199"/>
      <c r="D26" s="199"/>
      <c r="E26" s="199"/>
      <c r="F26" s="199"/>
      <c r="G26" s="199"/>
      <c r="H26" s="199"/>
      <c r="I26" s="199"/>
    </row>
    <row r="27" spans="1:9" s="5" customFormat="1" ht="27.75" customHeight="1">
      <c r="A27" s="200" t="s">
        <v>609</v>
      </c>
      <c r="B27" s="201"/>
      <c r="C27" s="201"/>
      <c r="D27" s="201"/>
      <c r="E27" s="201"/>
      <c r="F27" s="201"/>
      <c r="G27" s="201"/>
      <c r="H27" s="201"/>
      <c r="I27" s="201"/>
    </row>
    <row r="28" spans="1:9" s="5" customFormat="1" ht="47.25" customHeight="1">
      <c r="A28" s="54">
        <v>1</v>
      </c>
      <c r="B28" s="157">
        <v>68</v>
      </c>
      <c r="C28" s="144" t="s">
        <v>108</v>
      </c>
      <c r="D28" s="144" t="s">
        <v>118</v>
      </c>
      <c r="E28" s="144" t="s">
        <v>300</v>
      </c>
      <c r="F28" s="147" t="s">
        <v>152</v>
      </c>
      <c r="G28" s="175" t="s">
        <v>301</v>
      </c>
      <c r="H28" s="141" t="s">
        <v>107</v>
      </c>
      <c r="I28" s="147" t="s">
        <v>112</v>
      </c>
    </row>
    <row r="29" spans="1:9" s="5" customFormat="1" ht="47.25" customHeight="1">
      <c r="A29" s="54">
        <v>2</v>
      </c>
      <c r="B29" s="157">
        <v>25</v>
      </c>
      <c r="C29" s="144" t="s">
        <v>289</v>
      </c>
      <c r="D29" s="144" t="s">
        <v>93</v>
      </c>
      <c r="E29" s="144" t="s">
        <v>88</v>
      </c>
      <c r="F29" s="144" t="s">
        <v>290</v>
      </c>
      <c r="G29" s="175" t="s">
        <v>291</v>
      </c>
      <c r="H29" s="141" t="s">
        <v>288</v>
      </c>
      <c r="I29" s="147" t="s">
        <v>292</v>
      </c>
    </row>
    <row r="30" spans="1:9" s="5" customFormat="1" ht="47.25" customHeight="1">
      <c r="A30" s="54">
        <v>3</v>
      </c>
      <c r="B30" s="157">
        <v>16</v>
      </c>
      <c r="C30" s="144" t="s">
        <v>99</v>
      </c>
      <c r="D30" s="144" t="s">
        <v>100</v>
      </c>
      <c r="E30" s="144" t="s">
        <v>101</v>
      </c>
      <c r="F30" s="147" t="s">
        <v>198</v>
      </c>
      <c r="G30" s="175" t="s">
        <v>284</v>
      </c>
      <c r="H30" s="141" t="s">
        <v>104</v>
      </c>
      <c r="I30" s="147" t="s">
        <v>105</v>
      </c>
    </row>
    <row r="31" spans="1:9" s="5" customFormat="1" ht="47.25" customHeight="1">
      <c r="A31" s="54">
        <v>4</v>
      </c>
      <c r="B31" s="157">
        <v>142</v>
      </c>
      <c r="C31" s="144" t="s">
        <v>314</v>
      </c>
      <c r="D31" s="144" t="s">
        <v>315</v>
      </c>
      <c r="E31" s="144" t="s">
        <v>125</v>
      </c>
      <c r="F31" s="144" t="s">
        <v>347</v>
      </c>
      <c r="G31" s="175" t="s">
        <v>348</v>
      </c>
      <c r="H31" s="141" t="s">
        <v>318</v>
      </c>
      <c r="I31" s="147" t="s">
        <v>112</v>
      </c>
    </row>
    <row r="32" spans="1:9" s="5" customFormat="1" ht="47.25" customHeight="1">
      <c r="A32" s="54">
        <v>5</v>
      </c>
      <c r="B32" s="157">
        <v>57</v>
      </c>
      <c r="C32" s="144" t="s">
        <v>329</v>
      </c>
      <c r="D32" s="144" t="s">
        <v>126</v>
      </c>
      <c r="E32" s="144" t="s">
        <v>125</v>
      </c>
      <c r="F32" s="144" t="s">
        <v>330</v>
      </c>
      <c r="G32" s="175" t="s">
        <v>331</v>
      </c>
      <c r="H32" s="141" t="s">
        <v>296</v>
      </c>
      <c r="I32" s="147" t="s">
        <v>297</v>
      </c>
    </row>
    <row r="33" spans="1:9" s="5" customFormat="1" ht="47.25" customHeight="1">
      <c r="A33" s="54">
        <v>6</v>
      </c>
      <c r="B33" s="157">
        <v>58</v>
      </c>
      <c r="C33" s="144" t="s">
        <v>332</v>
      </c>
      <c r="D33" s="144" t="s">
        <v>82</v>
      </c>
      <c r="E33" s="144" t="s">
        <v>98</v>
      </c>
      <c r="F33" s="147" t="s">
        <v>333</v>
      </c>
      <c r="G33" s="175" t="s">
        <v>334</v>
      </c>
      <c r="H33" s="141" t="s">
        <v>296</v>
      </c>
      <c r="I33" s="147" t="s">
        <v>297</v>
      </c>
    </row>
    <row r="34" spans="1:9" s="5" customFormat="1" ht="47.25" customHeight="1">
      <c r="A34" s="54">
        <v>7</v>
      </c>
      <c r="B34" s="157">
        <v>77</v>
      </c>
      <c r="C34" s="144" t="s">
        <v>308</v>
      </c>
      <c r="D34" s="144" t="s">
        <v>309</v>
      </c>
      <c r="E34" s="144" t="s">
        <v>8</v>
      </c>
      <c r="F34" s="144" t="s">
        <v>310</v>
      </c>
      <c r="G34" s="175" t="s">
        <v>311</v>
      </c>
      <c r="H34" s="141" t="s">
        <v>312</v>
      </c>
      <c r="I34" s="147" t="s">
        <v>313</v>
      </c>
    </row>
    <row r="35" spans="1:9" s="5" customFormat="1" ht="47.25" customHeight="1">
      <c r="A35" s="54">
        <v>8</v>
      </c>
      <c r="B35" s="157">
        <v>84</v>
      </c>
      <c r="C35" s="144" t="s">
        <v>270</v>
      </c>
      <c r="D35" s="144" t="s">
        <v>128</v>
      </c>
      <c r="E35" s="144" t="s">
        <v>300</v>
      </c>
      <c r="F35" s="144" t="s">
        <v>602</v>
      </c>
      <c r="G35" s="175" t="s">
        <v>603</v>
      </c>
      <c r="H35" s="141" t="s">
        <v>180</v>
      </c>
      <c r="I35" s="147" t="s">
        <v>112</v>
      </c>
    </row>
    <row r="36" spans="1:9" s="5" customFormat="1" ht="48" customHeight="1">
      <c r="A36" s="54">
        <v>9</v>
      </c>
      <c r="B36" s="157">
        <v>86</v>
      </c>
      <c r="C36" s="144" t="s">
        <v>604</v>
      </c>
      <c r="D36" s="144" t="s">
        <v>143</v>
      </c>
      <c r="E36" s="144" t="s">
        <v>110</v>
      </c>
      <c r="F36" s="144" t="s">
        <v>605</v>
      </c>
      <c r="G36" s="175" t="s">
        <v>606</v>
      </c>
      <c r="H36" s="141" t="s">
        <v>506</v>
      </c>
      <c r="I36" s="147" t="s">
        <v>112</v>
      </c>
    </row>
    <row r="37" spans="1:9" s="5" customFormat="1" ht="47.25" customHeight="1">
      <c r="A37" s="54">
        <v>10</v>
      </c>
      <c r="B37" s="157">
        <v>90</v>
      </c>
      <c r="C37" s="144" t="s">
        <v>248</v>
      </c>
      <c r="D37" s="144" t="s">
        <v>109</v>
      </c>
      <c r="E37" s="144" t="s">
        <v>110</v>
      </c>
      <c r="F37" s="144" t="s">
        <v>249</v>
      </c>
      <c r="G37" s="175" t="s">
        <v>500</v>
      </c>
      <c r="H37" s="141" t="s">
        <v>111</v>
      </c>
      <c r="I37" s="147" t="s">
        <v>337</v>
      </c>
    </row>
    <row r="38" spans="1:9" s="5" customFormat="1" ht="47.25" customHeight="1">
      <c r="A38" s="54">
        <v>11</v>
      </c>
      <c r="B38" s="157">
        <v>103</v>
      </c>
      <c r="C38" s="144" t="s">
        <v>402</v>
      </c>
      <c r="D38" s="144" t="s">
        <v>147</v>
      </c>
      <c r="E38" s="144" t="s">
        <v>117</v>
      </c>
      <c r="F38" s="144" t="s">
        <v>403</v>
      </c>
      <c r="G38" s="175" t="s">
        <v>404</v>
      </c>
      <c r="H38" s="141" t="s">
        <v>95</v>
      </c>
      <c r="I38" s="147" t="s">
        <v>96</v>
      </c>
    </row>
    <row r="39" spans="1:9" s="5" customFormat="1" ht="47.25" customHeight="1">
      <c r="A39" s="54">
        <v>12</v>
      </c>
      <c r="B39" s="157">
        <v>109</v>
      </c>
      <c r="C39" s="144" t="s">
        <v>323</v>
      </c>
      <c r="D39" s="144" t="s">
        <v>126</v>
      </c>
      <c r="E39" s="144" t="s">
        <v>88</v>
      </c>
      <c r="F39" s="144" t="s">
        <v>183</v>
      </c>
      <c r="G39" s="175" t="s">
        <v>184</v>
      </c>
      <c r="H39" s="141" t="s">
        <v>185</v>
      </c>
      <c r="I39" s="147" t="s">
        <v>322</v>
      </c>
    </row>
    <row r="40" spans="1:9" s="5" customFormat="1" ht="47.25" customHeight="1">
      <c r="A40" s="54">
        <v>13</v>
      </c>
      <c r="B40" s="157">
        <v>117</v>
      </c>
      <c r="C40" s="144" t="s">
        <v>213</v>
      </c>
      <c r="D40" s="144" t="s">
        <v>214</v>
      </c>
      <c r="E40" s="144" t="s">
        <v>125</v>
      </c>
      <c r="F40" s="144" t="s">
        <v>358</v>
      </c>
      <c r="G40" s="175" t="s">
        <v>359</v>
      </c>
      <c r="H40" s="141" t="s">
        <v>215</v>
      </c>
      <c r="I40" s="147" t="s">
        <v>112</v>
      </c>
    </row>
    <row r="41" spans="1:9" s="5" customFormat="1" ht="47.25" customHeight="1">
      <c r="A41" s="54">
        <v>14</v>
      </c>
      <c r="B41" s="157">
        <v>129</v>
      </c>
      <c r="C41" s="144" t="s">
        <v>81</v>
      </c>
      <c r="D41" s="144">
        <v>1995</v>
      </c>
      <c r="E41" s="144" t="s">
        <v>300</v>
      </c>
      <c r="F41" s="144" t="s">
        <v>173</v>
      </c>
      <c r="G41" s="175" t="s">
        <v>174</v>
      </c>
      <c r="H41" s="141" t="s">
        <v>84</v>
      </c>
      <c r="I41" s="147" t="s">
        <v>85</v>
      </c>
    </row>
    <row r="42" spans="1:9" s="5" customFormat="1" ht="47.25" customHeight="1">
      <c r="A42" s="54">
        <v>15</v>
      </c>
      <c r="B42" s="157">
        <v>21</v>
      </c>
      <c r="C42" s="144" t="s">
        <v>343</v>
      </c>
      <c r="D42" s="144" t="s">
        <v>128</v>
      </c>
      <c r="E42" s="144" t="s">
        <v>88</v>
      </c>
      <c r="F42" s="144" t="s">
        <v>344</v>
      </c>
      <c r="G42" s="175" t="s">
        <v>345</v>
      </c>
      <c r="H42" s="141" t="s">
        <v>288</v>
      </c>
      <c r="I42" s="147" t="s">
        <v>328</v>
      </c>
    </row>
    <row r="43" spans="1:9" s="5" customFormat="1" ht="47.25" customHeight="1">
      <c r="A43" s="54">
        <v>16</v>
      </c>
      <c r="B43" s="157">
        <v>24</v>
      </c>
      <c r="C43" s="144" t="s">
        <v>324</v>
      </c>
      <c r="D43" s="144" t="s">
        <v>325</v>
      </c>
      <c r="E43" s="144" t="s">
        <v>8</v>
      </c>
      <c r="F43" s="144" t="s">
        <v>326</v>
      </c>
      <c r="G43" s="175" t="s">
        <v>327</v>
      </c>
      <c r="H43" s="141" t="s">
        <v>288</v>
      </c>
      <c r="I43" s="147" t="s">
        <v>328</v>
      </c>
    </row>
    <row r="44" spans="1:9" s="5" customFormat="1" ht="47.25" customHeight="1">
      <c r="A44" s="54">
        <v>17</v>
      </c>
      <c r="B44" s="157">
        <v>143</v>
      </c>
      <c r="C44" s="144" t="s">
        <v>99</v>
      </c>
      <c r="D44" s="144" t="s">
        <v>100</v>
      </c>
      <c r="E44" s="144" t="s">
        <v>101</v>
      </c>
      <c r="F44" s="144" t="s">
        <v>316</v>
      </c>
      <c r="G44" s="175" t="s">
        <v>317</v>
      </c>
      <c r="H44" s="141" t="s">
        <v>318</v>
      </c>
      <c r="I44" s="147" t="s">
        <v>105</v>
      </c>
    </row>
    <row r="45" spans="1:9" s="5" customFormat="1" ht="47.25" customHeight="1">
      <c r="A45" s="54">
        <v>18</v>
      </c>
      <c r="B45" s="157">
        <v>130</v>
      </c>
      <c r="C45" s="144" t="s">
        <v>360</v>
      </c>
      <c r="D45" s="144">
        <v>1972</v>
      </c>
      <c r="E45" s="144" t="s">
        <v>300</v>
      </c>
      <c r="F45" s="144" t="s">
        <v>361</v>
      </c>
      <c r="G45" s="175" t="s">
        <v>362</v>
      </c>
      <c r="H45" s="141" t="s">
        <v>363</v>
      </c>
      <c r="I45" s="147" t="s">
        <v>364</v>
      </c>
    </row>
    <row r="46" spans="1:9" s="5" customFormat="1" ht="34.5" customHeight="1">
      <c r="A46" s="200" t="s">
        <v>610</v>
      </c>
      <c r="B46" s="201"/>
      <c r="C46" s="201"/>
      <c r="D46" s="201"/>
      <c r="E46" s="201"/>
      <c r="F46" s="201"/>
      <c r="G46" s="201"/>
      <c r="H46" s="201"/>
      <c r="I46" s="201"/>
    </row>
    <row r="47" spans="1:9" s="5" customFormat="1" ht="35.25" customHeight="1">
      <c r="A47" s="204" t="s">
        <v>594</v>
      </c>
      <c r="B47" s="205"/>
      <c r="C47" s="205"/>
      <c r="D47" s="205"/>
      <c r="E47" s="205"/>
      <c r="F47" s="205"/>
      <c r="G47" s="205"/>
      <c r="H47" s="205"/>
      <c r="I47" s="206"/>
    </row>
    <row r="48" spans="1:9" s="5" customFormat="1" ht="27.75" customHeight="1">
      <c r="A48" s="200" t="s">
        <v>611</v>
      </c>
      <c r="B48" s="201"/>
      <c r="C48" s="201"/>
      <c r="D48" s="201"/>
      <c r="E48" s="201"/>
      <c r="F48" s="201"/>
      <c r="G48" s="201"/>
      <c r="H48" s="201"/>
      <c r="I48" s="201"/>
    </row>
    <row r="49" spans="1:9" s="5" customFormat="1" ht="39" customHeight="1">
      <c r="A49" s="54">
        <v>1</v>
      </c>
      <c r="B49" s="157">
        <v>93</v>
      </c>
      <c r="C49" s="144" t="s">
        <v>245</v>
      </c>
      <c r="D49" s="144" t="s">
        <v>93</v>
      </c>
      <c r="E49" s="144" t="s">
        <v>438</v>
      </c>
      <c r="F49" s="144" t="s">
        <v>246</v>
      </c>
      <c r="G49" s="175" t="s">
        <v>247</v>
      </c>
      <c r="H49" s="141" t="s">
        <v>111</v>
      </c>
      <c r="I49" s="147" t="s">
        <v>199</v>
      </c>
    </row>
    <row r="50" spans="1:9" s="5" customFormat="1" ht="39" customHeight="1">
      <c r="A50" s="54">
        <v>2</v>
      </c>
      <c r="B50" s="157">
        <v>5</v>
      </c>
      <c r="C50" s="144" t="s">
        <v>92</v>
      </c>
      <c r="D50" s="144" t="s">
        <v>165</v>
      </c>
      <c r="E50" s="144" t="s">
        <v>101</v>
      </c>
      <c r="F50" s="144" t="s">
        <v>261</v>
      </c>
      <c r="G50" s="175" t="s">
        <v>262</v>
      </c>
      <c r="H50" s="141" t="s">
        <v>91</v>
      </c>
      <c r="I50" s="147" t="s">
        <v>168</v>
      </c>
    </row>
    <row r="51" spans="1:9" s="5" customFormat="1" ht="39" customHeight="1">
      <c r="A51" s="54">
        <v>3</v>
      </c>
      <c r="B51" s="157">
        <v>21</v>
      </c>
      <c r="C51" s="144" t="s">
        <v>343</v>
      </c>
      <c r="D51" s="144" t="s">
        <v>128</v>
      </c>
      <c r="E51" s="144" t="s">
        <v>88</v>
      </c>
      <c r="F51" s="144" t="s">
        <v>344</v>
      </c>
      <c r="G51" s="175" t="s">
        <v>345</v>
      </c>
      <c r="H51" s="141" t="s">
        <v>288</v>
      </c>
      <c r="I51" s="147" t="s">
        <v>328</v>
      </c>
    </row>
    <row r="52" spans="1:9" s="5" customFormat="1" ht="39" customHeight="1">
      <c r="A52" s="54">
        <v>4</v>
      </c>
      <c r="B52" s="157">
        <v>40</v>
      </c>
      <c r="C52" s="144" t="s">
        <v>144</v>
      </c>
      <c r="D52" s="144" t="s">
        <v>145</v>
      </c>
      <c r="E52" s="144" t="s">
        <v>300</v>
      </c>
      <c r="F52" s="144" t="s">
        <v>227</v>
      </c>
      <c r="G52" s="175" t="s">
        <v>228</v>
      </c>
      <c r="H52" s="141" t="s">
        <v>79</v>
      </c>
      <c r="I52" s="147" t="s">
        <v>116</v>
      </c>
    </row>
    <row r="53" spans="1:9" s="5" customFormat="1" ht="39" customHeight="1">
      <c r="A53" s="54">
        <v>5</v>
      </c>
      <c r="B53" s="157">
        <v>9</v>
      </c>
      <c r="C53" s="144" t="s">
        <v>368</v>
      </c>
      <c r="D53" s="144" t="s">
        <v>126</v>
      </c>
      <c r="E53" s="144" t="s">
        <v>127</v>
      </c>
      <c r="F53" s="144" t="s">
        <v>369</v>
      </c>
      <c r="G53" s="175" t="s">
        <v>370</v>
      </c>
      <c r="H53" s="141" t="s">
        <v>296</v>
      </c>
      <c r="I53" s="147" t="s">
        <v>371</v>
      </c>
    </row>
    <row r="54" spans="1:9" s="5" customFormat="1" ht="39" customHeight="1">
      <c r="A54" s="54">
        <v>6</v>
      </c>
      <c r="B54" s="157">
        <v>23</v>
      </c>
      <c r="C54" s="144" t="s">
        <v>372</v>
      </c>
      <c r="D54" s="144" t="s">
        <v>139</v>
      </c>
      <c r="E54" s="144" t="s">
        <v>127</v>
      </c>
      <c r="F54" s="144" t="s">
        <v>373</v>
      </c>
      <c r="G54" s="175" t="s">
        <v>374</v>
      </c>
      <c r="H54" s="141" t="s">
        <v>288</v>
      </c>
      <c r="I54" s="147" t="s">
        <v>328</v>
      </c>
    </row>
    <row r="55" spans="1:9" s="5" customFormat="1" ht="39" customHeight="1">
      <c r="A55" s="54">
        <v>7</v>
      </c>
      <c r="B55" s="157">
        <v>64</v>
      </c>
      <c r="C55" s="144" t="s">
        <v>377</v>
      </c>
      <c r="D55" s="144" t="s">
        <v>126</v>
      </c>
      <c r="E55" s="144" t="s">
        <v>117</v>
      </c>
      <c r="F55" s="144" t="s">
        <v>378</v>
      </c>
      <c r="G55" s="175" t="s">
        <v>379</v>
      </c>
      <c r="H55" s="141" t="s">
        <v>131</v>
      </c>
      <c r="I55" s="147" t="s">
        <v>160</v>
      </c>
    </row>
    <row r="56" spans="1:9" s="5" customFormat="1" ht="39" customHeight="1">
      <c r="A56" s="54">
        <v>8</v>
      </c>
      <c r="B56" s="157">
        <v>67</v>
      </c>
      <c r="C56" s="144" t="s">
        <v>108</v>
      </c>
      <c r="D56" s="144" t="s">
        <v>118</v>
      </c>
      <c r="E56" s="144" t="s">
        <v>300</v>
      </c>
      <c r="F56" s="144" t="s">
        <v>335</v>
      </c>
      <c r="G56" s="175" t="s">
        <v>336</v>
      </c>
      <c r="H56" s="141" t="s">
        <v>107</v>
      </c>
      <c r="I56" s="147" t="s">
        <v>112</v>
      </c>
    </row>
    <row r="57" spans="1:9" s="5" customFormat="1" ht="39" customHeight="1">
      <c r="A57" s="54">
        <v>9</v>
      </c>
      <c r="B57" s="157">
        <v>142</v>
      </c>
      <c r="C57" s="144" t="s">
        <v>314</v>
      </c>
      <c r="D57" s="144" t="s">
        <v>315</v>
      </c>
      <c r="E57" s="144" t="s">
        <v>125</v>
      </c>
      <c r="F57" s="144" t="s">
        <v>347</v>
      </c>
      <c r="G57" s="175" t="s">
        <v>348</v>
      </c>
      <c r="H57" s="141" t="s">
        <v>318</v>
      </c>
      <c r="I57" s="147" t="s">
        <v>112</v>
      </c>
    </row>
    <row r="58" spans="1:9" s="5" customFormat="1" ht="39" customHeight="1">
      <c r="A58" s="54">
        <v>10</v>
      </c>
      <c r="B58" s="157">
        <v>70</v>
      </c>
      <c r="C58" s="144" t="s">
        <v>302</v>
      </c>
      <c r="D58" s="144" t="s">
        <v>303</v>
      </c>
      <c r="E58" s="144" t="s">
        <v>300</v>
      </c>
      <c r="F58" s="144" t="s">
        <v>304</v>
      </c>
      <c r="G58" s="175" t="s">
        <v>305</v>
      </c>
      <c r="H58" s="141" t="s">
        <v>306</v>
      </c>
      <c r="I58" s="147" t="s">
        <v>307</v>
      </c>
    </row>
    <row r="59" spans="1:9" s="5" customFormat="1" ht="39" customHeight="1">
      <c r="A59" s="54">
        <v>11</v>
      </c>
      <c r="B59" s="157">
        <v>87</v>
      </c>
      <c r="C59" s="144" t="s">
        <v>507</v>
      </c>
      <c r="D59" s="144" t="s">
        <v>93</v>
      </c>
      <c r="E59" s="144" t="s">
        <v>125</v>
      </c>
      <c r="F59" s="144" t="s">
        <v>508</v>
      </c>
      <c r="G59" s="175" t="s">
        <v>509</v>
      </c>
      <c r="H59" s="141" t="s">
        <v>506</v>
      </c>
      <c r="I59" s="147" t="s">
        <v>510</v>
      </c>
    </row>
    <row r="60" spans="1:9" s="5" customFormat="1" ht="39" customHeight="1">
      <c r="A60" s="54">
        <v>12</v>
      </c>
      <c r="B60" s="157">
        <v>126</v>
      </c>
      <c r="C60" s="144" t="s">
        <v>410</v>
      </c>
      <c r="D60" s="167">
        <v>2006</v>
      </c>
      <c r="E60" s="144" t="s">
        <v>94</v>
      </c>
      <c r="F60" s="149" t="s">
        <v>411</v>
      </c>
      <c r="G60" s="175" t="s">
        <v>412</v>
      </c>
      <c r="H60" s="141" t="s">
        <v>341</v>
      </c>
      <c r="I60" s="147" t="s">
        <v>338</v>
      </c>
    </row>
    <row r="61" spans="1:9" s="5" customFormat="1" ht="39" customHeight="1">
      <c r="A61" s="54">
        <v>13</v>
      </c>
      <c r="B61" s="157">
        <v>2</v>
      </c>
      <c r="C61" s="144" t="s">
        <v>86</v>
      </c>
      <c r="D61" s="144" t="s">
        <v>87</v>
      </c>
      <c r="E61" s="144" t="s">
        <v>88</v>
      </c>
      <c r="F61" s="144" t="s">
        <v>166</v>
      </c>
      <c r="G61" s="175" t="s">
        <v>167</v>
      </c>
      <c r="H61" s="141" t="s">
        <v>91</v>
      </c>
      <c r="I61" s="147" t="s">
        <v>92</v>
      </c>
    </row>
    <row r="62" spans="1:9" s="5" customFormat="1" ht="39" customHeight="1">
      <c r="A62" s="54">
        <v>14</v>
      </c>
      <c r="B62" s="157">
        <v>94</v>
      </c>
      <c r="C62" s="144" t="s">
        <v>245</v>
      </c>
      <c r="D62" s="144" t="s">
        <v>93</v>
      </c>
      <c r="E62" s="144" t="s">
        <v>438</v>
      </c>
      <c r="F62" s="144" t="s">
        <v>250</v>
      </c>
      <c r="G62" s="175" t="s">
        <v>251</v>
      </c>
      <c r="H62" s="141" t="s">
        <v>111</v>
      </c>
      <c r="I62" s="147" t="s">
        <v>199</v>
      </c>
    </row>
    <row r="63" spans="1:9" s="5" customFormat="1" ht="35.25" customHeight="1">
      <c r="A63" s="204" t="s">
        <v>595</v>
      </c>
      <c r="B63" s="205"/>
      <c r="C63" s="205"/>
      <c r="D63" s="205"/>
      <c r="E63" s="205"/>
      <c r="F63" s="205"/>
      <c r="G63" s="205"/>
      <c r="H63" s="205"/>
      <c r="I63" s="206"/>
    </row>
    <row r="64" spans="1:9" s="5" customFormat="1" ht="27.75" customHeight="1">
      <c r="A64" s="200" t="s">
        <v>612</v>
      </c>
      <c r="B64" s="201"/>
      <c r="C64" s="201"/>
      <c r="D64" s="201"/>
      <c r="E64" s="201"/>
      <c r="F64" s="201"/>
      <c r="G64" s="201"/>
      <c r="H64" s="201"/>
      <c r="I64" s="201"/>
    </row>
    <row r="65" spans="1:9" s="5" customFormat="1" ht="39" customHeight="1">
      <c r="A65" s="54">
        <v>1</v>
      </c>
      <c r="B65" s="157">
        <v>75</v>
      </c>
      <c r="C65" s="144" t="s">
        <v>387</v>
      </c>
      <c r="D65" s="144" t="s">
        <v>93</v>
      </c>
      <c r="E65" s="144" t="s">
        <v>127</v>
      </c>
      <c r="F65" s="144" t="s">
        <v>388</v>
      </c>
      <c r="G65" s="175" t="s">
        <v>389</v>
      </c>
      <c r="H65" s="141" t="s">
        <v>312</v>
      </c>
      <c r="I65" s="147" t="s">
        <v>313</v>
      </c>
    </row>
    <row r="66" spans="1:9" s="5" customFormat="1" ht="39" customHeight="1">
      <c r="A66" s="54">
        <v>2</v>
      </c>
      <c r="B66" s="157">
        <v>78</v>
      </c>
      <c r="C66" s="144" t="s">
        <v>390</v>
      </c>
      <c r="D66" s="144" t="s">
        <v>109</v>
      </c>
      <c r="E66" s="144" t="s">
        <v>110</v>
      </c>
      <c r="F66" s="144" t="s">
        <v>433</v>
      </c>
      <c r="G66" s="175" t="s">
        <v>434</v>
      </c>
      <c r="H66" s="141" t="s">
        <v>393</v>
      </c>
      <c r="I66" s="147" t="s">
        <v>394</v>
      </c>
    </row>
    <row r="67" spans="1:9" s="5" customFormat="1" ht="39" customHeight="1">
      <c r="A67" s="54">
        <v>3</v>
      </c>
      <c r="B67" s="157">
        <v>73</v>
      </c>
      <c r="C67" s="144" t="s">
        <v>380</v>
      </c>
      <c r="D67" s="144" t="s">
        <v>82</v>
      </c>
      <c r="E67" s="144" t="s">
        <v>88</v>
      </c>
      <c r="F67" s="144" t="s">
        <v>381</v>
      </c>
      <c r="G67" s="175" t="s">
        <v>382</v>
      </c>
      <c r="H67" s="141" t="s">
        <v>306</v>
      </c>
      <c r="I67" s="147" t="s">
        <v>383</v>
      </c>
    </row>
    <row r="68" spans="1:9" s="5" customFormat="1" ht="39" customHeight="1">
      <c r="A68" s="54">
        <v>4</v>
      </c>
      <c r="B68" s="157">
        <v>74</v>
      </c>
      <c r="C68" s="144" t="s">
        <v>384</v>
      </c>
      <c r="D68" s="144" t="s">
        <v>147</v>
      </c>
      <c r="E68" s="144" t="s">
        <v>127</v>
      </c>
      <c r="F68" s="144" t="s">
        <v>385</v>
      </c>
      <c r="G68" s="175" t="s">
        <v>386</v>
      </c>
      <c r="H68" s="141" t="s">
        <v>306</v>
      </c>
      <c r="I68" s="147" t="s">
        <v>383</v>
      </c>
    </row>
    <row r="69" spans="1:9" s="5" customFormat="1" ht="39" customHeight="1">
      <c r="A69" s="54">
        <v>5</v>
      </c>
      <c r="B69" s="157">
        <v>82</v>
      </c>
      <c r="C69" s="144" t="s">
        <v>267</v>
      </c>
      <c r="D69" s="144" t="s">
        <v>94</v>
      </c>
      <c r="E69" s="144" t="s">
        <v>8</v>
      </c>
      <c r="F69" s="144" t="s">
        <v>268</v>
      </c>
      <c r="G69" s="175" t="s">
        <v>269</v>
      </c>
      <c r="H69" s="141" t="s">
        <v>180</v>
      </c>
      <c r="I69" s="147" t="s">
        <v>270</v>
      </c>
    </row>
    <row r="70" spans="1:9" s="5" customFormat="1" ht="39" customHeight="1">
      <c r="A70" s="54">
        <v>6</v>
      </c>
      <c r="B70" s="157">
        <v>3</v>
      </c>
      <c r="C70" s="144" t="s">
        <v>86</v>
      </c>
      <c r="D70" s="144" t="s">
        <v>87</v>
      </c>
      <c r="E70" s="144" t="s">
        <v>88</v>
      </c>
      <c r="F70" s="144" t="s">
        <v>89</v>
      </c>
      <c r="G70" s="175" t="s">
        <v>90</v>
      </c>
      <c r="H70" s="141" t="s">
        <v>91</v>
      </c>
      <c r="I70" s="147" t="s">
        <v>92</v>
      </c>
    </row>
    <row r="71" spans="1:9" s="5" customFormat="1" ht="39" customHeight="1">
      <c r="A71" s="54">
        <v>7</v>
      </c>
      <c r="B71" s="157">
        <v>6</v>
      </c>
      <c r="C71" s="144" t="s">
        <v>156</v>
      </c>
      <c r="D71" s="144" t="s">
        <v>93</v>
      </c>
      <c r="E71" s="144" t="s">
        <v>125</v>
      </c>
      <c r="F71" s="144" t="s">
        <v>157</v>
      </c>
      <c r="G71" s="175" t="s">
        <v>158</v>
      </c>
      <c r="H71" s="141" t="s">
        <v>91</v>
      </c>
      <c r="I71" s="147" t="s">
        <v>92</v>
      </c>
    </row>
    <row r="72" spans="1:9" s="5" customFormat="1" ht="39" customHeight="1">
      <c r="A72" s="54">
        <v>8</v>
      </c>
      <c r="B72" s="157">
        <v>7</v>
      </c>
      <c r="C72" s="144" t="s">
        <v>190</v>
      </c>
      <c r="D72" s="144" t="s">
        <v>123</v>
      </c>
      <c r="E72" s="144" t="s">
        <v>110</v>
      </c>
      <c r="F72" s="144" t="s">
        <v>365</v>
      </c>
      <c r="G72" s="175" t="s">
        <v>366</v>
      </c>
      <c r="H72" s="141" t="s">
        <v>91</v>
      </c>
      <c r="I72" s="147" t="s">
        <v>92</v>
      </c>
    </row>
    <row r="73" spans="1:9" s="5" customFormat="1" ht="39" customHeight="1">
      <c r="A73" s="54">
        <v>9</v>
      </c>
      <c r="B73" s="157">
        <v>8</v>
      </c>
      <c r="C73" s="144" t="s">
        <v>225</v>
      </c>
      <c r="D73" s="144" t="s">
        <v>145</v>
      </c>
      <c r="E73" s="144" t="s">
        <v>110</v>
      </c>
      <c r="F73" s="144" t="s">
        <v>226</v>
      </c>
      <c r="G73" s="175" t="s">
        <v>367</v>
      </c>
      <c r="H73" s="141" t="s">
        <v>91</v>
      </c>
      <c r="I73" s="147" t="s">
        <v>92</v>
      </c>
    </row>
    <row r="74" spans="1:9" s="5" customFormat="1" ht="39" customHeight="1">
      <c r="A74" s="54">
        <v>10</v>
      </c>
      <c r="B74" s="157">
        <v>116</v>
      </c>
      <c r="C74" s="144" t="s">
        <v>353</v>
      </c>
      <c r="D74" s="144" t="s">
        <v>147</v>
      </c>
      <c r="E74" s="144" t="s">
        <v>110</v>
      </c>
      <c r="F74" s="144" t="s">
        <v>354</v>
      </c>
      <c r="G74" s="175" t="s">
        <v>355</v>
      </c>
      <c r="H74" s="141" t="s">
        <v>356</v>
      </c>
      <c r="I74" s="147" t="s">
        <v>357</v>
      </c>
    </row>
    <row r="75" spans="1:9" s="5" customFormat="1" ht="39" customHeight="1">
      <c r="A75" s="54">
        <v>11</v>
      </c>
      <c r="B75" s="157">
        <v>14</v>
      </c>
      <c r="C75" s="144" t="s">
        <v>122</v>
      </c>
      <c r="D75" s="144" t="s">
        <v>123</v>
      </c>
      <c r="E75" s="144" t="s">
        <v>88</v>
      </c>
      <c r="F75" s="144" t="s">
        <v>124</v>
      </c>
      <c r="G75" s="175" t="s">
        <v>416</v>
      </c>
      <c r="H75" s="141" t="s">
        <v>104</v>
      </c>
      <c r="I75" s="147" t="s">
        <v>99</v>
      </c>
    </row>
    <row r="76" spans="1:9" s="5" customFormat="1" ht="39" customHeight="1">
      <c r="A76" s="54">
        <v>12</v>
      </c>
      <c r="B76" s="157">
        <v>19</v>
      </c>
      <c r="C76" s="144" t="s">
        <v>133</v>
      </c>
      <c r="D76" s="144" t="s">
        <v>134</v>
      </c>
      <c r="E76" s="144" t="s">
        <v>83</v>
      </c>
      <c r="F76" s="144" t="s">
        <v>135</v>
      </c>
      <c r="G76" s="175" t="s">
        <v>136</v>
      </c>
      <c r="H76" s="141" t="s">
        <v>104</v>
      </c>
      <c r="I76" s="147" t="s">
        <v>99</v>
      </c>
    </row>
    <row r="77" spans="1:9" s="5" customFormat="1" ht="39" customHeight="1">
      <c r="A77" s="54">
        <v>13</v>
      </c>
      <c r="B77" s="157">
        <v>20</v>
      </c>
      <c r="C77" s="144" t="s">
        <v>285</v>
      </c>
      <c r="D77" s="144" t="s">
        <v>128</v>
      </c>
      <c r="E77" s="144" t="s">
        <v>83</v>
      </c>
      <c r="F77" s="144" t="s">
        <v>286</v>
      </c>
      <c r="G77" s="175" t="s">
        <v>287</v>
      </c>
      <c r="H77" s="141" t="s">
        <v>288</v>
      </c>
      <c r="I77" s="147" t="s">
        <v>112</v>
      </c>
    </row>
    <row r="78" spans="1:9" s="5" customFormat="1" ht="39" customHeight="1">
      <c r="A78" s="54">
        <v>14</v>
      </c>
      <c r="B78" s="157">
        <v>33</v>
      </c>
      <c r="C78" s="144" t="s">
        <v>148</v>
      </c>
      <c r="D78" s="144" t="s">
        <v>149</v>
      </c>
      <c r="E78" s="144" t="s">
        <v>78</v>
      </c>
      <c r="F78" s="144" t="s">
        <v>150</v>
      </c>
      <c r="G78" s="175" t="s">
        <v>151</v>
      </c>
      <c r="H78" s="141" t="s">
        <v>79</v>
      </c>
      <c r="I78" s="147" t="s">
        <v>80</v>
      </c>
    </row>
    <row r="79" spans="1:9" s="5" customFormat="1" ht="39" customHeight="1">
      <c r="A79" s="54">
        <v>15</v>
      </c>
      <c r="B79" s="157">
        <v>46</v>
      </c>
      <c r="C79" s="144" t="s">
        <v>219</v>
      </c>
      <c r="D79" s="144">
        <v>2006</v>
      </c>
      <c r="E79" s="144" t="s">
        <v>78</v>
      </c>
      <c r="F79" s="144" t="s">
        <v>220</v>
      </c>
      <c r="G79" s="175" t="s">
        <v>221</v>
      </c>
      <c r="H79" s="141" t="s">
        <v>79</v>
      </c>
      <c r="I79" s="147" t="s">
        <v>116</v>
      </c>
    </row>
    <row r="80" spans="1:9" s="5" customFormat="1" ht="39" customHeight="1">
      <c r="A80" s="54">
        <v>16</v>
      </c>
      <c r="B80" s="157">
        <v>47</v>
      </c>
      <c r="C80" s="144" t="s">
        <v>181</v>
      </c>
      <c r="D80" s="144" t="s">
        <v>87</v>
      </c>
      <c r="E80" s="144" t="s">
        <v>8</v>
      </c>
      <c r="F80" s="144" t="s">
        <v>522</v>
      </c>
      <c r="G80" s="175" t="s">
        <v>521</v>
      </c>
      <c r="H80" s="141" t="s">
        <v>79</v>
      </c>
      <c r="I80" s="147" t="s">
        <v>194</v>
      </c>
    </row>
    <row r="81" spans="1:9" s="5" customFormat="1" ht="39" customHeight="1">
      <c r="A81" s="54">
        <v>17</v>
      </c>
      <c r="B81" s="157">
        <v>48</v>
      </c>
      <c r="C81" s="144" t="s">
        <v>201</v>
      </c>
      <c r="D81" s="144" t="s">
        <v>93</v>
      </c>
      <c r="E81" s="144" t="s">
        <v>110</v>
      </c>
      <c r="F81" s="144" t="s">
        <v>375</v>
      </c>
      <c r="G81" s="175" t="s">
        <v>376</v>
      </c>
      <c r="H81" s="141" t="s">
        <v>79</v>
      </c>
      <c r="I81" s="147" t="s">
        <v>194</v>
      </c>
    </row>
    <row r="82" spans="1:9" s="5" customFormat="1" ht="39" customHeight="1">
      <c r="A82" s="54">
        <v>18</v>
      </c>
      <c r="B82" s="157">
        <v>100</v>
      </c>
      <c r="C82" s="144" t="s">
        <v>208</v>
      </c>
      <c r="D82" s="144" t="s">
        <v>139</v>
      </c>
      <c r="E82" s="144" t="s">
        <v>125</v>
      </c>
      <c r="F82" s="144" t="s">
        <v>209</v>
      </c>
      <c r="G82" s="175" t="s">
        <v>210</v>
      </c>
      <c r="H82" s="141" t="s">
        <v>95</v>
      </c>
      <c r="I82" s="147" t="s">
        <v>96</v>
      </c>
    </row>
    <row r="83" spans="1:9" s="5" customFormat="1" ht="39" customHeight="1">
      <c r="A83" s="54">
        <v>19</v>
      </c>
      <c r="B83" s="157">
        <v>101</v>
      </c>
      <c r="C83" s="144" t="s">
        <v>398</v>
      </c>
      <c r="D83" s="144" t="s">
        <v>147</v>
      </c>
      <c r="E83" s="144" t="s">
        <v>125</v>
      </c>
      <c r="F83" s="144" t="s">
        <v>399</v>
      </c>
      <c r="G83" s="175" t="s">
        <v>400</v>
      </c>
      <c r="H83" s="141" t="s">
        <v>95</v>
      </c>
      <c r="I83" s="147" t="s">
        <v>96</v>
      </c>
    </row>
    <row r="84" spans="1:9" s="5" customFormat="1" ht="39" customHeight="1">
      <c r="A84" s="54">
        <v>20</v>
      </c>
      <c r="B84" s="157">
        <v>102</v>
      </c>
      <c r="C84" s="144" t="s">
        <v>138</v>
      </c>
      <c r="D84" s="144" t="s">
        <v>139</v>
      </c>
      <c r="E84" s="144" t="s">
        <v>401</v>
      </c>
      <c r="F84" s="144" t="s">
        <v>140</v>
      </c>
      <c r="G84" s="175" t="s">
        <v>141</v>
      </c>
      <c r="H84" s="141" t="s">
        <v>95</v>
      </c>
      <c r="I84" s="147" t="s">
        <v>142</v>
      </c>
    </row>
    <row r="85" spans="1:9" s="5" customFormat="1" ht="39" customHeight="1">
      <c r="A85" s="54">
        <v>21</v>
      </c>
      <c r="B85" s="157">
        <v>127</v>
      </c>
      <c r="C85" s="144" t="s">
        <v>413</v>
      </c>
      <c r="D85" s="144" t="s">
        <v>309</v>
      </c>
      <c r="E85" s="144" t="s">
        <v>8</v>
      </c>
      <c r="F85" s="144" t="s">
        <v>414</v>
      </c>
      <c r="G85" s="175" t="s">
        <v>415</v>
      </c>
      <c r="H85" s="141" t="s">
        <v>341</v>
      </c>
      <c r="I85" s="147" t="s">
        <v>338</v>
      </c>
    </row>
    <row r="86" spans="1:9" s="5" customFormat="1" ht="39" customHeight="1">
      <c r="A86" s="54">
        <v>22</v>
      </c>
      <c r="B86" s="157">
        <v>132</v>
      </c>
      <c r="C86" s="144" t="s">
        <v>439</v>
      </c>
      <c r="D86" s="144">
        <v>2006</v>
      </c>
      <c r="E86" s="144">
        <v>1</v>
      </c>
      <c r="F86" s="144" t="s">
        <v>440</v>
      </c>
      <c r="G86" s="175" t="s">
        <v>441</v>
      </c>
      <c r="H86" s="141" t="s">
        <v>363</v>
      </c>
      <c r="I86" s="147" t="s">
        <v>360</v>
      </c>
    </row>
    <row r="87" spans="1:9" s="5" customFormat="1" ht="39" customHeight="1">
      <c r="A87" s="54">
        <v>23</v>
      </c>
      <c r="B87" s="157">
        <v>83</v>
      </c>
      <c r="C87" s="144" t="s">
        <v>458</v>
      </c>
      <c r="D87" s="144" t="s">
        <v>459</v>
      </c>
      <c r="E87" s="144" t="s">
        <v>8</v>
      </c>
      <c r="F87" s="147" t="s">
        <v>460</v>
      </c>
      <c r="G87" s="175" t="s">
        <v>461</v>
      </c>
      <c r="H87" s="141" t="s">
        <v>180</v>
      </c>
      <c r="I87" s="147" t="s">
        <v>270</v>
      </c>
    </row>
    <row r="88" spans="1:9" s="5" customFormat="1" ht="39" customHeight="1">
      <c r="A88" s="54">
        <v>24</v>
      </c>
      <c r="B88" s="157">
        <v>140</v>
      </c>
      <c r="C88" s="144" t="s">
        <v>245</v>
      </c>
      <c r="D88" s="144">
        <v>2005</v>
      </c>
      <c r="E88" s="144" t="s">
        <v>438</v>
      </c>
      <c r="F88" s="144" t="s">
        <v>537</v>
      </c>
      <c r="G88" s="175" t="s">
        <v>538</v>
      </c>
      <c r="H88" s="141" t="s">
        <v>504</v>
      </c>
      <c r="I88" s="147" t="s">
        <v>199</v>
      </c>
    </row>
    <row r="89" spans="1:9" s="5" customFormat="1" ht="39" customHeight="1">
      <c r="A89" s="54">
        <v>25</v>
      </c>
      <c r="B89" s="157">
        <v>99</v>
      </c>
      <c r="C89" s="144" t="s">
        <v>395</v>
      </c>
      <c r="D89" s="144" t="s">
        <v>126</v>
      </c>
      <c r="E89" s="144" t="s">
        <v>110</v>
      </c>
      <c r="F89" s="144" t="s">
        <v>396</v>
      </c>
      <c r="G89" s="175" t="s">
        <v>397</v>
      </c>
      <c r="H89" s="141" t="s">
        <v>95</v>
      </c>
      <c r="I89" s="147" t="s">
        <v>96</v>
      </c>
    </row>
    <row r="90" spans="1:9" s="5" customFormat="1" ht="39" customHeight="1">
      <c r="A90" s="54">
        <v>26</v>
      </c>
      <c r="B90" s="157">
        <v>141</v>
      </c>
      <c r="C90" s="144" t="s">
        <v>272</v>
      </c>
      <c r="D90" s="144">
        <v>1995</v>
      </c>
      <c r="E90" s="144" t="s">
        <v>117</v>
      </c>
      <c r="F90" s="144" t="s">
        <v>559</v>
      </c>
      <c r="G90" s="175" t="s">
        <v>560</v>
      </c>
      <c r="H90" s="141" t="s">
        <v>561</v>
      </c>
      <c r="I90" s="147" t="s">
        <v>607</v>
      </c>
    </row>
    <row r="91" spans="1:9" s="5" customFormat="1" ht="39" customHeight="1">
      <c r="A91" s="54">
        <v>27</v>
      </c>
      <c r="B91" s="157">
        <v>76</v>
      </c>
      <c r="C91" s="144" t="s">
        <v>387</v>
      </c>
      <c r="D91" s="144" t="s">
        <v>93</v>
      </c>
      <c r="E91" s="144" t="s">
        <v>127</v>
      </c>
      <c r="F91" s="144" t="s">
        <v>431</v>
      </c>
      <c r="G91" s="175" t="s">
        <v>541</v>
      </c>
      <c r="H91" s="141" t="s">
        <v>312</v>
      </c>
      <c r="I91" s="147" t="s">
        <v>313</v>
      </c>
    </row>
    <row r="92" spans="1:9" s="5" customFormat="1" ht="39" customHeight="1">
      <c r="A92" s="54">
        <v>28</v>
      </c>
      <c r="B92" s="157">
        <v>79</v>
      </c>
      <c r="C92" s="144" t="s">
        <v>390</v>
      </c>
      <c r="D92" s="144" t="s">
        <v>109</v>
      </c>
      <c r="E92" s="144" t="s">
        <v>110</v>
      </c>
      <c r="F92" s="144" t="s">
        <v>391</v>
      </c>
      <c r="G92" s="175" t="s">
        <v>392</v>
      </c>
      <c r="H92" s="141" t="s">
        <v>393</v>
      </c>
      <c r="I92" s="147" t="s">
        <v>394</v>
      </c>
    </row>
    <row r="93" spans="1:9" s="5" customFormat="1" ht="35.25" customHeight="1">
      <c r="A93" s="204" t="s">
        <v>596</v>
      </c>
      <c r="B93" s="205"/>
      <c r="C93" s="205"/>
      <c r="D93" s="205"/>
      <c r="E93" s="205"/>
      <c r="F93" s="205"/>
      <c r="G93" s="205"/>
      <c r="H93" s="205"/>
      <c r="I93" s="206"/>
    </row>
    <row r="94" spans="1:9" s="5" customFormat="1" ht="27.75" customHeight="1">
      <c r="A94" s="207" t="s">
        <v>613</v>
      </c>
      <c r="B94" s="208"/>
      <c r="C94" s="208"/>
      <c r="D94" s="208"/>
      <c r="E94" s="208"/>
      <c r="F94" s="208"/>
      <c r="G94" s="208"/>
      <c r="H94" s="208"/>
      <c r="I94" s="209"/>
    </row>
    <row r="95" spans="1:9" s="5" customFormat="1" ht="47.25" customHeight="1">
      <c r="A95" s="54">
        <v>1</v>
      </c>
      <c r="B95" s="157">
        <v>131</v>
      </c>
      <c r="C95" s="144" t="s">
        <v>364</v>
      </c>
      <c r="D95" s="167">
        <v>1965</v>
      </c>
      <c r="E95" s="144" t="s">
        <v>300</v>
      </c>
      <c r="F95" s="144" t="s">
        <v>531</v>
      </c>
      <c r="G95" s="175"/>
      <c r="H95" s="141" t="s">
        <v>363</v>
      </c>
      <c r="I95" s="147" t="s">
        <v>360</v>
      </c>
    </row>
    <row r="96" spans="1:9" s="5" customFormat="1" ht="47.25" customHeight="1">
      <c r="A96" s="54">
        <v>2</v>
      </c>
      <c r="B96" s="157">
        <v>106</v>
      </c>
      <c r="C96" s="144" t="s">
        <v>405</v>
      </c>
      <c r="D96" s="144" t="s">
        <v>97</v>
      </c>
      <c r="E96" s="144" t="s">
        <v>101</v>
      </c>
      <c r="F96" s="144" t="s">
        <v>406</v>
      </c>
      <c r="G96" s="175" t="s">
        <v>407</v>
      </c>
      <c r="H96" s="141" t="s">
        <v>185</v>
      </c>
      <c r="I96" s="147" t="s">
        <v>96</v>
      </c>
    </row>
    <row r="97" spans="1:9" s="5" customFormat="1" ht="47.25" customHeight="1">
      <c r="A97" s="54">
        <v>3</v>
      </c>
      <c r="B97" s="157">
        <v>10</v>
      </c>
      <c r="C97" s="144" t="s">
        <v>153</v>
      </c>
      <c r="D97" s="144" t="s">
        <v>145</v>
      </c>
      <c r="E97" s="144" t="s">
        <v>83</v>
      </c>
      <c r="F97" s="144" t="s">
        <v>211</v>
      </c>
      <c r="G97" s="175" t="s">
        <v>212</v>
      </c>
      <c r="H97" s="141" t="s">
        <v>104</v>
      </c>
      <c r="I97" s="147" t="s">
        <v>99</v>
      </c>
    </row>
    <row r="98" spans="1:9" s="5" customFormat="1" ht="47.25" customHeight="1">
      <c r="A98" s="54">
        <v>4</v>
      </c>
      <c r="B98" s="157">
        <v>69</v>
      </c>
      <c r="C98" s="144" t="s">
        <v>108</v>
      </c>
      <c r="D98" s="144" t="s">
        <v>118</v>
      </c>
      <c r="E98" s="144" t="s">
        <v>300</v>
      </c>
      <c r="F98" s="144" t="s">
        <v>186</v>
      </c>
      <c r="G98" s="175" t="s">
        <v>187</v>
      </c>
      <c r="H98" s="141" t="s">
        <v>107</v>
      </c>
      <c r="I98" s="147" t="s">
        <v>112</v>
      </c>
    </row>
    <row r="99" spans="1:9" s="5" customFormat="1" ht="47.25" customHeight="1">
      <c r="A99" s="54">
        <v>5</v>
      </c>
      <c r="B99" s="157">
        <v>71</v>
      </c>
      <c r="C99" s="144" t="s">
        <v>302</v>
      </c>
      <c r="D99" s="144" t="s">
        <v>303</v>
      </c>
      <c r="E99" s="144" t="s">
        <v>300</v>
      </c>
      <c r="F99" s="144" t="s">
        <v>427</v>
      </c>
      <c r="G99" s="175" t="s">
        <v>428</v>
      </c>
      <c r="H99" s="141" t="s">
        <v>306</v>
      </c>
      <c r="I99" s="147" t="s">
        <v>307</v>
      </c>
    </row>
    <row r="100" spans="1:9" s="5" customFormat="1" ht="34.5" customHeight="1">
      <c r="A100" s="200" t="s">
        <v>614</v>
      </c>
      <c r="B100" s="201"/>
      <c r="C100" s="201"/>
      <c r="D100" s="201"/>
      <c r="E100" s="201"/>
      <c r="F100" s="201"/>
      <c r="G100" s="201"/>
      <c r="H100" s="201"/>
      <c r="I100" s="201"/>
    </row>
    <row r="101" spans="1:9" s="5" customFormat="1" ht="30" customHeight="1">
      <c r="A101" s="267" t="s">
        <v>597</v>
      </c>
      <c r="B101" s="366"/>
      <c r="C101" s="366"/>
      <c r="D101" s="366"/>
      <c r="E101" s="366"/>
      <c r="F101" s="366"/>
      <c r="G101" s="366"/>
      <c r="H101" s="366"/>
      <c r="I101" s="367"/>
    </row>
    <row r="102" spans="1:9" s="5" customFormat="1" ht="27.75" customHeight="1">
      <c r="A102" s="200" t="s">
        <v>615</v>
      </c>
      <c r="B102" s="201"/>
      <c r="C102" s="201"/>
      <c r="D102" s="201"/>
      <c r="E102" s="201"/>
      <c r="F102" s="201"/>
      <c r="G102" s="201"/>
      <c r="H102" s="201"/>
      <c r="I102" s="201"/>
    </row>
    <row r="103" spans="1:9" s="5" customFormat="1" ht="63" customHeight="1">
      <c r="A103" s="54">
        <v>1</v>
      </c>
      <c r="B103" s="157">
        <v>121</v>
      </c>
      <c r="C103" s="144" t="s">
        <v>552</v>
      </c>
      <c r="D103" s="144" t="s">
        <v>315</v>
      </c>
      <c r="E103" s="144" t="s">
        <v>300</v>
      </c>
      <c r="F103" s="144" t="s">
        <v>555</v>
      </c>
      <c r="G103" s="175" t="s">
        <v>556</v>
      </c>
      <c r="H103" s="141" t="s">
        <v>504</v>
      </c>
      <c r="I103" s="147" t="s">
        <v>554</v>
      </c>
    </row>
    <row r="104" spans="1:9" s="5" customFormat="1" ht="63" customHeight="1">
      <c r="A104" s="54">
        <v>2</v>
      </c>
      <c r="B104" s="157">
        <v>35</v>
      </c>
      <c r="C104" s="144" t="s">
        <v>113</v>
      </c>
      <c r="D104" s="144" t="s">
        <v>114</v>
      </c>
      <c r="E104" s="144" t="s">
        <v>300</v>
      </c>
      <c r="F104" s="144" t="s">
        <v>115</v>
      </c>
      <c r="G104" s="175" t="s">
        <v>468</v>
      </c>
      <c r="H104" s="141" t="s">
        <v>79</v>
      </c>
      <c r="I104" s="147" t="s">
        <v>116</v>
      </c>
    </row>
    <row r="105" spans="1:9" s="5" customFormat="1" ht="63" customHeight="1">
      <c r="A105" s="54">
        <v>3</v>
      </c>
      <c r="B105" s="157">
        <v>52</v>
      </c>
      <c r="C105" s="144" t="s">
        <v>194</v>
      </c>
      <c r="D105" s="144" t="s">
        <v>106</v>
      </c>
      <c r="E105" s="144" t="s">
        <v>300</v>
      </c>
      <c r="F105" s="144" t="s">
        <v>473</v>
      </c>
      <c r="G105" s="175" t="s">
        <v>474</v>
      </c>
      <c r="H105" s="141" t="s">
        <v>79</v>
      </c>
      <c r="I105" s="147" t="s">
        <v>116</v>
      </c>
    </row>
    <row r="106" spans="1:9" s="5" customFormat="1" ht="63" customHeight="1">
      <c r="A106" s="54">
        <v>4</v>
      </c>
      <c r="B106" s="157">
        <v>38</v>
      </c>
      <c r="C106" s="144" t="s">
        <v>144</v>
      </c>
      <c r="D106" s="144" t="s">
        <v>145</v>
      </c>
      <c r="E106" s="144" t="s">
        <v>300</v>
      </c>
      <c r="F106" s="142" t="s">
        <v>159</v>
      </c>
      <c r="G106" s="175" t="s">
        <v>469</v>
      </c>
      <c r="H106" s="141" t="s">
        <v>79</v>
      </c>
      <c r="I106" s="147" t="s">
        <v>116</v>
      </c>
    </row>
    <row r="107" spans="1:9" s="5" customFormat="1" ht="63" customHeight="1">
      <c r="A107" s="54">
        <v>5</v>
      </c>
      <c r="B107" s="157">
        <v>12</v>
      </c>
      <c r="C107" s="144" t="s">
        <v>153</v>
      </c>
      <c r="D107" s="144" t="s">
        <v>145</v>
      </c>
      <c r="E107" s="144" t="s">
        <v>83</v>
      </c>
      <c r="F107" s="144" t="s">
        <v>238</v>
      </c>
      <c r="G107" s="175" t="s">
        <v>239</v>
      </c>
      <c r="H107" s="141" t="s">
        <v>104</v>
      </c>
      <c r="I107" s="147" t="s">
        <v>99</v>
      </c>
    </row>
    <row r="108" spans="1:9" s="5" customFormat="1" ht="63" customHeight="1">
      <c r="A108" s="54">
        <v>6</v>
      </c>
      <c r="B108" s="157">
        <v>27</v>
      </c>
      <c r="C108" s="144" t="s">
        <v>417</v>
      </c>
      <c r="D108" s="144" t="s">
        <v>121</v>
      </c>
      <c r="E108" s="144" t="s">
        <v>300</v>
      </c>
      <c r="F108" s="144" t="s">
        <v>548</v>
      </c>
      <c r="G108" s="175" t="s">
        <v>549</v>
      </c>
      <c r="H108" s="141" t="s">
        <v>420</v>
      </c>
      <c r="I108" s="147" t="s">
        <v>263</v>
      </c>
    </row>
    <row r="109" spans="1:9" s="5" customFormat="1" ht="63" customHeight="1">
      <c r="A109" s="54">
        <v>7</v>
      </c>
      <c r="B109" s="157">
        <v>89</v>
      </c>
      <c r="C109" s="144" t="s">
        <v>248</v>
      </c>
      <c r="D109" s="144" t="s">
        <v>109</v>
      </c>
      <c r="E109" s="144" t="s">
        <v>110</v>
      </c>
      <c r="F109" s="144" t="s">
        <v>252</v>
      </c>
      <c r="G109" s="175" t="s">
        <v>253</v>
      </c>
      <c r="H109" s="141" t="s">
        <v>111</v>
      </c>
      <c r="I109" s="147" t="s">
        <v>337</v>
      </c>
    </row>
    <row r="110" spans="1:9" s="5" customFormat="1" ht="63" customHeight="1">
      <c r="A110" s="54">
        <v>8</v>
      </c>
      <c r="B110" s="157">
        <v>105</v>
      </c>
      <c r="C110" s="144" t="s">
        <v>405</v>
      </c>
      <c r="D110" s="144" t="s">
        <v>97</v>
      </c>
      <c r="E110" s="144" t="s">
        <v>101</v>
      </c>
      <c r="F110" s="144" t="s">
        <v>480</v>
      </c>
      <c r="G110" s="175" t="s">
        <v>481</v>
      </c>
      <c r="H110" s="141" t="s">
        <v>185</v>
      </c>
      <c r="I110" s="147" t="s">
        <v>96</v>
      </c>
    </row>
    <row r="111" spans="1:9" s="5" customFormat="1" ht="63" customHeight="1">
      <c r="A111" s="54">
        <v>9</v>
      </c>
      <c r="B111" s="157">
        <v>132</v>
      </c>
      <c r="C111" s="144" t="s">
        <v>206</v>
      </c>
      <c r="D111" s="144">
        <v>1991</v>
      </c>
      <c r="E111" s="144" t="s">
        <v>110</v>
      </c>
      <c r="F111" s="144" t="s">
        <v>493</v>
      </c>
      <c r="G111" s="175" t="s">
        <v>207</v>
      </c>
      <c r="H111" s="141" t="s">
        <v>494</v>
      </c>
      <c r="I111" s="147" t="s">
        <v>495</v>
      </c>
    </row>
    <row r="112" spans="1:9" s="5" customFormat="1" ht="63" customHeight="1">
      <c r="A112" s="54">
        <v>10</v>
      </c>
      <c r="B112" s="157">
        <v>139</v>
      </c>
      <c r="C112" s="144" t="s">
        <v>484</v>
      </c>
      <c r="D112" s="144" t="s">
        <v>145</v>
      </c>
      <c r="E112" s="144" t="s">
        <v>110</v>
      </c>
      <c r="F112" s="181" t="s">
        <v>557</v>
      </c>
      <c r="G112" s="175" t="s">
        <v>558</v>
      </c>
      <c r="H112" s="141" t="s">
        <v>356</v>
      </c>
      <c r="I112" s="147" t="s">
        <v>357</v>
      </c>
    </row>
    <row r="113" spans="1:9" s="5" customFormat="1" ht="63" customHeight="1">
      <c r="A113" s="54">
        <v>11</v>
      </c>
      <c r="B113" s="157">
        <v>17</v>
      </c>
      <c r="C113" s="144" t="s">
        <v>99</v>
      </c>
      <c r="D113" s="144" t="s">
        <v>100</v>
      </c>
      <c r="E113" s="144" t="s">
        <v>101</v>
      </c>
      <c r="F113" s="144" t="s">
        <v>102</v>
      </c>
      <c r="G113" s="175" t="s">
        <v>103</v>
      </c>
      <c r="H113" s="141" t="s">
        <v>104</v>
      </c>
      <c r="I113" s="147" t="s">
        <v>105</v>
      </c>
    </row>
    <row r="114" spans="1:9" s="5" customFormat="1" ht="63" customHeight="1">
      <c r="A114" s="54">
        <v>12</v>
      </c>
      <c r="B114" s="157">
        <v>120</v>
      </c>
      <c r="C114" s="144" t="s">
        <v>552</v>
      </c>
      <c r="D114" s="144" t="s">
        <v>315</v>
      </c>
      <c r="E114" s="144" t="s">
        <v>300</v>
      </c>
      <c r="F114" s="144" t="s">
        <v>553</v>
      </c>
      <c r="G114" s="175" t="s">
        <v>588</v>
      </c>
      <c r="H114" s="141" t="s">
        <v>504</v>
      </c>
      <c r="I114" s="147" t="s">
        <v>554</v>
      </c>
    </row>
    <row r="115" spans="1:9" s="5" customFormat="1" ht="63" customHeight="1">
      <c r="A115" s="54">
        <v>13</v>
      </c>
      <c r="B115" s="157">
        <v>36</v>
      </c>
      <c r="C115" s="144" t="s">
        <v>113</v>
      </c>
      <c r="D115" s="144" t="s">
        <v>114</v>
      </c>
      <c r="E115" s="144" t="s">
        <v>300</v>
      </c>
      <c r="F115" s="144" t="s">
        <v>550</v>
      </c>
      <c r="G115" s="175" t="s">
        <v>551</v>
      </c>
      <c r="H115" s="141" t="s">
        <v>79</v>
      </c>
      <c r="I115" s="147" t="s">
        <v>116</v>
      </c>
    </row>
    <row r="116" spans="1:9" s="5" customFormat="1" ht="63" customHeight="1">
      <c r="A116" s="54">
        <v>14</v>
      </c>
      <c r="B116" s="157">
        <v>50</v>
      </c>
      <c r="C116" s="144" t="s">
        <v>194</v>
      </c>
      <c r="D116" s="144" t="s">
        <v>106</v>
      </c>
      <c r="E116" s="144" t="s">
        <v>471</v>
      </c>
      <c r="F116" s="147" t="s">
        <v>195</v>
      </c>
      <c r="G116" s="175" t="s">
        <v>472</v>
      </c>
      <c r="H116" s="141" t="s">
        <v>79</v>
      </c>
      <c r="I116" s="147" t="s">
        <v>116</v>
      </c>
    </row>
    <row r="117" spans="1:9" s="5" customFormat="1" ht="63" customHeight="1">
      <c r="A117" s="54">
        <v>15</v>
      </c>
      <c r="B117" s="157">
        <v>39</v>
      </c>
      <c r="C117" s="144" t="s">
        <v>144</v>
      </c>
      <c r="D117" s="144" t="s">
        <v>145</v>
      </c>
      <c r="E117" s="144" t="s">
        <v>300</v>
      </c>
      <c r="F117" s="144" t="s">
        <v>470</v>
      </c>
      <c r="G117" s="175" t="s">
        <v>146</v>
      </c>
      <c r="H117" s="141" t="s">
        <v>79</v>
      </c>
      <c r="I117" s="147" t="s">
        <v>116</v>
      </c>
    </row>
    <row r="118" spans="1:9" s="5" customFormat="1" ht="63" customHeight="1">
      <c r="A118" s="54">
        <v>16</v>
      </c>
      <c r="B118" s="157">
        <v>13</v>
      </c>
      <c r="C118" s="144" t="s">
        <v>153</v>
      </c>
      <c r="D118" s="144" t="s">
        <v>145</v>
      </c>
      <c r="E118" s="144" t="s">
        <v>83</v>
      </c>
      <c r="F118" s="144" t="s">
        <v>188</v>
      </c>
      <c r="G118" s="175" t="s">
        <v>189</v>
      </c>
      <c r="H118" s="141" t="s">
        <v>104</v>
      </c>
      <c r="I118" s="147" t="s">
        <v>99</v>
      </c>
    </row>
    <row r="119" spans="1:9" s="5" customFormat="1" ht="34.5" customHeight="1">
      <c r="A119" s="200" t="s">
        <v>616</v>
      </c>
      <c r="B119" s="201"/>
      <c r="C119" s="201"/>
      <c r="D119" s="201"/>
      <c r="E119" s="201"/>
      <c r="F119" s="201"/>
      <c r="G119" s="201"/>
      <c r="H119" s="201"/>
      <c r="I119" s="201"/>
    </row>
    <row r="120" spans="1:9" s="5" customFormat="1" ht="35.25" customHeight="1">
      <c r="A120" s="198" t="s">
        <v>598</v>
      </c>
      <c r="B120" s="199"/>
      <c r="C120" s="199"/>
      <c r="D120" s="199"/>
      <c r="E120" s="199"/>
      <c r="F120" s="199"/>
      <c r="G120" s="199"/>
      <c r="H120" s="199"/>
      <c r="I120" s="199"/>
    </row>
    <row r="121" spans="1:9" s="5" customFormat="1" ht="27.75" customHeight="1">
      <c r="A121" s="200" t="s">
        <v>617</v>
      </c>
      <c r="B121" s="201"/>
      <c r="C121" s="201"/>
      <c r="D121" s="201"/>
      <c r="E121" s="201"/>
      <c r="F121" s="201"/>
      <c r="G121" s="201"/>
      <c r="H121" s="201"/>
      <c r="I121" s="201"/>
    </row>
    <row r="122" spans="1:9" s="5" customFormat="1" ht="87" customHeight="1">
      <c r="A122" s="54">
        <v>1</v>
      </c>
      <c r="B122" s="157">
        <v>61</v>
      </c>
      <c r="C122" s="144" t="s">
        <v>424</v>
      </c>
      <c r="D122" s="144" t="s">
        <v>87</v>
      </c>
      <c r="E122" s="144" t="s">
        <v>98</v>
      </c>
      <c r="F122" s="144" t="s">
        <v>129</v>
      </c>
      <c r="G122" s="175" t="s">
        <v>130</v>
      </c>
      <c r="H122" s="141" t="s">
        <v>131</v>
      </c>
      <c r="I122" s="147" t="s">
        <v>132</v>
      </c>
    </row>
    <row r="123" spans="1:9" s="5" customFormat="1" ht="87" customHeight="1">
      <c r="A123" s="54">
        <v>2</v>
      </c>
      <c r="B123" s="157">
        <v>66</v>
      </c>
      <c r="C123" s="144" t="s">
        <v>629</v>
      </c>
      <c r="D123" s="144" t="s">
        <v>118</v>
      </c>
      <c r="E123" s="144" t="s">
        <v>300</v>
      </c>
      <c r="F123" s="144" t="s">
        <v>425</v>
      </c>
      <c r="G123" s="175" t="s">
        <v>426</v>
      </c>
      <c r="H123" s="141" t="s">
        <v>107</v>
      </c>
      <c r="I123" s="147" t="s">
        <v>112</v>
      </c>
    </row>
    <row r="124" spans="1:9" s="5" customFormat="1" ht="87" customHeight="1">
      <c r="A124" s="54">
        <v>3</v>
      </c>
      <c r="B124" s="157">
        <v>1</v>
      </c>
      <c r="C124" s="144" t="s">
        <v>86</v>
      </c>
      <c r="D124" s="144" t="s">
        <v>87</v>
      </c>
      <c r="E124" s="144" t="s">
        <v>88</v>
      </c>
      <c r="F124" s="144" t="s">
        <v>229</v>
      </c>
      <c r="G124" s="175" t="s">
        <v>230</v>
      </c>
      <c r="H124" s="141" t="s">
        <v>91</v>
      </c>
      <c r="I124" s="147" t="s">
        <v>92</v>
      </c>
    </row>
    <row r="125" spans="1:9" s="5" customFormat="1" ht="87" customHeight="1">
      <c r="A125" s="54">
        <v>4</v>
      </c>
      <c r="B125" s="157">
        <v>22</v>
      </c>
      <c r="C125" s="144" t="s">
        <v>372</v>
      </c>
      <c r="D125" s="144" t="s">
        <v>139</v>
      </c>
      <c r="E125" s="144" t="s">
        <v>127</v>
      </c>
      <c r="F125" s="144" t="s">
        <v>511</v>
      </c>
      <c r="G125" s="175" t="s">
        <v>512</v>
      </c>
      <c r="H125" s="141" t="s">
        <v>288</v>
      </c>
      <c r="I125" s="147" t="s">
        <v>328</v>
      </c>
    </row>
    <row r="126" spans="1:9" s="5" customFormat="1" ht="87" customHeight="1">
      <c r="A126" s="54">
        <v>5</v>
      </c>
      <c r="B126" s="157">
        <v>31</v>
      </c>
      <c r="C126" s="144" t="s">
        <v>618</v>
      </c>
      <c r="D126" s="144" t="s">
        <v>106</v>
      </c>
      <c r="E126" s="144" t="s">
        <v>110</v>
      </c>
      <c r="F126" s="144" t="s">
        <v>539</v>
      </c>
      <c r="G126" s="175" t="s">
        <v>540</v>
      </c>
      <c r="H126" s="141" t="s">
        <v>420</v>
      </c>
      <c r="I126" s="147" t="s">
        <v>263</v>
      </c>
    </row>
    <row r="127" spans="1:9" s="5" customFormat="1" ht="87" customHeight="1">
      <c r="A127" s="54">
        <v>6</v>
      </c>
      <c r="B127" s="157">
        <v>63</v>
      </c>
      <c r="C127" s="144" t="s">
        <v>235</v>
      </c>
      <c r="D127" s="144" t="s">
        <v>126</v>
      </c>
      <c r="E127" s="144" t="s">
        <v>98</v>
      </c>
      <c r="F127" s="144" t="s">
        <v>236</v>
      </c>
      <c r="G127" s="175" t="s">
        <v>237</v>
      </c>
      <c r="H127" s="141" t="s">
        <v>131</v>
      </c>
      <c r="I127" s="147" t="s">
        <v>160</v>
      </c>
    </row>
    <row r="128" spans="1:9" s="5" customFormat="1" ht="87" customHeight="1">
      <c r="A128" s="54">
        <v>7</v>
      </c>
      <c r="B128" s="157">
        <v>62</v>
      </c>
      <c r="C128" s="144" t="s">
        <v>424</v>
      </c>
      <c r="D128" s="144" t="s">
        <v>87</v>
      </c>
      <c r="E128" s="144" t="s">
        <v>98</v>
      </c>
      <c r="F128" s="144" t="s">
        <v>454</v>
      </c>
      <c r="G128" s="175" t="s">
        <v>455</v>
      </c>
      <c r="H128" s="141" t="s">
        <v>131</v>
      </c>
      <c r="I128" s="147" t="s">
        <v>132</v>
      </c>
    </row>
    <row r="129" spans="1:9" s="5" customFormat="1" ht="35.25" customHeight="1">
      <c r="A129" s="198" t="s">
        <v>601</v>
      </c>
      <c r="B129" s="199"/>
      <c r="C129" s="199"/>
      <c r="D129" s="199"/>
      <c r="E129" s="199"/>
      <c r="F129" s="199"/>
      <c r="G129" s="199"/>
      <c r="H129" s="199"/>
      <c r="I129" s="199"/>
    </row>
    <row r="130" spans="1:9" s="5" customFormat="1" ht="24.75" customHeight="1">
      <c r="A130" s="200" t="s">
        <v>619</v>
      </c>
      <c r="B130" s="201"/>
      <c r="C130" s="201"/>
      <c r="D130" s="201"/>
      <c r="E130" s="201"/>
      <c r="F130" s="201"/>
      <c r="G130" s="201"/>
      <c r="H130" s="201"/>
      <c r="I130" s="201"/>
    </row>
    <row r="131" spans="1:9" s="5" customFormat="1" ht="45" customHeight="1">
      <c r="A131" s="54">
        <v>1</v>
      </c>
      <c r="B131" s="157">
        <v>143</v>
      </c>
      <c r="C131" s="144" t="s">
        <v>484</v>
      </c>
      <c r="D131" s="144" t="s">
        <v>145</v>
      </c>
      <c r="E131" s="144" t="s">
        <v>110</v>
      </c>
      <c r="F131" s="144" t="s">
        <v>482</v>
      </c>
      <c r="G131" s="175" t="s">
        <v>483</v>
      </c>
      <c r="H131" s="141" t="s">
        <v>356</v>
      </c>
      <c r="I131" s="147" t="s">
        <v>357</v>
      </c>
    </row>
    <row r="132" spans="1:9" s="5" customFormat="1" ht="45" customHeight="1">
      <c r="A132" s="54">
        <v>2</v>
      </c>
      <c r="B132" s="157">
        <v>29</v>
      </c>
      <c r="C132" s="144" t="s">
        <v>417</v>
      </c>
      <c r="D132" s="144" t="s">
        <v>121</v>
      </c>
      <c r="E132" s="144" t="s">
        <v>300</v>
      </c>
      <c r="F132" s="147" t="s">
        <v>418</v>
      </c>
      <c r="G132" s="175" t="s">
        <v>419</v>
      </c>
      <c r="H132" s="141" t="s">
        <v>420</v>
      </c>
      <c r="I132" s="147" t="s">
        <v>263</v>
      </c>
    </row>
    <row r="133" spans="1:9" s="5" customFormat="1" ht="45" customHeight="1">
      <c r="A133" s="54">
        <v>3</v>
      </c>
      <c r="B133" s="157">
        <v>81</v>
      </c>
      <c r="C133" s="144" t="s">
        <v>144</v>
      </c>
      <c r="D133" s="144" t="s">
        <v>145</v>
      </c>
      <c r="E133" s="144" t="s">
        <v>300</v>
      </c>
      <c r="F133" s="144" t="s">
        <v>435</v>
      </c>
      <c r="G133" s="175" t="s">
        <v>436</v>
      </c>
      <c r="H133" s="141" t="s">
        <v>79</v>
      </c>
      <c r="I133" s="147" t="s">
        <v>116</v>
      </c>
    </row>
    <row r="134" spans="1:9" s="5" customFormat="1" ht="45" customHeight="1">
      <c r="A134" s="54">
        <v>4</v>
      </c>
      <c r="B134" s="157">
        <v>88</v>
      </c>
      <c r="C134" s="144" t="s">
        <v>248</v>
      </c>
      <c r="D134" s="144" t="s">
        <v>109</v>
      </c>
      <c r="E134" s="144" t="s">
        <v>110</v>
      </c>
      <c r="F134" s="144" t="s">
        <v>254</v>
      </c>
      <c r="G134" s="175" t="s">
        <v>255</v>
      </c>
      <c r="H134" s="141" t="s">
        <v>111</v>
      </c>
      <c r="I134" s="147" t="s">
        <v>337</v>
      </c>
    </row>
    <row r="135" spans="1:9" s="5" customFormat="1" ht="45" customHeight="1">
      <c r="A135" s="54">
        <v>5</v>
      </c>
      <c r="B135" s="157">
        <v>34</v>
      </c>
      <c r="C135" s="144" t="s">
        <v>113</v>
      </c>
      <c r="D135" s="144" t="s">
        <v>114</v>
      </c>
      <c r="E135" s="144" t="s">
        <v>300</v>
      </c>
      <c r="F135" s="144" t="s">
        <v>137</v>
      </c>
      <c r="G135" s="175" t="s">
        <v>423</v>
      </c>
      <c r="H135" s="141" t="s">
        <v>79</v>
      </c>
      <c r="I135" s="147" t="s">
        <v>116</v>
      </c>
    </row>
    <row r="136" spans="1:9" s="5" customFormat="1" ht="45" customHeight="1">
      <c r="A136" s="54">
        <v>6</v>
      </c>
      <c r="B136" s="157">
        <v>42</v>
      </c>
      <c r="C136" s="144" t="s">
        <v>231</v>
      </c>
      <c r="D136" s="144" t="s">
        <v>128</v>
      </c>
      <c r="E136" s="144" t="s">
        <v>110</v>
      </c>
      <c r="F136" s="144" t="s">
        <v>232</v>
      </c>
      <c r="G136" s="175" t="s">
        <v>233</v>
      </c>
      <c r="H136" s="141" t="s">
        <v>79</v>
      </c>
      <c r="I136" s="147" t="s">
        <v>194</v>
      </c>
    </row>
    <row r="137" spans="1:9" s="5" customFormat="1" ht="45" customHeight="1">
      <c r="A137" s="54">
        <v>7</v>
      </c>
      <c r="B137" s="157">
        <v>44</v>
      </c>
      <c r="C137" s="144" t="s">
        <v>191</v>
      </c>
      <c r="D137" s="144" t="s">
        <v>93</v>
      </c>
      <c r="E137" s="144" t="s">
        <v>127</v>
      </c>
      <c r="F137" s="144" t="s">
        <v>204</v>
      </c>
      <c r="G137" s="175" t="s">
        <v>205</v>
      </c>
      <c r="H137" s="141" t="s">
        <v>79</v>
      </c>
      <c r="I137" s="147" t="s">
        <v>116</v>
      </c>
    </row>
    <row r="138" spans="1:9" s="5" customFormat="1" ht="45" customHeight="1">
      <c r="A138" s="54">
        <v>8</v>
      </c>
      <c r="B138" s="157">
        <v>59</v>
      </c>
      <c r="C138" s="144" t="s">
        <v>160</v>
      </c>
      <c r="D138" s="144" t="s">
        <v>143</v>
      </c>
      <c r="E138" s="144" t="s">
        <v>83</v>
      </c>
      <c r="F138" s="147" t="s">
        <v>161</v>
      </c>
      <c r="G138" s="175" t="s">
        <v>162</v>
      </c>
      <c r="H138" s="141" t="s">
        <v>131</v>
      </c>
      <c r="I138" s="147" t="s">
        <v>132</v>
      </c>
    </row>
    <row r="139" spans="1:9" s="5" customFormat="1" ht="45" customHeight="1">
      <c r="A139" s="54">
        <v>9</v>
      </c>
      <c r="B139" s="157">
        <v>122</v>
      </c>
      <c r="C139" s="144" t="s">
        <v>552</v>
      </c>
      <c r="D139" s="144" t="s">
        <v>315</v>
      </c>
      <c r="E139" s="144" t="s">
        <v>300</v>
      </c>
      <c r="F139" s="144" t="s">
        <v>526</v>
      </c>
      <c r="G139" s="175" t="s">
        <v>527</v>
      </c>
      <c r="H139" s="141" t="s">
        <v>504</v>
      </c>
      <c r="I139" s="147" t="s">
        <v>554</v>
      </c>
    </row>
    <row r="140" spans="1:9" s="5" customFormat="1" ht="45" customHeight="1">
      <c r="A140" s="54">
        <v>10</v>
      </c>
      <c r="B140" s="157">
        <v>114</v>
      </c>
      <c r="C140" s="144" t="s">
        <v>484</v>
      </c>
      <c r="D140" s="144" t="s">
        <v>145</v>
      </c>
      <c r="E140" s="144" t="s">
        <v>110</v>
      </c>
      <c r="F140" s="144" t="s">
        <v>489</v>
      </c>
      <c r="G140" s="175" t="s">
        <v>490</v>
      </c>
      <c r="H140" s="141" t="s">
        <v>356</v>
      </c>
      <c r="I140" s="147" t="s">
        <v>357</v>
      </c>
    </row>
    <row r="141" spans="1:9" s="5" customFormat="1" ht="45" customHeight="1">
      <c r="A141" s="54">
        <v>11</v>
      </c>
      <c r="B141" s="157">
        <v>30</v>
      </c>
      <c r="C141" s="144" t="s">
        <v>417</v>
      </c>
      <c r="D141" s="144" t="s">
        <v>121</v>
      </c>
      <c r="E141" s="144" t="s">
        <v>300</v>
      </c>
      <c r="F141" s="144" t="s">
        <v>421</v>
      </c>
      <c r="G141" s="175" t="s">
        <v>422</v>
      </c>
      <c r="H141" s="141" t="s">
        <v>420</v>
      </c>
      <c r="I141" s="147" t="s">
        <v>263</v>
      </c>
    </row>
    <row r="142" spans="1:9" s="5" customFormat="1" ht="27.75" customHeight="1">
      <c r="A142" s="368" t="s">
        <v>599</v>
      </c>
      <c r="B142" s="369"/>
      <c r="C142" s="369"/>
      <c r="D142" s="369"/>
      <c r="E142" s="369"/>
      <c r="F142" s="369"/>
      <c r="G142" s="369"/>
      <c r="H142" s="369"/>
      <c r="I142" s="370"/>
    </row>
    <row r="143" spans="1:9" s="5" customFormat="1" ht="48" customHeight="1">
      <c r="A143" s="54">
        <v>1</v>
      </c>
      <c r="B143" s="157">
        <v>11</v>
      </c>
      <c r="C143" s="144" t="s">
        <v>153</v>
      </c>
      <c r="D143" s="144" t="s">
        <v>145</v>
      </c>
      <c r="E143" s="144" t="s">
        <v>83</v>
      </c>
      <c r="F143" s="144" t="s">
        <v>154</v>
      </c>
      <c r="G143" s="175" t="s">
        <v>155</v>
      </c>
      <c r="H143" s="141" t="s">
        <v>104</v>
      </c>
      <c r="I143" s="147" t="s">
        <v>99</v>
      </c>
    </row>
    <row r="144" spans="1:9" s="5" customFormat="1" ht="48" customHeight="1">
      <c r="A144" s="54">
        <v>2</v>
      </c>
      <c r="B144" s="157">
        <v>37</v>
      </c>
      <c r="C144" s="144" t="s">
        <v>144</v>
      </c>
      <c r="D144" s="144" t="s">
        <v>145</v>
      </c>
      <c r="E144" s="144" t="s">
        <v>300</v>
      </c>
      <c r="F144" s="144" t="s">
        <v>265</v>
      </c>
      <c r="G144" s="175" t="s">
        <v>266</v>
      </c>
      <c r="H144" s="141" t="s">
        <v>79</v>
      </c>
      <c r="I144" s="147" t="s">
        <v>116</v>
      </c>
    </row>
    <row r="145" spans="1:9" s="5" customFormat="1" ht="48" customHeight="1">
      <c r="A145" s="54">
        <v>3</v>
      </c>
      <c r="B145" s="157">
        <v>15</v>
      </c>
      <c r="C145" s="144" t="s">
        <v>99</v>
      </c>
      <c r="D145" s="144" t="s">
        <v>100</v>
      </c>
      <c r="E145" s="144" t="s">
        <v>101</v>
      </c>
      <c r="F145" s="144" t="s">
        <v>178</v>
      </c>
      <c r="G145" s="175" t="s">
        <v>179</v>
      </c>
      <c r="H145" s="141" t="s">
        <v>104</v>
      </c>
      <c r="I145" s="147" t="s">
        <v>105</v>
      </c>
    </row>
    <row r="146" spans="1:9" s="5" customFormat="1" ht="35.25" customHeight="1">
      <c r="A146" s="198" t="s">
        <v>600</v>
      </c>
      <c r="B146" s="199"/>
      <c r="C146" s="199"/>
      <c r="D146" s="199"/>
      <c r="E146" s="199"/>
      <c r="F146" s="199"/>
      <c r="G146" s="199"/>
      <c r="H146" s="199"/>
      <c r="I146" s="199"/>
    </row>
    <row r="147" spans="1:9" s="5" customFormat="1" ht="27.75" customHeight="1">
      <c r="A147" s="200" t="s">
        <v>620</v>
      </c>
      <c r="B147" s="201"/>
      <c r="C147" s="201"/>
      <c r="D147" s="201"/>
      <c r="E147" s="201"/>
      <c r="F147" s="201"/>
      <c r="G147" s="201"/>
      <c r="H147" s="201"/>
      <c r="I147" s="201"/>
    </row>
    <row r="148" spans="1:9" s="5" customFormat="1" ht="75" customHeight="1">
      <c r="A148" s="54">
        <v>1</v>
      </c>
      <c r="B148" s="157">
        <v>28</v>
      </c>
      <c r="C148" s="144" t="s">
        <v>263</v>
      </c>
      <c r="D148" s="144" t="s">
        <v>542</v>
      </c>
      <c r="E148" s="144" t="s">
        <v>83</v>
      </c>
      <c r="F148" s="144" t="s">
        <v>543</v>
      </c>
      <c r="G148" s="175" t="s">
        <v>544</v>
      </c>
      <c r="H148" s="141" t="s">
        <v>420</v>
      </c>
      <c r="I148" s="147" t="s">
        <v>417</v>
      </c>
    </row>
    <row r="149" spans="1:9" s="5" customFormat="1" ht="75" customHeight="1">
      <c r="A149" s="54">
        <v>2</v>
      </c>
      <c r="B149" s="157">
        <v>26</v>
      </c>
      <c r="C149" s="144" t="s">
        <v>442</v>
      </c>
      <c r="D149" s="144" t="s">
        <v>443</v>
      </c>
      <c r="E149" s="144" t="s">
        <v>83</v>
      </c>
      <c r="F149" s="144" t="s">
        <v>444</v>
      </c>
      <c r="G149" s="175" t="s">
        <v>445</v>
      </c>
      <c r="H149" s="141" t="s">
        <v>180</v>
      </c>
      <c r="I149" s="147" t="s">
        <v>446</v>
      </c>
    </row>
    <row r="150" spans="1:9" s="5" customFormat="1" ht="75" customHeight="1">
      <c r="A150" s="54">
        <v>3</v>
      </c>
      <c r="B150" s="157">
        <v>45</v>
      </c>
      <c r="C150" s="144" t="s">
        <v>191</v>
      </c>
      <c r="D150" s="144" t="s">
        <v>93</v>
      </c>
      <c r="E150" s="144" t="s">
        <v>127</v>
      </c>
      <c r="F150" s="144" t="s">
        <v>192</v>
      </c>
      <c r="G150" s="175" t="s">
        <v>193</v>
      </c>
      <c r="H150" s="141" t="s">
        <v>79</v>
      </c>
      <c r="I150" s="147" t="s">
        <v>116</v>
      </c>
    </row>
    <row r="151" spans="1:9" s="5" customFormat="1" ht="75" customHeight="1">
      <c r="A151" s="54">
        <v>4</v>
      </c>
      <c r="B151" s="157">
        <v>53</v>
      </c>
      <c r="C151" s="144" t="s">
        <v>113</v>
      </c>
      <c r="D151" s="144" t="s">
        <v>114</v>
      </c>
      <c r="E151" s="144" t="s">
        <v>300</v>
      </c>
      <c r="F151" s="144" t="s">
        <v>545</v>
      </c>
      <c r="G151" s="175" t="s">
        <v>546</v>
      </c>
      <c r="H151" s="141" t="s">
        <v>79</v>
      </c>
      <c r="I151" s="147" t="s">
        <v>116</v>
      </c>
    </row>
    <row r="152" spans="1:9" s="5" customFormat="1" ht="75" customHeight="1">
      <c r="A152" s="54">
        <v>5</v>
      </c>
      <c r="B152" s="157">
        <v>60</v>
      </c>
      <c r="C152" s="144" t="s">
        <v>160</v>
      </c>
      <c r="D152" s="144" t="s">
        <v>143</v>
      </c>
      <c r="E152" s="144" t="s">
        <v>83</v>
      </c>
      <c r="F152" s="144" t="s">
        <v>475</v>
      </c>
      <c r="G152" s="175" t="s">
        <v>476</v>
      </c>
      <c r="H152" s="141" t="s">
        <v>131</v>
      </c>
      <c r="I152" s="147" t="s">
        <v>132</v>
      </c>
    </row>
    <row r="153" spans="1:9" s="5" customFormat="1" ht="75" customHeight="1">
      <c r="A153" s="54">
        <v>6</v>
      </c>
      <c r="B153" s="157">
        <v>65</v>
      </c>
      <c r="C153" s="144" t="s">
        <v>108</v>
      </c>
      <c r="D153" s="144" t="s">
        <v>118</v>
      </c>
      <c r="E153" s="144" t="s">
        <v>300</v>
      </c>
      <c r="F153" s="144" t="s">
        <v>456</v>
      </c>
      <c r="G153" s="175" t="s">
        <v>457</v>
      </c>
      <c r="H153" s="141" t="s">
        <v>107</v>
      </c>
      <c r="I153" s="147" t="s">
        <v>112</v>
      </c>
    </row>
    <row r="154" spans="1:9" s="5" customFormat="1" ht="75" customHeight="1">
      <c r="A154" s="54">
        <v>7</v>
      </c>
      <c r="B154" s="157">
        <v>97</v>
      </c>
      <c r="C154" s="144" t="s">
        <v>477</v>
      </c>
      <c r="D154" s="144" t="s">
        <v>147</v>
      </c>
      <c r="E154" s="144" t="s">
        <v>110</v>
      </c>
      <c r="F154" s="144" t="s">
        <v>478</v>
      </c>
      <c r="G154" s="175" t="s">
        <v>479</v>
      </c>
      <c r="H154" s="141" t="s">
        <v>95</v>
      </c>
      <c r="I154" s="147" t="s">
        <v>96</v>
      </c>
    </row>
    <row r="155" spans="1:9" s="5" customFormat="1" ht="75" customHeight="1">
      <c r="A155" s="54">
        <v>8</v>
      </c>
      <c r="B155" s="157">
        <v>98</v>
      </c>
      <c r="C155" s="144" t="s">
        <v>163</v>
      </c>
      <c r="D155" s="144" t="s">
        <v>139</v>
      </c>
      <c r="E155" s="144" t="s">
        <v>88</v>
      </c>
      <c r="F155" s="144" t="s">
        <v>462</v>
      </c>
      <c r="G155" s="175" t="s">
        <v>271</v>
      </c>
      <c r="H155" s="141" t="s">
        <v>95</v>
      </c>
      <c r="I155" s="147" t="s">
        <v>96</v>
      </c>
    </row>
    <row r="156" spans="1:9" s="5" customFormat="1" ht="75" customHeight="1">
      <c r="A156" s="54">
        <v>9</v>
      </c>
      <c r="B156" s="157">
        <v>112</v>
      </c>
      <c r="C156" s="144" t="s">
        <v>484</v>
      </c>
      <c r="D156" s="144" t="s">
        <v>145</v>
      </c>
      <c r="E156" s="144" t="s">
        <v>110</v>
      </c>
      <c r="F156" s="144" t="s">
        <v>485</v>
      </c>
      <c r="G156" s="175" t="s">
        <v>486</v>
      </c>
      <c r="H156" s="141" t="s">
        <v>356</v>
      </c>
      <c r="I156" s="147" t="s">
        <v>357</v>
      </c>
    </row>
    <row r="157" spans="1:9" s="5" customFormat="1" ht="75" customHeight="1">
      <c r="A157" s="54">
        <v>10</v>
      </c>
      <c r="B157" s="157">
        <v>115</v>
      </c>
      <c r="C157" s="144" t="s">
        <v>353</v>
      </c>
      <c r="D157" s="144" t="s">
        <v>147</v>
      </c>
      <c r="E157" s="144" t="s">
        <v>110</v>
      </c>
      <c r="F157" s="144" t="s">
        <v>491</v>
      </c>
      <c r="G157" s="175" t="s">
        <v>492</v>
      </c>
      <c r="H157" s="141" t="s">
        <v>356</v>
      </c>
      <c r="I157" s="147" t="s">
        <v>357</v>
      </c>
    </row>
    <row r="158" spans="1:9" s="5" customFormat="1" ht="75" customHeight="1">
      <c r="A158" s="54">
        <v>11</v>
      </c>
      <c r="B158" s="157">
        <v>124</v>
      </c>
      <c r="C158" s="144" t="s">
        <v>338</v>
      </c>
      <c r="D158" s="144" t="s">
        <v>164</v>
      </c>
      <c r="E158" s="144" t="s">
        <v>110</v>
      </c>
      <c r="F158" s="144" t="s">
        <v>466</v>
      </c>
      <c r="G158" s="175" t="s">
        <v>467</v>
      </c>
      <c r="H158" s="141" t="s">
        <v>341</v>
      </c>
      <c r="I158" s="147" t="s">
        <v>112</v>
      </c>
    </row>
    <row r="159" spans="1:9" s="5" customFormat="1" ht="75" customHeight="1">
      <c r="A159" s="54">
        <v>12</v>
      </c>
      <c r="B159" s="157">
        <v>51</v>
      </c>
      <c r="C159" s="144" t="s">
        <v>144</v>
      </c>
      <c r="D159" s="144" t="s">
        <v>145</v>
      </c>
      <c r="E159" s="144" t="s">
        <v>300</v>
      </c>
      <c r="F159" s="144" t="s">
        <v>452</v>
      </c>
      <c r="G159" s="175" t="s">
        <v>453</v>
      </c>
      <c r="H159" s="141" t="s">
        <v>79</v>
      </c>
      <c r="I159" s="147" t="s">
        <v>116</v>
      </c>
    </row>
  </sheetData>
  <sheetProtection/>
  <mergeCells count="39">
    <mergeCell ref="A46:I46"/>
    <mergeCell ref="A93:I93"/>
    <mergeCell ref="A94:I94"/>
    <mergeCell ref="A146:I146"/>
    <mergeCell ref="A20:I20"/>
    <mergeCell ref="A21:I21"/>
    <mergeCell ref="A120:I120"/>
    <mergeCell ref="A121:I121"/>
    <mergeCell ref="A142:I142"/>
    <mergeCell ref="A119:I119"/>
    <mergeCell ref="A129:I129"/>
    <mergeCell ref="A26:I26"/>
    <mergeCell ref="A27:I27"/>
    <mergeCell ref="A147:I147"/>
    <mergeCell ref="A10:I10"/>
    <mergeCell ref="A48:I48"/>
    <mergeCell ref="A100:I100"/>
    <mergeCell ref="A101:I101"/>
    <mergeCell ref="A102:I102"/>
    <mergeCell ref="A47:I47"/>
    <mergeCell ref="A63:I63"/>
    <mergeCell ref="A64:I64"/>
    <mergeCell ref="A130:I130"/>
    <mergeCell ref="F6:F7"/>
    <mergeCell ref="G6:G7"/>
    <mergeCell ref="H6:H7"/>
    <mergeCell ref="I6:I7"/>
    <mergeCell ref="A8:I8"/>
    <mergeCell ref="A9:I9"/>
    <mergeCell ref="A1:I1"/>
    <mergeCell ref="A2:I2"/>
    <mergeCell ref="A3:I3"/>
    <mergeCell ref="A4:I4"/>
    <mergeCell ref="A5:I5"/>
    <mergeCell ref="A6:A7"/>
    <mergeCell ref="B6:B7"/>
    <mergeCell ref="C6:C7"/>
    <mergeCell ref="D6:D7"/>
    <mergeCell ref="E6:E7"/>
  </mergeCells>
  <printOptions horizontalCentered="1"/>
  <pageMargins left="0" right="0" top="0" bottom="0" header="0" footer="0"/>
  <pageSetup horizontalDpi="600" verticalDpi="600" orientation="portrait" paperSize="9" scale="40" r:id="rId2"/>
  <rowBreaks count="3" manualBreakCount="3">
    <brk id="45" max="8" man="1"/>
    <brk id="99" max="8" man="1"/>
    <brk id="128" max="8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P50"/>
  <sheetViews>
    <sheetView view="pageBreakPreview" zoomScale="35" zoomScaleNormal="39" zoomScaleSheetLayoutView="35" zoomScalePageLayoutView="0" workbookViewId="0" topLeftCell="A11">
      <selection activeCell="C16" sqref="C16"/>
    </sheetView>
  </sheetViews>
  <sheetFormatPr defaultColWidth="9.140625" defaultRowHeight="12.75"/>
  <cols>
    <col min="1" max="1" width="12.421875" style="1" customWidth="1"/>
    <col min="2" max="2" width="17.28125" style="1" customWidth="1"/>
    <col min="3" max="3" width="72.421875" style="2" customWidth="1"/>
    <col min="4" max="4" width="18.421875" style="1" customWidth="1"/>
    <col min="5" max="5" width="16.00390625" style="1" customWidth="1"/>
    <col min="6" max="6" width="50.00390625" style="1" customWidth="1"/>
    <col min="7" max="7" width="49.57421875" style="1" customWidth="1"/>
    <col min="8" max="8" width="62.140625" style="1" customWidth="1"/>
    <col min="9" max="9" width="55.00390625" style="1" customWidth="1"/>
    <col min="10" max="10" width="14.7109375" style="1" customWidth="1"/>
    <col min="11" max="11" width="17.7109375" style="1" customWidth="1"/>
    <col min="12" max="12" width="14.7109375" style="1" customWidth="1"/>
    <col min="13" max="13" width="17.57421875" style="1" customWidth="1"/>
    <col min="14" max="14" width="15.00390625" style="1" customWidth="1"/>
    <col min="15" max="16" width="17.421875" style="1" customWidth="1"/>
    <col min="17" max="16384" width="9.140625" style="1" customWidth="1"/>
  </cols>
  <sheetData>
    <row r="1" spans="1:14" s="3" customFormat="1" ht="68.25" customHeight="1">
      <c r="A1" s="238" t="s">
        <v>63</v>
      </c>
      <c r="B1" s="238"/>
      <c r="C1" s="238"/>
      <c r="D1" s="238"/>
      <c r="E1" s="238"/>
      <c r="F1" s="238"/>
      <c r="G1" s="238"/>
      <c r="H1" s="238"/>
      <c r="I1" s="238"/>
      <c r="J1" s="239"/>
      <c r="K1" s="239"/>
      <c r="L1" s="246"/>
      <c r="M1" s="246"/>
      <c r="N1" s="246"/>
    </row>
    <row r="2" spans="1:14" s="3" customFormat="1" ht="30.75" customHeight="1">
      <c r="A2" s="240" t="str">
        <f>'СТ(12.07.2020)'!A2:I2</f>
        <v>3 етап</v>
      </c>
      <c r="B2" s="238"/>
      <c r="C2" s="238"/>
      <c r="D2" s="238"/>
      <c r="E2" s="238"/>
      <c r="F2" s="238"/>
      <c r="G2" s="238"/>
      <c r="H2" s="238"/>
      <c r="I2" s="238"/>
      <c r="J2" s="239"/>
      <c r="K2" s="239"/>
      <c r="L2" s="246"/>
      <c r="M2" s="246"/>
      <c r="N2" s="246"/>
    </row>
    <row r="3" spans="1:14" s="3" customFormat="1" ht="35.25" customHeight="1">
      <c r="A3" s="238" t="s">
        <v>12</v>
      </c>
      <c r="B3" s="238"/>
      <c r="C3" s="238"/>
      <c r="D3" s="238"/>
      <c r="E3" s="238"/>
      <c r="F3" s="238"/>
      <c r="G3" s="238"/>
      <c r="H3" s="238"/>
      <c r="I3" s="238"/>
      <c r="J3" s="239"/>
      <c r="K3" s="239"/>
      <c r="L3" s="246"/>
      <c r="M3" s="246"/>
      <c r="N3" s="246"/>
    </row>
    <row r="4" spans="1:14" s="3" customFormat="1" ht="39" customHeight="1">
      <c r="A4" s="240">
        <f>'СТ(12.07.2020)'!A4:I4</f>
        <v>44024</v>
      </c>
      <c r="B4" s="238"/>
      <c r="C4" s="238"/>
      <c r="D4" s="238"/>
      <c r="E4" s="238"/>
      <c r="F4" s="238"/>
      <c r="G4" s="238"/>
      <c r="H4" s="238"/>
      <c r="I4" s="238"/>
      <c r="J4" s="239"/>
      <c r="K4" s="239"/>
      <c r="L4" s="246"/>
      <c r="M4" s="246"/>
      <c r="N4" s="246"/>
    </row>
    <row r="5" spans="1:14" s="3" customFormat="1" ht="40.5" customHeight="1">
      <c r="A5" s="238" t="s">
        <v>621</v>
      </c>
      <c r="B5" s="238"/>
      <c r="C5" s="238"/>
      <c r="D5" s="238"/>
      <c r="E5" s="238"/>
      <c r="F5" s="238"/>
      <c r="G5" s="238"/>
      <c r="H5" s="238"/>
      <c r="I5" s="238"/>
      <c r="J5" s="239"/>
      <c r="K5" s="239"/>
      <c r="L5" s="246"/>
      <c r="M5" s="246"/>
      <c r="N5" s="246"/>
    </row>
    <row r="6" spans="1:14" s="3" customFormat="1" ht="52.5" customHeight="1">
      <c r="A6" s="238" t="s">
        <v>42</v>
      </c>
      <c r="B6" s="238"/>
      <c r="C6" s="238"/>
      <c r="D6" s="238"/>
      <c r="E6" s="238"/>
      <c r="F6" s="238"/>
      <c r="G6" s="238"/>
      <c r="H6" s="238"/>
      <c r="I6" s="238"/>
      <c r="J6" s="239"/>
      <c r="K6" s="239"/>
      <c r="L6" s="246"/>
      <c r="M6" s="246"/>
      <c r="N6" s="246"/>
    </row>
    <row r="7" spans="1:14" s="4" customFormat="1" ht="35.25" customHeight="1">
      <c r="A7" s="371" t="s">
        <v>16</v>
      </c>
      <c r="B7" s="373" t="s">
        <v>4</v>
      </c>
      <c r="C7" s="375" t="s">
        <v>2</v>
      </c>
      <c r="D7" s="373" t="s">
        <v>7</v>
      </c>
      <c r="E7" s="373" t="s">
        <v>5</v>
      </c>
      <c r="F7" s="375" t="s">
        <v>3</v>
      </c>
      <c r="G7" s="377" t="s">
        <v>23</v>
      </c>
      <c r="H7" s="379" t="s">
        <v>0</v>
      </c>
      <c r="I7" s="379" t="s">
        <v>6</v>
      </c>
      <c r="J7" s="381" t="s">
        <v>13</v>
      </c>
      <c r="K7" s="381"/>
      <c r="L7" s="382"/>
      <c r="M7" s="382"/>
      <c r="N7" s="383"/>
    </row>
    <row r="8" spans="1:14" s="4" customFormat="1" ht="30.75" customHeight="1">
      <c r="A8" s="371"/>
      <c r="B8" s="373"/>
      <c r="C8" s="375"/>
      <c r="D8" s="373"/>
      <c r="E8" s="373"/>
      <c r="F8" s="375"/>
      <c r="G8" s="378"/>
      <c r="H8" s="379"/>
      <c r="I8" s="379"/>
      <c r="J8" s="383" t="s">
        <v>28</v>
      </c>
      <c r="K8" s="385"/>
      <c r="L8" s="383" t="s">
        <v>22</v>
      </c>
      <c r="M8" s="385"/>
      <c r="N8" s="384"/>
    </row>
    <row r="9" spans="1:16" s="4" customFormat="1" ht="29.25" customHeight="1">
      <c r="A9" s="372"/>
      <c r="B9" s="374"/>
      <c r="C9" s="376"/>
      <c r="D9" s="374"/>
      <c r="E9" s="374"/>
      <c r="F9" s="376"/>
      <c r="G9" s="378"/>
      <c r="H9" s="380"/>
      <c r="I9" s="380"/>
      <c r="J9" s="61" t="s">
        <v>17</v>
      </c>
      <c r="K9" s="62" t="s">
        <v>15</v>
      </c>
      <c r="L9" s="61" t="s">
        <v>17</v>
      </c>
      <c r="M9" s="62" t="s">
        <v>15</v>
      </c>
      <c r="N9" s="384"/>
      <c r="O9" s="48">
        <v>62</v>
      </c>
      <c r="P9" s="48">
        <v>40</v>
      </c>
    </row>
    <row r="10" spans="1:14" s="5" customFormat="1" ht="73.5" customHeight="1" hidden="1">
      <c r="A10" s="66"/>
      <c r="B10" s="67">
        <v>131</v>
      </c>
      <c r="C10" s="68" t="s">
        <v>10</v>
      </c>
      <c r="D10" s="69">
        <v>1977</v>
      </c>
      <c r="E10" s="69" t="s">
        <v>8</v>
      </c>
      <c r="F10" s="68" t="s">
        <v>18</v>
      </c>
      <c r="G10" s="68"/>
      <c r="H10" s="53" t="s">
        <v>19</v>
      </c>
      <c r="I10" s="53" t="s">
        <v>11</v>
      </c>
      <c r="J10" s="64" t="s">
        <v>14</v>
      </c>
      <c r="K10" s="65" t="s">
        <v>15</v>
      </c>
      <c r="L10" s="64" t="s">
        <v>14</v>
      </c>
      <c r="M10" s="65" t="s">
        <v>15</v>
      </c>
      <c r="N10" s="65"/>
    </row>
    <row r="11" spans="1:16" s="5" customFormat="1" ht="138.75" customHeight="1">
      <c r="A11" s="85">
        <v>1</v>
      </c>
      <c r="B11" s="154">
        <v>107</v>
      </c>
      <c r="C11" s="151" t="s">
        <v>182</v>
      </c>
      <c r="D11" s="151" t="s">
        <v>139</v>
      </c>
      <c r="E11" s="151" t="s">
        <v>88</v>
      </c>
      <c r="F11" s="151" t="s">
        <v>183</v>
      </c>
      <c r="G11" s="149" t="s">
        <v>184</v>
      </c>
      <c r="H11" s="151" t="s">
        <v>185</v>
      </c>
      <c r="I11" s="151" t="s">
        <v>322</v>
      </c>
      <c r="J11" s="52">
        <v>0</v>
      </c>
      <c r="K11" s="57">
        <v>55.86</v>
      </c>
      <c r="L11" s="52">
        <v>0</v>
      </c>
      <c r="M11" s="57">
        <v>30.04</v>
      </c>
      <c r="N11" s="58"/>
      <c r="O11" s="72">
        <f aca="true" t="shared" si="0" ref="O11:O19">(K11-$O$9)/4</f>
        <v>-1.5350000000000001</v>
      </c>
      <c r="P11" s="72">
        <f aca="true" t="shared" si="1" ref="P11:P19">(M11-$P$9)/1</f>
        <v>-9.96</v>
      </c>
    </row>
    <row r="12" spans="1:16" s="5" customFormat="1" ht="138.75" customHeight="1">
      <c r="A12" s="85">
        <v>2</v>
      </c>
      <c r="B12" s="154">
        <v>56</v>
      </c>
      <c r="C12" s="151" t="s">
        <v>293</v>
      </c>
      <c r="D12" s="151" t="s">
        <v>93</v>
      </c>
      <c r="E12" s="151" t="s">
        <v>88</v>
      </c>
      <c r="F12" s="151" t="s">
        <v>298</v>
      </c>
      <c r="G12" s="149" t="s">
        <v>299</v>
      </c>
      <c r="H12" s="151" t="s">
        <v>296</v>
      </c>
      <c r="I12" s="151" t="s">
        <v>297</v>
      </c>
      <c r="J12" s="52">
        <v>0</v>
      </c>
      <c r="K12" s="57">
        <v>60.15</v>
      </c>
      <c r="L12" s="52">
        <v>0</v>
      </c>
      <c r="M12" s="57">
        <v>32.31</v>
      </c>
      <c r="N12" s="58"/>
      <c r="O12" s="72">
        <f t="shared" si="0"/>
        <v>-0.46250000000000036</v>
      </c>
      <c r="P12" s="72">
        <f t="shared" si="1"/>
        <v>-7.689999999999998</v>
      </c>
    </row>
    <row r="13" spans="1:16" s="5" customFormat="1" ht="138.75" customHeight="1">
      <c r="A13" s="85">
        <v>3</v>
      </c>
      <c r="B13" s="154">
        <v>143</v>
      </c>
      <c r="C13" s="151" t="s">
        <v>99</v>
      </c>
      <c r="D13" s="151" t="s">
        <v>100</v>
      </c>
      <c r="E13" s="169" t="s">
        <v>101</v>
      </c>
      <c r="F13" s="151" t="s">
        <v>316</v>
      </c>
      <c r="G13" s="149" t="s">
        <v>317</v>
      </c>
      <c r="H13" s="151" t="s">
        <v>318</v>
      </c>
      <c r="I13" s="151" t="s">
        <v>105</v>
      </c>
      <c r="J13" s="52">
        <v>0</v>
      </c>
      <c r="K13" s="57">
        <v>58.07</v>
      </c>
      <c r="L13" s="52">
        <v>0</v>
      </c>
      <c r="M13" s="57">
        <v>32.38</v>
      </c>
      <c r="N13" s="58"/>
      <c r="O13" s="72">
        <f t="shared" si="0"/>
        <v>-0.9824999999999999</v>
      </c>
      <c r="P13" s="72">
        <f t="shared" si="1"/>
        <v>-7.619999999999997</v>
      </c>
    </row>
    <row r="14" spans="1:16" s="5" customFormat="1" ht="138.75" customHeight="1">
      <c r="A14" s="85">
        <v>4</v>
      </c>
      <c r="B14" s="154">
        <v>92</v>
      </c>
      <c r="C14" s="151" t="s">
        <v>240</v>
      </c>
      <c r="D14" s="151" t="s">
        <v>139</v>
      </c>
      <c r="E14" s="151" t="s">
        <v>78</v>
      </c>
      <c r="F14" s="151" t="s">
        <v>243</v>
      </c>
      <c r="G14" s="149" t="s">
        <v>244</v>
      </c>
      <c r="H14" s="151" t="s">
        <v>111</v>
      </c>
      <c r="I14" s="151" t="s">
        <v>199</v>
      </c>
      <c r="J14" s="52">
        <v>0</v>
      </c>
      <c r="K14" s="57">
        <v>60.43</v>
      </c>
      <c r="L14" s="52">
        <v>0</v>
      </c>
      <c r="M14" s="57">
        <v>32.61</v>
      </c>
      <c r="N14" s="58"/>
      <c r="O14" s="72">
        <f t="shared" si="0"/>
        <v>-0.39250000000000007</v>
      </c>
      <c r="P14" s="72">
        <f t="shared" si="1"/>
        <v>-7.390000000000001</v>
      </c>
    </row>
    <row r="15" spans="1:16" s="5" customFormat="1" ht="138.75" customHeight="1">
      <c r="A15" s="85">
        <v>5</v>
      </c>
      <c r="B15" s="154">
        <v>118</v>
      </c>
      <c r="C15" s="151" t="s">
        <v>501</v>
      </c>
      <c r="D15" s="170">
        <v>1990</v>
      </c>
      <c r="E15" s="151" t="s">
        <v>8</v>
      </c>
      <c r="F15" s="151" t="s">
        <v>502</v>
      </c>
      <c r="G15" s="149" t="s">
        <v>503</v>
      </c>
      <c r="H15" s="151" t="s">
        <v>504</v>
      </c>
      <c r="I15" s="151" t="s">
        <v>505</v>
      </c>
      <c r="J15" s="52">
        <v>0</v>
      </c>
      <c r="K15" s="57">
        <v>59.48</v>
      </c>
      <c r="L15" s="52">
        <v>0</v>
      </c>
      <c r="M15" s="57">
        <v>32.8</v>
      </c>
      <c r="N15" s="58"/>
      <c r="O15" s="72">
        <f t="shared" si="0"/>
        <v>-0.6300000000000008</v>
      </c>
      <c r="P15" s="72">
        <f t="shared" si="1"/>
        <v>-7.200000000000003</v>
      </c>
    </row>
    <row r="16" spans="1:16" s="5" customFormat="1" ht="138.75" customHeight="1">
      <c r="A16" s="85">
        <v>6</v>
      </c>
      <c r="B16" s="154">
        <v>55</v>
      </c>
      <c r="C16" s="151" t="s">
        <v>293</v>
      </c>
      <c r="D16" s="151" t="s">
        <v>93</v>
      </c>
      <c r="E16" s="151" t="s">
        <v>88</v>
      </c>
      <c r="F16" s="151" t="s">
        <v>294</v>
      </c>
      <c r="G16" s="149" t="s">
        <v>295</v>
      </c>
      <c r="H16" s="151" t="s">
        <v>296</v>
      </c>
      <c r="I16" s="151" t="s">
        <v>297</v>
      </c>
      <c r="J16" s="52">
        <v>0</v>
      </c>
      <c r="K16" s="57">
        <v>57.73</v>
      </c>
      <c r="L16" s="331" t="s">
        <v>520</v>
      </c>
      <c r="M16" s="333"/>
      <c r="N16" s="58"/>
      <c r="O16" s="72">
        <f t="shared" si="0"/>
        <v>-1.0675000000000008</v>
      </c>
      <c r="P16" s="72">
        <f t="shared" si="1"/>
        <v>-40</v>
      </c>
    </row>
    <row r="17" spans="1:16" s="5" customFormat="1" ht="138.75" customHeight="1">
      <c r="A17" s="85">
        <v>7</v>
      </c>
      <c r="B17" s="154">
        <v>25</v>
      </c>
      <c r="C17" s="151" t="s">
        <v>289</v>
      </c>
      <c r="D17" s="151" t="s">
        <v>93</v>
      </c>
      <c r="E17" s="151" t="s">
        <v>88</v>
      </c>
      <c r="F17" s="151" t="s">
        <v>290</v>
      </c>
      <c r="G17" s="149" t="s">
        <v>291</v>
      </c>
      <c r="H17" s="151" t="s">
        <v>288</v>
      </c>
      <c r="I17" s="151" t="s">
        <v>292</v>
      </c>
      <c r="J17" s="52">
        <v>1</v>
      </c>
      <c r="K17" s="57">
        <v>63</v>
      </c>
      <c r="L17" s="52"/>
      <c r="M17" s="57"/>
      <c r="N17" s="58"/>
      <c r="O17" s="72">
        <f t="shared" si="0"/>
        <v>0.25</v>
      </c>
      <c r="P17" s="72">
        <f t="shared" si="1"/>
        <v>-40</v>
      </c>
    </row>
    <row r="18" spans="1:16" s="5" customFormat="1" ht="138.75" customHeight="1">
      <c r="A18" s="85">
        <v>8</v>
      </c>
      <c r="B18" s="154">
        <v>68</v>
      </c>
      <c r="C18" s="151" t="s">
        <v>108</v>
      </c>
      <c r="D18" s="151" t="s">
        <v>118</v>
      </c>
      <c r="E18" s="151" t="s">
        <v>300</v>
      </c>
      <c r="F18" s="151" t="s">
        <v>152</v>
      </c>
      <c r="G18" s="149" t="s">
        <v>301</v>
      </c>
      <c r="H18" s="151" t="s">
        <v>107</v>
      </c>
      <c r="I18" s="151" t="s">
        <v>112</v>
      </c>
      <c r="J18" s="52">
        <v>2</v>
      </c>
      <c r="K18" s="57">
        <v>68.97</v>
      </c>
      <c r="L18" s="52"/>
      <c r="M18" s="57"/>
      <c r="N18" s="58"/>
      <c r="O18" s="72">
        <f t="shared" si="0"/>
        <v>1.7424999999999997</v>
      </c>
      <c r="P18" s="72">
        <f t="shared" si="1"/>
        <v>-40</v>
      </c>
    </row>
    <row r="19" spans="1:16" s="5" customFormat="1" ht="138.75" customHeight="1">
      <c r="A19" s="85">
        <v>9</v>
      </c>
      <c r="B19" s="154">
        <v>108</v>
      </c>
      <c r="C19" s="151" t="s">
        <v>319</v>
      </c>
      <c r="D19" s="151" t="s">
        <v>87</v>
      </c>
      <c r="E19" s="151" t="s">
        <v>88</v>
      </c>
      <c r="F19" s="151" t="s">
        <v>320</v>
      </c>
      <c r="G19" s="149" t="s">
        <v>321</v>
      </c>
      <c r="H19" s="151" t="s">
        <v>185</v>
      </c>
      <c r="I19" s="151" t="s">
        <v>322</v>
      </c>
      <c r="J19" s="52">
        <v>5</v>
      </c>
      <c r="K19" s="57">
        <v>64.62</v>
      </c>
      <c r="L19" s="52"/>
      <c r="M19" s="57"/>
      <c r="N19" s="58"/>
      <c r="O19" s="72">
        <f t="shared" si="0"/>
        <v>0.6550000000000011</v>
      </c>
      <c r="P19" s="72">
        <f t="shared" si="1"/>
        <v>-40</v>
      </c>
    </row>
    <row r="20" spans="1:14" s="3" customFormat="1" ht="48" customHeight="1">
      <c r="A20" s="16"/>
      <c r="B20" s="16"/>
      <c r="C20" s="16"/>
      <c r="D20" s="120" t="str">
        <f>'ТР№16(135см)ДжОКЕР'!D27</f>
        <v>Головний суддя , міжнародний суддя :</v>
      </c>
      <c r="E20" s="135"/>
      <c r="F20" s="136"/>
      <c r="G20" s="136"/>
      <c r="H20" s="102"/>
      <c r="I20" s="120" t="str">
        <f>'ТР№16(135см)ДжОКЕР'!I27</f>
        <v>Скабард Анна</v>
      </c>
      <c r="K20" s="16"/>
      <c r="L20" s="16"/>
      <c r="M20" s="16"/>
      <c r="N20" s="16"/>
    </row>
    <row r="21" spans="1:14" s="3" customFormat="1" ht="48" customHeight="1">
      <c r="A21" s="16"/>
      <c r="B21" s="16"/>
      <c r="C21" s="16"/>
      <c r="D21" s="120" t="str">
        <f>'ТР№16(135см)ДжОКЕР'!D28</f>
        <v>Головний секретар,  суддя ІІ категорії:</v>
      </c>
      <c r="E21" s="135"/>
      <c r="F21" s="136"/>
      <c r="G21" s="136"/>
      <c r="H21" s="102"/>
      <c r="I21" s="120" t="str">
        <f>'ТР№16(135см)ДжОКЕР'!I28</f>
        <v>Божок Анна</v>
      </c>
      <c r="K21" s="16"/>
      <c r="L21" s="16"/>
      <c r="M21" s="16"/>
      <c r="N21" s="16"/>
    </row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>
      <c r="C37" s="1"/>
    </row>
    <row r="38" ht="25.5" customHeight="1">
      <c r="C38" s="1"/>
    </row>
    <row r="50" ht="12.75">
      <c r="G50" s="121"/>
    </row>
  </sheetData>
  <sheetProtection/>
  <mergeCells count="20">
    <mergeCell ref="J7:M7"/>
    <mergeCell ref="N7:N9"/>
    <mergeCell ref="J8:K8"/>
    <mergeCell ref="L8:M8"/>
    <mergeCell ref="D7:D9"/>
    <mergeCell ref="E7:E9"/>
    <mergeCell ref="F7:F9"/>
    <mergeCell ref="G7:G9"/>
    <mergeCell ref="H7:H9"/>
    <mergeCell ref="I7:I9"/>
    <mergeCell ref="L16:M16"/>
    <mergeCell ref="A1:N1"/>
    <mergeCell ref="A2:N2"/>
    <mergeCell ref="A3:N3"/>
    <mergeCell ref="A4:N4"/>
    <mergeCell ref="A5:N5"/>
    <mergeCell ref="A6:N6"/>
    <mergeCell ref="A7:A9"/>
    <mergeCell ref="B7:B9"/>
    <mergeCell ref="C7:C9"/>
  </mergeCells>
  <printOptions horizontalCentered="1"/>
  <pageMargins left="0" right="0" top="0" bottom="0" header="0" footer="0"/>
  <pageSetup horizontalDpi="600" verticalDpi="600" orientation="landscape" paperSize="9" scale="3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P45"/>
  <sheetViews>
    <sheetView view="pageBreakPreview" zoomScale="35" zoomScaleNormal="39" zoomScaleSheetLayoutView="35" zoomScalePageLayoutView="0" workbookViewId="0" topLeftCell="A1">
      <selection activeCell="B14" sqref="B14:I14"/>
    </sheetView>
  </sheetViews>
  <sheetFormatPr defaultColWidth="9.140625" defaultRowHeight="12.75"/>
  <cols>
    <col min="1" max="1" width="12.421875" style="1" customWidth="1"/>
    <col min="2" max="2" width="19.28125" style="1" customWidth="1"/>
    <col min="3" max="3" width="72.421875" style="2" customWidth="1"/>
    <col min="4" max="4" width="18.421875" style="1" customWidth="1"/>
    <col min="5" max="5" width="16.00390625" style="1" customWidth="1"/>
    <col min="6" max="6" width="50.00390625" style="1" customWidth="1"/>
    <col min="7" max="7" width="49.57421875" style="1" customWidth="1"/>
    <col min="8" max="8" width="62.140625" style="1" customWidth="1"/>
    <col min="9" max="9" width="55.00390625" style="1" customWidth="1"/>
    <col min="10" max="10" width="14.7109375" style="1" customWidth="1"/>
    <col min="11" max="11" width="17.7109375" style="1" customWidth="1"/>
    <col min="12" max="12" width="14.7109375" style="1" customWidth="1"/>
    <col min="13" max="13" width="17.57421875" style="1" customWidth="1"/>
    <col min="14" max="14" width="15.00390625" style="1" customWidth="1"/>
    <col min="15" max="16" width="17.421875" style="1" customWidth="1"/>
    <col min="17" max="16384" width="9.140625" style="1" customWidth="1"/>
  </cols>
  <sheetData>
    <row r="1" spans="1:14" s="3" customFormat="1" ht="68.25" customHeight="1">
      <c r="A1" s="238" t="s">
        <v>63</v>
      </c>
      <c r="B1" s="238"/>
      <c r="C1" s="238"/>
      <c r="D1" s="238"/>
      <c r="E1" s="238"/>
      <c r="F1" s="238"/>
      <c r="G1" s="238"/>
      <c r="H1" s="238"/>
      <c r="I1" s="238"/>
      <c r="J1" s="239"/>
      <c r="K1" s="239"/>
      <c r="L1" s="246"/>
      <c r="M1" s="246"/>
      <c r="N1" s="246"/>
    </row>
    <row r="2" spans="1:14" s="3" customFormat="1" ht="30.75" customHeight="1">
      <c r="A2" s="240" t="str">
        <f>'СТ(12.07.2020)'!A2:I2</f>
        <v>3 етап</v>
      </c>
      <c r="B2" s="238"/>
      <c r="C2" s="238"/>
      <c r="D2" s="238"/>
      <c r="E2" s="238"/>
      <c r="F2" s="238"/>
      <c r="G2" s="238"/>
      <c r="H2" s="238"/>
      <c r="I2" s="238"/>
      <c r="J2" s="239"/>
      <c r="K2" s="239"/>
      <c r="L2" s="246"/>
      <c r="M2" s="246"/>
      <c r="N2" s="246"/>
    </row>
    <row r="3" spans="1:14" s="3" customFormat="1" ht="35.25" customHeight="1">
      <c r="A3" s="238" t="s">
        <v>12</v>
      </c>
      <c r="B3" s="238"/>
      <c r="C3" s="238"/>
      <c r="D3" s="238"/>
      <c r="E3" s="238"/>
      <c r="F3" s="238"/>
      <c r="G3" s="238"/>
      <c r="H3" s="238"/>
      <c r="I3" s="238"/>
      <c r="J3" s="239"/>
      <c r="K3" s="239"/>
      <c r="L3" s="246"/>
      <c r="M3" s="246"/>
      <c r="N3" s="246"/>
    </row>
    <row r="4" spans="1:14" s="3" customFormat="1" ht="39" customHeight="1">
      <c r="A4" s="240">
        <f>'СТ(12.07.2020)'!A4:I4</f>
        <v>44024</v>
      </c>
      <c r="B4" s="238"/>
      <c r="C4" s="238"/>
      <c r="D4" s="238"/>
      <c r="E4" s="238"/>
      <c r="F4" s="238"/>
      <c r="G4" s="238"/>
      <c r="H4" s="238"/>
      <c r="I4" s="238"/>
      <c r="J4" s="239"/>
      <c r="K4" s="239"/>
      <c r="L4" s="246"/>
      <c r="M4" s="246"/>
      <c r="N4" s="246"/>
    </row>
    <row r="5" spans="1:14" s="3" customFormat="1" ht="40.5" customHeight="1">
      <c r="A5" s="238" t="s">
        <v>622</v>
      </c>
      <c r="B5" s="238"/>
      <c r="C5" s="238"/>
      <c r="D5" s="238"/>
      <c r="E5" s="238"/>
      <c r="F5" s="238"/>
      <c r="G5" s="238"/>
      <c r="H5" s="238"/>
      <c r="I5" s="238"/>
      <c r="J5" s="239"/>
      <c r="K5" s="239"/>
      <c r="L5" s="246"/>
      <c r="M5" s="246"/>
      <c r="N5" s="246"/>
    </row>
    <row r="6" spans="1:14" s="3" customFormat="1" ht="52.5" customHeight="1">
      <c r="A6" s="238" t="s">
        <v>42</v>
      </c>
      <c r="B6" s="238"/>
      <c r="C6" s="238"/>
      <c r="D6" s="238"/>
      <c r="E6" s="238"/>
      <c r="F6" s="238"/>
      <c r="G6" s="238"/>
      <c r="H6" s="238"/>
      <c r="I6" s="238"/>
      <c r="J6" s="239"/>
      <c r="K6" s="239"/>
      <c r="L6" s="246"/>
      <c r="M6" s="246"/>
      <c r="N6" s="246"/>
    </row>
    <row r="7" spans="1:14" s="4" customFormat="1" ht="35.25" customHeight="1">
      <c r="A7" s="371" t="s">
        <v>16</v>
      </c>
      <c r="B7" s="373" t="s">
        <v>4</v>
      </c>
      <c r="C7" s="375" t="s">
        <v>2</v>
      </c>
      <c r="D7" s="373" t="s">
        <v>7</v>
      </c>
      <c r="E7" s="373" t="s">
        <v>5</v>
      </c>
      <c r="F7" s="375" t="s">
        <v>3</v>
      </c>
      <c r="G7" s="377" t="s">
        <v>23</v>
      </c>
      <c r="H7" s="379" t="s">
        <v>0</v>
      </c>
      <c r="I7" s="379" t="s">
        <v>6</v>
      </c>
      <c r="J7" s="381" t="s">
        <v>13</v>
      </c>
      <c r="K7" s="381"/>
      <c r="L7" s="382"/>
      <c r="M7" s="382"/>
      <c r="N7" s="383"/>
    </row>
    <row r="8" spans="1:14" s="4" customFormat="1" ht="30.75" customHeight="1">
      <c r="A8" s="371"/>
      <c r="B8" s="373"/>
      <c r="C8" s="375"/>
      <c r="D8" s="373"/>
      <c r="E8" s="373"/>
      <c r="F8" s="375"/>
      <c r="G8" s="378"/>
      <c r="H8" s="379"/>
      <c r="I8" s="379"/>
      <c r="J8" s="383" t="s">
        <v>28</v>
      </c>
      <c r="K8" s="385"/>
      <c r="L8" s="383" t="s">
        <v>22</v>
      </c>
      <c r="M8" s="385"/>
      <c r="N8" s="384"/>
    </row>
    <row r="9" spans="1:16" s="4" customFormat="1" ht="29.25" customHeight="1">
      <c r="A9" s="372"/>
      <c r="B9" s="374"/>
      <c r="C9" s="376"/>
      <c r="D9" s="374"/>
      <c r="E9" s="374"/>
      <c r="F9" s="376"/>
      <c r="G9" s="378"/>
      <c r="H9" s="380"/>
      <c r="I9" s="380"/>
      <c r="J9" s="61" t="s">
        <v>17</v>
      </c>
      <c r="K9" s="62" t="s">
        <v>15</v>
      </c>
      <c r="L9" s="61" t="s">
        <v>17</v>
      </c>
      <c r="M9" s="62" t="s">
        <v>15</v>
      </c>
      <c r="N9" s="384"/>
      <c r="O9" s="48">
        <v>62</v>
      </c>
      <c r="P9" s="48">
        <v>40</v>
      </c>
    </row>
    <row r="10" spans="1:14" s="5" customFormat="1" ht="73.5" customHeight="1" hidden="1">
      <c r="A10" s="66"/>
      <c r="B10" s="67">
        <v>131</v>
      </c>
      <c r="C10" s="68" t="s">
        <v>10</v>
      </c>
      <c r="D10" s="69">
        <v>1977</v>
      </c>
      <c r="E10" s="69" t="s">
        <v>8</v>
      </c>
      <c r="F10" s="68" t="s">
        <v>18</v>
      </c>
      <c r="G10" s="68"/>
      <c r="H10" s="53" t="s">
        <v>19</v>
      </c>
      <c r="I10" s="53" t="s">
        <v>11</v>
      </c>
      <c r="J10" s="64" t="s">
        <v>14</v>
      </c>
      <c r="K10" s="65" t="s">
        <v>15</v>
      </c>
      <c r="L10" s="64" t="s">
        <v>14</v>
      </c>
      <c r="M10" s="65" t="s">
        <v>15</v>
      </c>
      <c r="N10" s="65"/>
    </row>
    <row r="11" spans="1:16" s="5" customFormat="1" ht="143.25" customHeight="1">
      <c r="A11" s="85">
        <v>1</v>
      </c>
      <c r="B11" s="154">
        <v>128</v>
      </c>
      <c r="C11" s="151" t="s">
        <v>175</v>
      </c>
      <c r="D11" s="170">
        <v>2007</v>
      </c>
      <c r="E11" s="151" t="s">
        <v>78</v>
      </c>
      <c r="F11" s="151" t="s">
        <v>176</v>
      </c>
      <c r="G11" s="141" t="s">
        <v>177</v>
      </c>
      <c r="H11" s="151" t="s">
        <v>84</v>
      </c>
      <c r="I11" s="151" t="s">
        <v>81</v>
      </c>
      <c r="J11" s="52">
        <v>0</v>
      </c>
      <c r="K11" s="57">
        <v>58.83</v>
      </c>
      <c r="L11" s="52">
        <v>4</v>
      </c>
      <c r="M11" s="57">
        <v>29.69</v>
      </c>
      <c r="N11" s="58"/>
      <c r="O11" s="72">
        <f>(K11-$O$9)/4</f>
        <v>-0.7925000000000004</v>
      </c>
      <c r="P11" s="72">
        <f>(M11-$P$9)/1</f>
        <v>-10.309999999999999</v>
      </c>
    </row>
    <row r="12" spans="1:16" s="5" customFormat="1" ht="143.25" customHeight="1">
      <c r="A12" s="85">
        <v>2</v>
      </c>
      <c r="B12" s="154">
        <v>104</v>
      </c>
      <c r="C12" s="151" t="s">
        <v>350</v>
      </c>
      <c r="D12" s="170">
        <v>2006</v>
      </c>
      <c r="E12" s="151" t="s">
        <v>88</v>
      </c>
      <c r="F12" s="151" t="s">
        <v>351</v>
      </c>
      <c r="G12" s="141" t="s">
        <v>352</v>
      </c>
      <c r="H12" s="151" t="s">
        <v>95</v>
      </c>
      <c r="I12" s="151" t="s">
        <v>96</v>
      </c>
      <c r="J12" s="52">
        <v>2</v>
      </c>
      <c r="K12" s="57">
        <v>66.87</v>
      </c>
      <c r="L12" s="52"/>
      <c r="M12" s="57"/>
      <c r="N12" s="58"/>
      <c r="O12" s="72">
        <f>(K12-$O$9)/4</f>
        <v>1.2175000000000011</v>
      </c>
      <c r="P12" s="72">
        <f>(M12-$P$9)/1</f>
        <v>-40</v>
      </c>
    </row>
    <row r="13" spans="1:16" s="5" customFormat="1" ht="143.25" customHeight="1">
      <c r="A13" s="85">
        <v>3</v>
      </c>
      <c r="B13" s="154">
        <v>18</v>
      </c>
      <c r="C13" s="151" t="s">
        <v>216</v>
      </c>
      <c r="D13" s="151" t="s">
        <v>172</v>
      </c>
      <c r="E13" s="151" t="s">
        <v>88</v>
      </c>
      <c r="F13" s="151" t="s">
        <v>217</v>
      </c>
      <c r="G13" s="141" t="s">
        <v>218</v>
      </c>
      <c r="H13" s="151" t="s">
        <v>104</v>
      </c>
      <c r="I13" s="151" t="s">
        <v>105</v>
      </c>
      <c r="J13" s="52">
        <v>5</v>
      </c>
      <c r="K13" s="57">
        <v>65.37</v>
      </c>
      <c r="L13" s="52"/>
      <c r="M13" s="57"/>
      <c r="N13" s="58"/>
      <c r="O13" s="72">
        <f>(K13-$O$9)/4</f>
        <v>0.8425000000000011</v>
      </c>
      <c r="P13" s="72">
        <f>(M13-$P$9)/1</f>
        <v>-40</v>
      </c>
    </row>
    <row r="14" spans="1:16" s="5" customFormat="1" ht="143.25" customHeight="1">
      <c r="A14" s="85"/>
      <c r="B14" s="154">
        <v>91</v>
      </c>
      <c r="C14" s="151" t="s">
        <v>240</v>
      </c>
      <c r="D14" s="151" t="s">
        <v>139</v>
      </c>
      <c r="E14" s="151" t="s">
        <v>78</v>
      </c>
      <c r="F14" s="151" t="s">
        <v>241</v>
      </c>
      <c r="G14" s="141" t="s">
        <v>242</v>
      </c>
      <c r="H14" s="151" t="s">
        <v>111</v>
      </c>
      <c r="I14" s="151" t="s">
        <v>199</v>
      </c>
      <c r="J14" s="331" t="s">
        <v>520</v>
      </c>
      <c r="K14" s="332"/>
      <c r="L14" s="332"/>
      <c r="M14" s="333"/>
      <c r="N14" s="58"/>
      <c r="O14" s="72">
        <f>(K14-$O$9)/4</f>
        <v>-15.5</v>
      </c>
      <c r="P14" s="72">
        <f>(M14-$P$9)/1</f>
        <v>-40</v>
      </c>
    </row>
    <row r="15" spans="1:14" s="3" customFormat="1" ht="48" customHeight="1">
      <c r="A15" s="16"/>
      <c r="B15" s="16"/>
      <c r="C15" s="16"/>
      <c r="D15" s="120" t="str">
        <f>'ТР№16(135см)ДжОКЕР'!D27</f>
        <v>Головний суддя , міжнародний суддя :</v>
      </c>
      <c r="E15" s="135"/>
      <c r="F15" s="136"/>
      <c r="G15" s="136"/>
      <c r="H15" s="102"/>
      <c r="I15" s="120" t="str">
        <f>'ТР№16(135см)ДжОКЕР'!I27</f>
        <v>Скабард Анна</v>
      </c>
      <c r="K15" s="16"/>
      <c r="L15" s="16"/>
      <c r="M15" s="16"/>
      <c r="N15" s="16"/>
    </row>
    <row r="16" spans="1:14" s="3" customFormat="1" ht="48" customHeight="1">
      <c r="A16" s="16"/>
      <c r="B16" s="16"/>
      <c r="C16" s="16"/>
      <c r="D16" s="120" t="str">
        <f>'ТР№16(135см)ДжОКЕР'!D28</f>
        <v>Головний секретар,  суддя ІІ категорії:</v>
      </c>
      <c r="E16" s="135"/>
      <c r="F16" s="136"/>
      <c r="G16" s="136"/>
      <c r="H16" s="102"/>
      <c r="I16" s="120" t="str">
        <f>'ТР№16(135см)ДжОКЕР'!I28</f>
        <v>Божок Анна</v>
      </c>
      <c r="K16" s="16"/>
      <c r="L16" s="16"/>
      <c r="M16" s="16"/>
      <c r="N16" s="16"/>
    </row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>
      <c r="C32" s="1"/>
    </row>
    <row r="33" ht="25.5" customHeight="1">
      <c r="C33" s="1"/>
    </row>
    <row r="45" ht="12.75">
      <c r="G45" s="121"/>
    </row>
  </sheetData>
  <sheetProtection/>
  <mergeCells count="20">
    <mergeCell ref="I7:I9"/>
    <mergeCell ref="J7:M7"/>
    <mergeCell ref="A1:N1"/>
    <mergeCell ref="A2:N2"/>
    <mergeCell ref="A3:N3"/>
    <mergeCell ref="A4:N4"/>
    <mergeCell ref="A5:N5"/>
    <mergeCell ref="A6:N6"/>
    <mergeCell ref="N7:N9"/>
    <mergeCell ref="L8:M8"/>
    <mergeCell ref="J14:M14"/>
    <mergeCell ref="J8:K8"/>
    <mergeCell ref="A7:A9"/>
    <mergeCell ref="G7:G9"/>
    <mergeCell ref="B7:B9"/>
    <mergeCell ref="C7:C9"/>
    <mergeCell ref="D7:D9"/>
    <mergeCell ref="E7:E9"/>
    <mergeCell ref="F7:F9"/>
    <mergeCell ref="H7:H9"/>
  </mergeCells>
  <printOptions horizontalCentered="1"/>
  <pageMargins left="0" right="0" top="0" bottom="0" header="0" footer="0"/>
  <pageSetup horizontalDpi="600" verticalDpi="600" orientation="landscape" paperSize="9" scale="33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1:P59"/>
  <sheetViews>
    <sheetView view="pageBreakPreview" zoomScale="35" zoomScaleNormal="39" zoomScaleSheetLayoutView="35" zoomScalePageLayoutView="0" workbookViewId="0" topLeftCell="A2">
      <selection activeCell="F25" sqref="F25"/>
    </sheetView>
  </sheetViews>
  <sheetFormatPr defaultColWidth="9.140625" defaultRowHeight="12.75"/>
  <cols>
    <col min="1" max="1" width="12.421875" style="1" customWidth="1"/>
    <col min="2" max="2" width="18.8515625" style="1" customWidth="1"/>
    <col min="3" max="3" width="72.421875" style="2" customWidth="1"/>
    <col min="4" max="4" width="18.421875" style="1" customWidth="1"/>
    <col min="5" max="5" width="16.00390625" style="1" customWidth="1"/>
    <col min="6" max="6" width="50.00390625" style="1" customWidth="1"/>
    <col min="7" max="7" width="49.57421875" style="1" customWidth="1"/>
    <col min="8" max="8" width="62.140625" style="1" customWidth="1"/>
    <col min="9" max="9" width="55.00390625" style="1" customWidth="1"/>
    <col min="10" max="10" width="20.8515625" style="1" customWidth="1"/>
    <col min="11" max="11" width="24.28125" style="1" customWidth="1"/>
    <col min="12" max="12" width="11.8515625" style="1" customWidth="1"/>
    <col min="13" max="13" width="13.421875" style="1" customWidth="1"/>
    <col min="14" max="14" width="15.00390625" style="1" customWidth="1"/>
    <col min="15" max="16" width="17.421875" style="1" customWidth="1"/>
    <col min="17" max="16384" width="9.140625" style="1" customWidth="1"/>
  </cols>
  <sheetData>
    <row r="1" spans="1:14" s="3" customFormat="1" ht="68.25" customHeight="1">
      <c r="A1" s="238" t="s">
        <v>63</v>
      </c>
      <c r="B1" s="238"/>
      <c r="C1" s="238"/>
      <c r="D1" s="238"/>
      <c r="E1" s="238"/>
      <c r="F1" s="238"/>
      <c r="G1" s="238"/>
      <c r="H1" s="238"/>
      <c r="I1" s="238"/>
      <c r="J1" s="239"/>
      <c r="K1" s="239"/>
      <c r="L1" s="246"/>
      <c r="M1" s="246"/>
      <c r="N1" s="246"/>
    </row>
    <row r="2" spans="1:14" s="3" customFormat="1" ht="30.75" customHeight="1">
      <c r="A2" s="240" t="str">
        <f>'СТ(12.07.2020)'!A2:I2</f>
        <v>3 етап</v>
      </c>
      <c r="B2" s="238"/>
      <c r="C2" s="238"/>
      <c r="D2" s="238"/>
      <c r="E2" s="238"/>
      <c r="F2" s="238"/>
      <c r="G2" s="238"/>
      <c r="H2" s="238"/>
      <c r="I2" s="238"/>
      <c r="J2" s="239"/>
      <c r="K2" s="239"/>
      <c r="L2" s="246"/>
      <c r="M2" s="246"/>
      <c r="N2" s="246"/>
    </row>
    <row r="3" spans="1:14" s="3" customFormat="1" ht="35.25" customHeight="1">
      <c r="A3" s="238" t="s">
        <v>12</v>
      </c>
      <c r="B3" s="238"/>
      <c r="C3" s="238"/>
      <c r="D3" s="238"/>
      <c r="E3" s="238"/>
      <c r="F3" s="238"/>
      <c r="G3" s="238"/>
      <c r="H3" s="238"/>
      <c r="I3" s="238"/>
      <c r="J3" s="239"/>
      <c r="K3" s="239"/>
      <c r="L3" s="246"/>
      <c r="M3" s="246"/>
      <c r="N3" s="246"/>
    </row>
    <row r="4" spans="1:14" s="3" customFormat="1" ht="39" customHeight="1">
      <c r="A4" s="240">
        <f>'СТ(12.07.2020)'!A4:I4</f>
        <v>44024</v>
      </c>
      <c r="B4" s="238"/>
      <c r="C4" s="238"/>
      <c r="D4" s="238"/>
      <c r="E4" s="238"/>
      <c r="F4" s="238"/>
      <c r="G4" s="238"/>
      <c r="H4" s="238"/>
      <c r="I4" s="238"/>
      <c r="J4" s="239"/>
      <c r="K4" s="239"/>
      <c r="L4" s="246"/>
      <c r="M4" s="246"/>
      <c r="N4" s="246"/>
    </row>
    <row r="5" spans="1:14" s="3" customFormat="1" ht="40.5" customHeight="1">
      <c r="A5" s="238" t="s">
        <v>623</v>
      </c>
      <c r="B5" s="238"/>
      <c r="C5" s="238"/>
      <c r="D5" s="238"/>
      <c r="E5" s="238"/>
      <c r="F5" s="238"/>
      <c r="G5" s="238"/>
      <c r="H5" s="238"/>
      <c r="I5" s="238"/>
      <c r="J5" s="239"/>
      <c r="K5" s="239"/>
      <c r="L5" s="246"/>
      <c r="M5" s="246"/>
      <c r="N5" s="246"/>
    </row>
    <row r="6" spans="1:14" s="3" customFormat="1" ht="52.5" customHeight="1">
      <c r="A6" s="238" t="s">
        <v>42</v>
      </c>
      <c r="B6" s="238"/>
      <c r="C6" s="238"/>
      <c r="D6" s="238"/>
      <c r="E6" s="238"/>
      <c r="F6" s="238"/>
      <c r="G6" s="238"/>
      <c r="H6" s="238"/>
      <c r="I6" s="238"/>
      <c r="J6" s="239"/>
      <c r="K6" s="239"/>
      <c r="L6" s="246"/>
      <c r="M6" s="246"/>
      <c r="N6" s="246"/>
    </row>
    <row r="7" spans="1:14" s="4" customFormat="1" ht="35.25" customHeight="1">
      <c r="A7" s="371" t="s">
        <v>16</v>
      </c>
      <c r="B7" s="373" t="s">
        <v>4</v>
      </c>
      <c r="C7" s="375" t="s">
        <v>2</v>
      </c>
      <c r="D7" s="373" t="s">
        <v>7</v>
      </c>
      <c r="E7" s="373" t="s">
        <v>5</v>
      </c>
      <c r="F7" s="375" t="s">
        <v>3</v>
      </c>
      <c r="G7" s="377" t="s">
        <v>23</v>
      </c>
      <c r="H7" s="379" t="s">
        <v>0</v>
      </c>
      <c r="I7" s="379" t="s">
        <v>6</v>
      </c>
      <c r="J7" s="381" t="s">
        <v>13</v>
      </c>
      <c r="K7" s="381"/>
      <c r="L7" s="382"/>
      <c r="M7" s="382"/>
      <c r="N7" s="383"/>
    </row>
    <row r="8" spans="1:14" s="4" customFormat="1" ht="30.75" customHeight="1">
      <c r="A8" s="371"/>
      <c r="B8" s="373"/>
      <c r="C8" s="375"/>
      <c r="D8" s="373"/>
      <c r="E8" s="373"/>
      <c r="F8" s="375"/>
      <c r="G8" s="378"/>
      <c r="H8" s="379"/>
      <c r="I8" s="379"/>
      <c r="J8" s="383" t="s">
        <v>28</v>
      </c>
      <c r="K8" s="385"/>
      <c r="L8" s="383"/>
      <c r="M8" s="385"/>
      <c r="N8" s="384"/>
    </row>
    <row r="9" spans="1:16" s="4" customFormat="1" ht="29.25" customHeight="1">
      <c r="A9" s="372"/>
      <c r="B9" s="374"/>
      <c r="C9" s="376"/>
      <c r="D9" s="374"/>
      <c r="E9" s="374"/>
      <c r="F9" s="376"/>
      <c r="G9" s="378"/>
      <c r="H9" s="380"/>
      <c r="I9" s="380"/>
      <c r="J9" s="61" t="s">
        <v>17</v>
      </c>
      <c r="K9" s="62" t="s">
        <v>15</v>
      </c>
      <c r="L9" s="61"/>
      <c r="M9" s="62"/>
      <c r="N9" s="384"/>
      <c r="O9" s="48">
        <v>62</v>
      </c>
      <c r="P9" s="48">
        <v>35</v>
      </c>
    </row>
    <row r="10" spans="1:14" s="5" customFormat="1" ht="73.5" customHeight="1" hidden="1">
      <c r="A10" s="66"/>
      <c r="B10" s="67">
        <v>131</v>
      </c>
      <c r="C10" s="68" t="s">
        <v>10</v>
      </c>
      <c r="D10" s="69">
        <v>1977</v>
      </c>
      <c r="E10" s="69" t="s">
        <v>8</v>
      </c>
      <c r="F10" s="68" t="s">
        <v>18</v>
      </c>
      <c r="G10" s="68"/>
      <c r="H10" s="53" t="s">
        <v>19</v>
      </c>
      <c r="I10" s="53" t="s">
        <v>11</v>
      </c>
      <c r="J10" s="64" t="s">
        <v>14</v>
      </c>
      <c r="K10" s="65" t="s">
        <v>15</v>
      </c>
      <c r="L10" s="64" t="s">
        <v>14</v>
      </c>
      <c r="M10" s="65" t="s">
        <v>15</v>
      </c>
      <c r="N10" s="65"/>
    </row>
    <row r="11" spans="1:16" s="5" customFormat="1" ht="67.5" customHeight="1">
      <c r="A11" s="85">
        <v>1</v>
      </c>
      <c r="B11" s="154">
        <v>103</v>
      </c>
      <c r="C11" s="151" t="s">
        <v>402</v>
      </c>
      <c r="D11" s="151" t="s">
        <v>147</v>
      </c>
      <c r="E11" s="152" t="s">
        <v>117</v>
      </c>
      <c r="F11" s="158" t="s">
        <v>403</v>
      </c>
      <c r="G11" s="176" t="s">
        <v>404</v>
      </c>
      <c r="H11" s="140" t="s">
        <v>95</v>
      </c>
      <c r="I11" s="151" t="s">
        <v>96</v>
      </c>
      <c r="J11" s="52">
        <v>0</v>
      </c>
      <c r="K11" s="57">
        <v>52.21</v>
      </c>
      <c r="L11" s="52"/>
      <c r="M11" s="57"/>
      <c r="N11" s="58"/>
      <c r="O11" s="72">
        <f>(K11-$O$9)/4</f>
        <v>-2.4475</v>
      </c>
      <c r="P11" s="72">
        <f>(M11-$P$9)/1</f>
        <v>-35</v>
      </c>
    </row>
    <row r="12" spans="1:16" s="5" customFormat="1" ht="67.5" customHeight="1">
      <c r="A12" s="85">
        <v>2</v>
      </c>
      <c r="B12" s="154">
        <v>57</v>
      </c>
      <c r="C12" s="151" t="s">
        <v>329</v>
      </c>
      <c r="D12" s="151" t="s">
        <v>126</v>
      </c>
      <c r="E12" s="152" t="s">
        <v>125</v>
      </c>
      <c r="F12" s="158" t="s">
        <v>330</v>
      </c>
      <c r="G12" s="176" t="s">
        <v>331</v>
      </c>
      <c r="H12" s="140" t="s">
        <v>296</v>
      </c>
      <c r="I12" s="151" t="s">
        <v>297</v>
      </c>
      <c r="J12" s="52">
        <v>0</v>
      </c>
      <c r="K12" s="57">
        <v>53.23</v>
      </c>
      <c r="L12" s="52"/>
      <c r="M12" s="57"/>
      <c r="N12" s="58"/>
      <c r="O12" s="72">
        <f>(K12-$O$9)/4</f>
        <v>-2.192500000000001</v>
      </c>
      <c r="P12" s="72">
        <f>(M12-$P$9)/1</f>
        <v>-35</v>
      </c>
    </row>
    <row r="13" spans="1:16" s="5" customFormat="1" ht="67.5" customHeight="1">
      <c r="A13" s="85">
        <v>3</v>
      </c>
      <c r="B13" s="154">
        <v>143</v>
      </c>
      <c r="C13" s="151" t="s">
        <v>99</v>
      </c>
      <c r="D13" s="151" t="s">
        <v>100</v>
      </c>
      <c r="E13" s="152" t="s">
        <v>101</v>
      </c>
      <c r="F13" s="158" t="s">
        <v>316</v>
      </c>
      <c r="G13" s="176" t="s">
        <v>317</v>
      </c>
      <c r="H13" s="140" t="s">
        <v>318</v>
      </c>
      <c r="I13" s="151" t="s">
        <v>105</v>
      </c>
      <c r="J13" s="52">
        <v>0</v>
      </c>
      <c r="K13" s="57">
        <v>54.89</v>
      </c>
      <c r="L13" s="52"/>
      <c r="M13" s="57"/>
      <c r="N13" s="58"/>
      <c r="O13" s="72">
        <f>(K13-$O$9)/4</f>
        <v>-1.7774999999999999</v>
      </c>
      <c r="P13" s="72">
        <f>(M13-$P$9)/1</f>
        <v>-35</v>
      </c>
    </row>
    <row r="14" spans="1:16" s="5" customFormat="1" ht="67.5" customHeight="1">
      <c r="A14" s="85">
        <v>4</v>
      </c>
      <c r="B14" s="154">
        <v>142</v>
      </c>
      <c r="C14" s="151" t="s">
        <v>314</v>
      </c>
      <c r="D14" s="151" t="s">
        <v>315</v>
      </c>
      <c r="E14" s="152" t="s">
        <v>125</v>
      </c>
      <c r="F14" s="158" t="s">
        <v>347</v>
      </c>
      <c r="G14" s="176" t="s">
        <v>348</v>
      </c>
      <c r="H14" s="140" t="s">
        <v>318</v>
      </c>
      <c r="I14" s="151" t="s">
        <v>112</v>
      </c>
      <c r="J14" s="52">
        <v>0</v>
      </c>
      <c r="K14" s="57">
        <v>55.87</v>
      </c>
      <c r="L14" s="52"/>
      <c r="M14" s="57"/>
      <c r="N14" s="58"/>
      <c r="O14" s="72">
        <f>(K14-$O$9)/4</f>
        <v>-1.5325000000000006</v>
      </c>
      <c r="P14" s="72">
        <f>(M14-$P$9)/1</f>
        <v>-35</v>
      </c>
    </row>
    <row r="15" spans="1:16" s="5" customFormat="1" ht="67.5" customHeight="1">
      <c r="A15" s="85">
        <v>5</v>
      </c>
      <c r="B15" s="154">
        <v>91</v>
      </c>
      <c r="C15" s="151" t="s">
        <v>240</v>
      </c>
      <c r="D15" s="151" t="s">
        <v>139</v>
      </c>
      <c r="E15" s="169" t="s">
        <v>78</v>
      </c>
      <c r="F15" s="158" t="s">
        <v>241</v>
      </c>
      <c r="G15" s="176" t="s">
        <v>242</v>
      </c>
      <c r="H15" s="140" t="s">
        <v>111</v>
      </c>
      <c r="I15" s="151" t="s">
        <v>199</v>
      </c>
      <c r="J15" s="52">
        <v>0</v>
      </c>
      <c r="K15" s="57">
        <v>57.06</v>
      </c>
      <c r="L15" s="52"/>
      <c r="M15" s="57"/>
      <c r="N15" s="58"/>
      <c r="O15" s="72"/>
      <c r="P15" s="72"/>
    </row>
    <row r="16" spans="1:16" s="5" customFormat="1" ht="67.5" customHeight="1">
      <c r="A16" s="85">
        <v>6</v>
      </c>
      <c r="B16" s="154">
        <v>21</v>
      </c>
      <c r="C16" s="151" t="s">
        <v>343</v>
      </c>
      <c r="D16" s="151" t="s">
        <v>128</v>
      </c>
      <c r="E16" s="152" t="s">
        <v>88</v>
      </c>
      <c r="F16" s="158" t="s">
        <v>344</v>
      </c>
      <c r="G16" s="176" t="s">
        <v>345</v>
      </c>
      <c r="H16" s="140" t="s">
        <v>288</v>
      </c>
      <c r="I16" s="151" t="s">
        <v>328</v>
      </c>
      <c r="J16" s="52">
        <v>1</v>
      </c>
      <c r="K16" s="57">
        <v>63.1</v>
      </c>
      <c r="L16" s="52"/>
      <c r="M16" s="57"/>
      <c r="N16" s="58"/>
      <c r="O16" s="72">
        <f aca="true" t="shared" si="0" ref="O16:O28">(K16-$O$9)/4</f>
        <v>0.27500000000000036</v>
      </c>
      <c r="P16" s="72">
        <f aca="true" t="shared" si="1" ref="P16:P28">(M16-$P$9)/1</f>
        <v>-35</v>
      </c>
    </row>
    <row r="17" spans="1:16" s="5" customFormat="1" ht="67.5" customHeight="1">
      <c r="A17" s="85">
        <v>7</v>
      </c>
      <c r="B17" s="154">
        <v>84</v>
      </c>
      <c r="C17" s="151" t="s">
        <v>270</v>
      </c>
      <c r="D17" s="151" t="s">
        <v>128</v>
      </c>
      <c r="E17" s="152" t="s">
        <v>300</v>
      </c>
      <c r="F17" s="158" t="s">
        <v>602</v>
      </c>
      <c r="G17" s="176" t="s">
        <v>603</v>
      </c>
      <c r="H17" s="140" t="s">
        <v>180</v>
      </c>
      <c r="I17" s="151" t="s">
        <v>112</v>
      </c>
      <c r="J17" s="52">
        <v>3</v>
      </c>
      <c r="K17" s="57">
        <v>71.08</v>
      </c>
      <c r="L17" s="52"/>
      <c r="M17" s="57"/>
      <c r="N17" s="58"/>
      <c r="O17" s="72">
        <f t="shared" si="0"/>
        <v>2.2699999999999996</v>
      </c>
      <c r="P17" s="72">
        <f t="shared" si="1"/>
        <v>-35</v>
      </c>
    </row>
    <row r="18" spans="1:16" s="5" customFormat="1" ht="67.5" customHeight="1">
      <c r="A18" s="85">
        <v>8</v>
      </c>
      <c r="B18" s="154">
        <v>25</v>
      </c>
      <c r="C18" s="151" t="s">
        <v>289</v>
      </c>
      <c r="D18" s="151" t="s">
        <v>93</v>
      </c>
      <c r="E18" s="152" t="s">
        <v>88</v>
      </c>
      <c r="F18" s="158" t="s">
        <v>290</v>
      </c>
      <c r="G18" s="176" t="s">
        <v>291</v>
      </c>
      <c r="H18" s="140" t="s">
        <v>288</v>
      </c>
      <c r="I18" s="140" t="s">
        <v>292</v>
      </c>
      <c r="J18" s="52">
        <v>4</v>
      </c>
      <c r="K18" s="57">
        <v>58.51</v>
      </c>
      <c r="L18" s="52"/>
      <c r="M18" s="57"/>
      <c r="N18" s="58"/>
      <c r="O18" s="72">
        <f t="shared" si="0"/>
        <v>-0.8725000000000005</v>
      </c>
      <c r="P18" s="72">
        <f t="shared" si="1"/>
        <v>-35</v>
      </c>
    </row>
    <row r="19" spans="1:16" s="5" customFormat="1" ht="67.5" customHeight="1">
      <c r="A19" s="85">
        <v>9</v>
      </c>
      <c r="B19" s="154">
        <v>16</v>
      </c>
      <c r="C19" s="151" t="s">
        <v>99</v>
      </c>
      <c r="D19" s="151" t="s">
        <v>100</v>
      </c>
      <c r="E19" s="152" t="s">
        <v>101</v>
      </c>
      <c r="F19" s="158" t="s">
        <v>198</v>
      </c>
      <c r="G19" s="176" t="s">
        <v>284</v>
      </c>
      <c r="H19" s="140" t="s">
        <v>104</v>
      </c>
      <c r="I19" s="151" t="s">
        <v>105</v>
      </c>
      <c r="J19" s="52">
        <v>4</v>
      </c>
      <c r="K19" s="57">
        <v>58.82</v>
      </c>
      <c r="L19" s="52"/>
      <c r="M19" s="57"/>
      <c r="N19" s="58"/>
      <c r="O19" s="72">
        <f t="shared" si="0"/>
        <v>-0.7949999999999999</v>
      </c>
      <c r="P19" s="72">
        <f t="shared" si="1"/>
        <v>-35</v>
      </c>
    </row>
    <row r="20" spans="1:16" s="5" customFormat="1" ht="67.5" customHeight="1">
      <c r="A20" s="85">
        <v>10</v>
      </c>
      <c r="B20" s="154">
        <v>129</v>
      </c>
      <c r="C20" s="151" t="s">
        <v>81</v>
      </c>
      <c r="D20" s="151">
        <v>1995</v>
      </c>
      <c r="E20" s="152" t="s">
        <v>300</v>
      </c>
      <c r="F20" s="158" t="s">
        <v>173</v>
      </c>
      <c r="G20" s="176" t="s">
        <v>174</v>
      </c>
      <c r="H20" s="140" t="s">
        <v>84</v>
      </c>
      <c r="I20" s="151" t="s">
        <v>85</v>
      </c>
      <c r="J20" s="52">
        <v>5</v>
      </c>
      <c r="K20" s="57">
        <v>64.14</v>
      </c>
      <c r="L20" s="52"/>
      <c r="M20" s="57"/>
      <c r="N20" s="58"/>
      <c r="O20" s="72">
        <f t="shared" si="0"/>
        <v>0.5350000000000001</v>
      </c>
      <c r="P20" s="72">
        <f t="shared" si="1"/>
        <v>-35</v>
      </c>
    </row>
    <row r="21" spans="1:16" s="5" customFormat="1" ht="67.5" customHeight="1">
      <c r="A21" s="85">
        <v>11</v>
      </c>
      <c r="B21" s="154">
        <v>68</v>
      </c>
      <c r="C21" s="151" t="s">
        <v>108</v>
      </c>
      <c r="D21" s="151" t="s">
        <v>118</v>
      </c>
      <c r="E21" s="152" t="s">
        <v>300</v>
      </c>
      <c r="F21" s="158" t="s">
        <v>152</v>
      </c>
      <c r="G21" s="176" t="s">
        <v>301</v>
      </c>
      <c r="H21" s="140" t="s">
        <v>107</v>
      </c>
      <c r="I21" s="151" t="s">
        <v>112</v>
      </c>
      <c r="J21" s="52">
        <v>5</v>
      </c>
      <c r="K21" s="57">
        <v>78.28</v>
      </c>
      <c r="L21" s="52"/>
      <c r="M21" s="57"/>
      <c r="N21" s="58"/>
      <c r="O21" s="72">
        <f t="shared" si="0"/>
        <v>4.07</v>
      </c>
      <c r="P21" s="72">
        <f t="shared" si="1"/>
        <v>-35</v>
      </c>
    </row>
    <row r="22" spans="1:16" s="5" customFormat="1" ht="67.5" customHeight="1">
      <c r="A22" s="85">
        <v>12</v>
      </c>
      <c r="B22" s="154">
        <v>24</v>
      </c>
      <c r="C22" s="151" t="s">
        <v>324</v>
      </c>
      <c r="D22" s="151" t="s">
        <v>325</v>
      </c>
      <c r="E22" s="152" t="s">
        <v>8</v>
      </c>
      <c r="F22" s="158" t="s">
        <v>326</v>
      </c>
      <c r="G22" s="176" t="s">
        <v>327</v>
      </c>
      <c r="H22" s="140" t="s">
        <v>288</v>
      </c>
      <c r="I22" s="151" t="s">
        <v>328</v>
      </c>
      <c r="J22" s="52">
        <v>6</v>
      </c>
      <c r="K22" s="57">
        <v>67.34</v>
      </c>
      <c r="L22" s="52"/>
      <c r="M22" s="57"/>
      <c r="N22" s="58"/>
      <c r="O22" s="72">
        <f t="shared" si="0"/>
        <v>1.3350000000000009</v>
      </c>
      <c r="P22" s="72">
        <f t="shared" si="1"/>
        <v>-35</v>
      </c>
    </row>
    <row r="23" spans="1:16" s="5" customFormat="1" ht="67.5" customHeight="1">
      <c r="A23" s="85">
        <v>13</v>
      </c>
      <c r="B23" s="154">
        <v>130</v>
      </c>
      <c r="C23" s="151" t="s">
        <v>360</v>
      </c>
      <c r="D23" s="151">
        <v>1972</v>
      </c>
      <c r="E23" s="152" t="s">
        <v>300</v>
      </c>
      <c r="F23" s="158" t="s">
        <v>361</v>
      </c>
      <c r="G23" s="176" t="s">
        <v>362</v>
      </c>
      <c r="H23" s="140" t="s">
        <v>363</v>
      </c>
      <c r="I23" s="151" t="s">
        <v>364</v>
      </c>
      <c r="J23" s="52">
        <v>7</v>
      </c>
      <c r="K23" s="57">
        <v>71.17</v>
      </c>
      <c r="L23" s="52"/>
      <c r="M23" s="57"/>
      <c r="N23" s="58"/>
      <c r="O23" s="72">
        <f t="shared" si="0"/>
        <v>2.2925000000000004</v>
      </c>
      <c r="P23" s="72">
        <f t="shared" si="1"/>
        <v>-35</v>
      </c>
    </row>
    <row r="24" spans="1:16" s="5" customFormat="1" ht="67.5" customHeight="1">
      <c r="A24" s="85">
        <v>14</v>
      </c>
      <c r="B24" s="154">
        <v>117</v>
      </c>
      <c r="C24" s="151" t="s">
        <v>213</v>
      </c>
      <c r="D24" s="151" t="s">
        <v>214</v>
      </c>
      <c r="E24" s="152" t="s">
        <v>125</v>
      </c>
      <c r="F24" s="158" t="s">
        <v>358</v>
      </c>
      <c r="G24" s="176" t="s">
        <v>359</v>
      </c>
      <c r="H24" s="140" t="s">
        <v>215</v>
      </c>
      <c r="I24" s="151" t="s">
        <v>112</v>
      </c>
      <c r="J24" s="52">
        <v>8</v>
      </c>
      <c r="K24" s="57">
        <v>55.53</v>
      </c>
      <c r="L24" s="52"/>
      <c r="M24" s="57"/>
      <c r="N24" s="58"/>
      <c r="O24" s="72">
        <f t="shared" si="0"/>
        <v>-1.6174999999999997</v>
      </c>
      <c r="P24" s="72">
        <f t="shared" si="1"/>
        <v>-35</v>
      </c>
    </row>
    <row r="25" spans="1:16" s="5" customFormat="1" ht="67.5" customHeight="1">
      <c r="A25" s="85">
        <v>15</v>
      </c>
      <c r="B25" s="154">
        <v>90</v>
      </c>
      <c r="C25" s="151" t="s">
        <v>248</v>
      </c>
      <c r="D25" s="151" t="s">
        <v>109</v>
      </c>
      <c r="E25" s="152" t="s">
        <v>110</v>
      </c>
      <c r="F25" s="158" t="s">
        <v>249</v>
      </c>
      <c r="G25" s="176" t="s">
        <v>500</v>
      </c>
      <c r="H25" s="140" t="s">
        <v>111</v>
      </c>
      <c r="I25" s="151" t="s">
        <v>337</v>
      </c>
      <c r="J25" s="52">
        <v>8</v>
      </c>
      <c r="K25" s="57">
        <v>57.8</v>
      </c>
      <c r="L25" s="52"/>
      <c r="M25" s="57"/>
      <c r="N25" s="58"/>
      <c r="O25" s="72">
        <f t="shared" si="0"/>
        <v>-1.0500000000000007</v>
      </c>
      <c r="P25" s="72">
        <f t="shared" si="1"/>
        <v>-35</v>
      </c>
    </row>
    <row r="26" spans="1:16" s="5" customFormat="1" ht="67.5" customHeight="1">
      <c r="A26" s="85">
        <v>16</v>
      </c>
      <c r="B26" s="154">
        <v>77</v>
      </c>
      <c r="C26" s="151" t="s">
        <v>308</v>
      </c>
      <c r="D26" s="151" t="s">
        <v>309</v>
      </c>
      <c r="E26" s="152" t="s">
        <v>8</v>
      </c>
      <c r="F26" s="158" t="s">
        <v>310</v>
      </c>
      <c r="G26" s="176" t="s">
        <v>311</v>
      </c>
      <c r="H26" s="140" t="s">
        <v>312</v>
      </c>
      <c r="I26" s="140" t="s">
        <v>313</v>
      </c>
      <c r="J26" s="52">
        <v>10</v>
      </c>
      <c r="K26" s="57">
        <v>69.72</v>
      </c>
      <c r="L26" s="52"/>
      <c r="M26" s="57"/>
      <c r="N26" s="58"/>
      <c r="O26" s="72">
        <f t="shared" si="0"/>
        <v>1.9299999999999997</v>
      </c>
      <c r="P26" s="72">
        <f t="shared" si="1"/>
        <v>-35</v>
      </c>
    </row>
    <row r="27" spans="1:16" s="5" customFormat="1" ht="67.5" customHeight="1">
      <c r="A27" s="85">
        <v>17</v>
      </c>
      <c r="B27" s="154">
        <v>58</v>
      </c>
      <c r="C27" s="151" t="s">
        <v>332</v>
      </c>
      <c r="D27" s="151" t="s">
        <v>82</v>
      </c>
      <c r="E27" s="152" t="s">
        <v>98</v>
      </c>
      <c r="F27" s="158" t="s">
        <v>333</v>
      </c>
      <c r="G27" s="176" t="s">
        <v>334</v>
      </c>
      <c r="H27" s="140" t="s">
        <v>296</v>
      </c>
      <c r="I27" s="151" t="s">
        <v>297</v>
      </c>
      <c r="J27" s="52">
        <v>11</v>
      </c>
      <c r="K27" s="57">
        <v>86.39</v>
      </c>
      <c r="L27" s="52"/>
      <c r="M27" s="57"/>
      <c r="N27" s="58"/>
      <c r="O27" s="72">
        <f t="shared" si="0"/>
        <v>6.0975</v>
      </c>
      <c r="P27" s="72">
        <f t="shared" si="1"/>
        <v>-35</v>
      </c>
    </row>
    <row r="28" spans="1:16" s="5" customFormat="1" ht="67.5" customHeight="1">
      <c r="A28" s="85">
        <v>18</v>
      </c>
      <c r="B28" s="154">
        <v>109</v>
      </c>
      <c r="C28" s="151" t="s">
        <v>323</v>
      </c>
      <c r="D28" s="151" t="s">
        <v>126</v>
      </c>
      <c r="E28" s="152" t="s">
        <v>88</v>
      </c>
      <c r="F28" s="158" t="s">
        <v>183</v>
      </c>
      <c r="G28" s="176" t="s">
        <v>184</v>
      </c>
      <c r="H28" s="140" t="s">
        <v>185</v>
      </c>
      <c r="I28" s="151" t="s">
        <v>322</v>
      </c>
      <c r="J28" s="52">
        <v>13</v>
      </c>
      <c r="K28" s="57">
        <v>63.72</v>
      </c>
      <c r="L28" s="52"/>
      <c r="M28" s="57"/>
      <c r="N28" s="58"/>
      <c r="O28" s="72">
        <f t="shared" si="0"/>
        <v>0.4299999999999997</v>
      </c>
      <c r="P28" s="72">
        <f t="shared" si="1"/>
        <v>-35</v>
      </c>
    </row>
    <row r="29" spans="1:14" s="3" customFormat="1" ht="48" customHeight="1">
      <c r="A29" s="16"/>
      <c r="B29" s="16"/>
      <c r="C29" s="16"/>
      <c r="D29" s="120" t="str">
        <f>'ТР№16(135см)ДжОКЕР'!D27</f>
        <v>Головний суддя , міжнародний суддя :</v>
      </c>
      <c r="E29" s="135"/>
      <c r="F29" s="136"/>
      <c r="G29" s="136"/>
      <c r="H29" s="102"/>
      <c r="I29" s="120" t="str">
        <f>'ТР№16(135см)ДжОКЕР'!I27</f>
        <v>Скабард Анна</v>
      </c>
      <c r="K29" s="16"/>
      <c r="L29" s="16"/>
      <c r="M29" s="16"/>
      <c r="N29" s="16"/>
    </row>
    <row r="30" spans="1:14" s="3" customFormat="1" ht="48" customHeight="1">
      <c r="A30" s="16"/>
      <c r="B30" s="16"/>
      <c r="C30" s="16"/>
      <c r="D30" s="120" t="str">
        <f>'ТР№16(135см)ДжОКЕР'!D28</f>
        <v>Головний секретар,  суддя ІІ категорії:</v>
      </c>
      <c r="E30" s="135"/>
      <c r="F30" s="136"/>
      <c r="G30" s="136"/>
      <c r="H30" s="102"/>
      <c r="I30" s="120" t="str">
        <f>'ТР№16(135см)ДжОКЕР'!I28</f>
        <v>Божок Анна</v>
      </c>
      <c r="K30" s="16"/>
      <c r="L30" s="16"/>
      <c r="M30" s="16"/>
      <c r="N30" s="16"/>
    </row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>
      <c r="C46" s="1"/>
    </row>
    <row r="47" ht="25.5" customHeight="1">
      <c r="C47" s="1"/>
    </row>
    <row r="59" ht="12.75">
      <c r="G59" s="121"/>
    </row>
  </sheetData>
  <sheetProtection/>
  <mergeCells count="19">
    <mergeCell ref="G7:G9"/>
    <mergeCell ref="H7:H9"/>
    <mergeCell ref="I7:I9"/>
    <mergeCell ref="J7:M7"/>
    <mergeCell ref="N7:N9"/>
    <mergeCell ref="J8:K8"/>
    <mergeCell ref="L8:M8"/>
    <mergeCell ref="A7:A9"/>
    <mergeCell ref="B7:B9"/>
    <mergeCell ref="C7:C9"/>
    <mergeCell ref="D7:D9"/>
    <mergeCell ref="E7:E9"/>
    <mergeCell ref="F7:F9"/>
    <mergeCell ref="A1:N1"/>
    <mergeCell ref="A2:N2"/>
    <mergeCell ref="A3:N3"/>
    <mergeCell ref="A4:N4"/>
    <mergeCell ref="A5:N5"/>
    <mergeCell ref="A6:N6"/>
  </mergeCells>
  <printOptions horizontalCentered="1"/>
  <pageMargins left="0" right="0" top="0" bottom="0" header="0" footer="0"/>
  <pageSetup horizontalDpi="600" verticalDpi="600" orientation="landscape" paperSize="9" scale="33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1:P26"/>
  <sheetViews>
    <sheetView view="pageBreakPreview" zoomScale="34" zoomScaleNormal="39" zoomScaleSheetLayoutView="34" zoomScalePageLayoutView="0" workbookViewId="0" topLeftCell="A17">
      <selection activeCell="C23" sqref="C23"/>
    </sheetView>
  </sheetViews>
  <sheetFormatPr defaultColWidth="9.140625" defaultRowHeight="12.75"/>
  <cols>
    <col min="1" max="1" width="12.421875" style="1" customWidth="1"/>
    <col min="2" max="2" width="13.57421875" style="1" customWidth="1"/>
    <col min="3" max="3" width="72.421875" style="2" customWidth="1"/>
    <col min="4" max="4" width="18.421875" style="1" customWidth="1"/>
    <col min="5" max="5" width="16.8515625" style="1" customWidth="1"/>
    <col min="6" max="6" width="55.421875" style="1" customWidth="1"/>
    <col min="7" max="7" width="53.28125" style="1" customWidth="1"/>
    <col min="8" max="8" width="62.140625" style="1" customWidth="1"/>
    <col min="9" max="9" width="56.8515625" style="1" customWidth="1"/>
    <col min="10" max="10" width="20.57421875" style="1" customWidth="1"/>
    <col min="11" max="11" width="23.00390625" style="1" customWidth="1"/>
    <col min="12" max="12" width="20.57421875" style="1" customWidth="1"/>
    <col min="13" max="13" width="23.140625" style="1" customWidth="1"/>
    <col min="14" max="14" width="19.140625" style="1" customWidth="1"/>
    <col min="15" max="16" width="20.28125" style="15" customWidth="1"/>
    <col min="17" max="16384" width="9.140625" style="1" customWidth="1"/>
  </cols>
  <sheetData>
    <row r="1" spans="1:16" s="3" customFormat="1" ht="76.5" customHeight="1">
      <c r="A1" s="211" t="s">
        <v>63</v>
      </c>
      <c r="B1" s="211"/>
      <c r="C1" s="211"/>
      <c r="D1" s="211"/>
      <c r="E1" s="211"/>
      <c r="F1" s="211"/>
      <c r="G1" s="211"/>
      <c r="H1" s="211"/>
      <c r="I1" s="211"/>
      <c r="J1" s="386"/>
      <c r="K1" s="386"/>
      <c r="L1" s="386"/>
      <c r="M1" s="386"/>
      <c r="N1" s="387"/>
      <c r="O1" s="11"/>
      <c r="P1" s="11"/>
    </row>
    <row r="2" spans="1:16" s="3" customFormat="1" ht="30.75" customHeight="1">
      <c r="A2" s="238" t="s">
        <v>279</v>
      </c>
      <c r="B2" s="238"/>
      <c r="C2" s="238"/>
      <c r="D2" s="238"/>
      <c r="E2" s="238"/>
      <c r="F2" s="238"/>
      <c r="G2" s="238"/>
      <c r="H2" s="238"/>
      <c r="I2" s="238"/>
      <c r="J2" s="239"/>
      <c r="K2" s="239"/>
      <c r="L2" s="239"/>
      <c r="M2" s="239"/>
      <c r="N2" s="246"/>
      <c r="O2" s="11"/>
      <c r="P2" s="11"/>
    </row>
    <row r="3" spans="1:16" s="3" customFormat="1" ht="35.25" customHeight="1">
      <c r="A3" s="238" t="s">
        <v>12</v>
      </c>
      <c r="B3" s="238"/>
      <c r="C3" s="238"/>
      <c r="D3" s="238"/>
      <c r="E3" s="238"/>
      <c r="F3" s="238"/>
      <c r="G3" s="238"/>
      <c r="H3" s="238"/>
      <c r="I3" s="238"/>
      <c r="J3" s="239"/>
      <c r="K3" s="239"/>
      <c r="L3" s="239"/>
      <c r="M3" s="239"/>
      <c r="N3" s="246"/>
      <c r="O3" s="11"/>
      <c r="P3" s="11"/>
    </row>
    <row r="4" spans="1:16" s="3" customFormat="1" ht="39" customHeight="1">
      <c r="A4" s="240">
        <f>'ТР№18(Д)(90см)'!A4:N4</f>
        <v>44024</v>
      </c>
      <c r="B4" s="238"/>
      <c r="C4" s="238"/>
      <c r="D4" s="238"/>
      <c r="E4" s="238"/>
      <c r="F4" s="238"/>
      <c r="G4" s="238"/>
      <c r="H4" s="238"/>
      <c r="I4" s="238"/>
      <c r="J4" s="239"/>
      <c r="K4" s="239"/>
      <c r="L4" s="239"/>
      <c r="M4" s="239"/>
      <c r="N4" s="246"/>
      <c r="O4" s="11"/>
      <c r="P4" s="11"/>
    </row>
    <row r="5" spans="1:16" s="3" customFormat="1" ht="46.5" customHeight="1">
      <c r="A5" s="211" t="s">
        <v>71</v>
      </c>
      <c r="B5" s="211"/>
      <c r="C5" s="211"/>
      <c r="D5" s="211"/>
      <c r="E5" s="211"/>
      <c r="F5" s="211"/>
      <c r="G5" s="211"/>
      <c r="H5" s="211"/>
      <c r="I5" s="211"/>
      <c r="J5" s="386"/>
      <c r="K5" s="386"/>
      <c r="L5" s="386"/>
      <c r="M5" s="386"/>
      <c r="N5" s="387"/>
      <c r="O5" s="11"/>
      <c r="P5" s="11"/>
    </row>
    <row r="6" spans="1:16" s="3" customFormat="1" ht="52.5" customHeight="1">
      <c r="A6" s="238" t="s">
        <v>41</v>
      </c>
      <c r="B6" s="238"/>
      <c r="C6" s="238"/>
      <c r="D6" s="238"/>
      <c r="E6" s="238"/>
      <c r="F6" s="238"/>
      <c r="G6" s="238"/>
      <c r="H6" s="238"/>
      <c r="I6" s="238"/>
      <c r="J6" s="239"/>
      <c r="K6" s="239"/>
      <c r="L6" s="239"/>
      <c r="M6" s="239"/>
      <c r="N6" s="246"/>
      <c r="O6" s="11"/>
      <c r="P6" s="11"/>
    </row>
    <row r="7" spans="1:16" s="4" customFormat="1" ht="35.25" customHeight="1">
      <c r="A7" s="218" t="s">
        <v>16</v>
      </c>
      <c r="B7" s="220" t="s">
        <v>4</v>
      </c>
      <c r="C7" s="216" t="s">
        <v>2</v>
      </c>
      <c r="D7" s="220" t="s">
        <v>7</v>
      </c>
      <c r="E7" s="220" t="s">
        <v>5</v>
      </c>
      <c r="F7" s="216" t="s">
        <v>3</v>
      </c>
      <c r="G7" s="247" t="s">
        <v>23</v>
      </c>
      <c r="H7" s="311" t="s">
        <v>0</v>
      </c>
      <c r="I7" s="311" t="s">
        <v>6</v>
      </c>
      <c r="J7" s="389" t="s">
        <v>13</v>
      </c>
      <c r="K7" s="390"/>
      <c r="L7" s="391"/>
      <c r="M7" s="392"/>
      <c r="N7" s="222"/>
      <c r="O7" s="11"/>
      <c r="P7" s="11"/>
    </row>
    <row r="8" spans="1:16" s="4" customFormat="1" ht="30.75" customHeight="1">
      <c r="A8" s="218"/>
      <c r="B8" s="220"/>
      <c r="C8" s="216"/>
      <c r="D8" s="220"/>
      <c r="E8" s="220"/>
      <c r="F8" s="216"/>
      <c r="G8" s="330"/>
      <c r="H8" s="311"/>
      <c r="I8" s="311"/>
      <c r="J8" s="234" t="s">
        <v>28</v>
      </c>
      <c r="K8" s="388"/>
      <c r="L8" s="234"/>
      <c r="M8" s="388"/>
      <c r="N8" s="222"/>
      <c r="O8" s="11"/>
      <c r="P8" s="11"/>
    </row>
    <row r="9" spans="1:16" s="4" customFormat="1" ht="35.25" customHeight="1">
      <c r="A9" s="219"/>
      <c r="B9" s="221"/>
      <c r="C9" s="217"/>
      <c r="D9" s="221"/>
      <c r="E9" s="221"/>
      <c r="F9" s="217"/>
      <c r="G9" s="330"/>
      <c r="H9" s="312"/>
      <c r="I9" s="312"/>
      <c r="J9" s="124" t="s">
        <v>14</v>
      </c>
      <c r="K9" s="94" t="s">
        <v>15</v>
      </c>
      <c r="L9" s="124"/>
      <c r="M9" s="94"/>
      <c r="N9" s="248"/>
      <c r="O9" s="47">
        <v>67</v>
      </c>
      <c r="P9" s="47"/>
    </row>
    <row r="10" spans="1:16" s="5" customFormat="1" ht="73.5" customHeight="1" hidden="1">
      <c r="A10" s="66"/>
      <c r="B10" s="67">
        <v>131</v>
      </c>
      <c r="C10" s="68" t="s">
        <v>10</v>
      </c>
      <c r="D10" s="69">
        <v>1977</v>
      </c>
      <c r="E10" s="69" t="s">
        <v>8</v>
      </c>
      <c r="F10" s="68" t="s">
        <v>18</v>
      </c>
      <c r="G10" s="68"/>
      <c r="H10" s="53" t="s">
        <v>19</v>
      </c>
      <c r="I10" s="53" t="s">
        <v>11</v>
      </c>
      <c r="J10" s="64" t="s">
        <v>14</v>
      </c>
      <c r="K10" s="64"/>
      <c r="L10" s="64"/>
      <c r="M10" s="65" t="s">
        <v>15</v>
      </c>
      <c r="N10" s="65"/>
      <c r="O10" s="11"/>
      <c r="P10" s="11"/>
    </row>
    <row r="11" spans="1:16" s="5" customFormat="1" ht="99.75" customHeight="1">
      <c r="A11" s="85">
        <v>1</v>
      </c>
      <c r="B11" s="154">
        <v>9</v>
      </c>
      <c r="C11" s="151" t="s">
        <v>368</v>
      </c>
      <c r="D11" s="151" t="s">
        <v>126</v>
      </c>
      <c r="E11" s="151" t="s">
        <v>127</v>
      </c>
      <c r="F11" s="151" t="s">
        <v>369</v>
      </c>
      <c r="G11" s="156" t="s">
        <v>370</v>
      </c>
      <c r="H11" s="151" t="s">
        <v>296</v>
      </c>
      <c r="I11" s="151" t="s">
        <v>371</v>
      </c>
      <c r="J11" s="91">
        <v>0</v>
      </c>
      <c r="K11" s="92">
        <v>53.41</v>
      </c>
      <c r="L11" s="91"/>
      <c r="M11" s="92"/>
      <c r="N11" s="86"/>
      <c r="O11" s="51">
        <f aca="true" t="shared" si="0" ref="O11:O24">(K11-$O$9)/4</f>
        <v>-3.397500000000001</v>
      </c>
      <c r="P11" s="51">
        <f aca="true" t="shared" si="1" ref="P11:P24">(M11-$P$9)/4</f>
        <v>0</v>
      </c>
    </row>
    <row r="12" spans="1:16" s="5" customFormat="1" ht="99.75" customHeight="1">
      <c r="A12" s="85">
        <v>2</v>
      </c>
      <c r="B12" s="154">
        <v>40</v>
      </c>
      <c r="C12" s="151" t="s">
        <v>144</v>
      </c>
      <c r="D12" s="151" t="s">
        <v>145</v>
      </c>
      <c r="E12" s="151" t="s">
        <v>300</v>
      </c>
      <c r="F12" s="151" t="s">
        <v>227</v>
      </c>
      <c r="G12" s="156" t="s">
        <v>228</v>
      </c>
      <c r="H12" s="151" t="s">
        <v>79</v>
      </c>
      <c r="I12" s="151" t="s">
        <v>116</v>
      </c>
      <c r="J12" s="91">
        <v>0</v>
      </c>
      <c r="K12" s="92">
        <v>56.7</v>
      </c>
      <c r="L12" s="91"/>
      <c r="M12" s="92"/>
      <c r="N12" s="86"/>
      <c r="O12" s="51">
        <f t="shared" si="0"/>
        <v>-2.5749999999999993</v>
      </c>
      <c r="P12" s="51">
        <f t="shared" si="1"/>
        <v>0</v>
      </c>
    </row>
    <row r="13" spans="1:16" s="5" customFormat="1" ht="99.75" customHeight="1">
      <c r="A13" s="85">
        <v>3</v>
      </c>
      <c r="B13" s="154">
        <v>93</v>
      </c>
      <c r="C13" s="151" t="s">
        <v>245</v>
      </c>
      <c r="D13" s="151" t="s">
        <v>93</v>
      </c>
      <c r="E13" s="151" t="s">
        <v>438</v>
      </c>
      <c r="F13" s="151" t="s">
        <v>246</v>
      </c>
      <c r="G13" s="156" t="s">
        <v>247</v>
      </c>
      <c r="H13" s="151" t="s">
        <v>111</v>
      </c>
      <c r="I13" s="151" t="s">
        <v>199</v>
      </c>
      <c r="J13" s="91">
        <v>0</v>
      </c>
      <c r="K13" s="92">
        <v>56.88</v>
      </c>
      <c r="L13" s="91"/>
      <c r="M13" s="92"/>
      <c r="N13" s="86"/>
      <c r="O13" s="51">
        <f t="shared" si="0"/>
        <v>-2.5299999999999994</v>
      </c>
      <c r="P13" s="51">
        <f t="shared" si="1"/>
        <v>0</v>
      </c>
    </row>
    <row r="14" spans="1:16" s="5" customFormat="1" ht="99.75" customHeight="1">
      <c r="A14" s="85">
        <v>4</v>
      </c>
      <c r="B14" s="154">
        <v>64</v>
      </c>
      <c r="C14" s="151" t="s">
        <v>377</v>
      </c>
      <c r="D14" s="151" t="s">
        <v>126</v>
      </c>
      <c r="E14" s="151" t="s">
        <v>117</v>
      </c>
      <c r="F14" s="151" t="s">
        <v>378</v>
      </c>
      <c r="G14" s="156" t="s">
        <v>379</v>
      </c>
      <c r="H14" s="151" t="s">
        <v>131</v>
      </c>
      <c r="I14" s="151" t="s">
        <v>160</v>
      </c>
      <c r="J14" s="91">
        <v>0</v>
      </c>
      <c r="K14" s="92">
        <v>62.66</v>
      </c>
      <c r="L14" s="91"/>
      <c r="M14" s="92"/>
      <c r="N14" s="86"/>
      <c r="O14" s="51">
        <f t="shared" si="0"/>
        <v>-1.0850000000000009</v>
      </c>
      <c r="P14" s="51">
        <f t="shared" si="1"/>
        <v>0</v>
      </c>
    </row>
    <row r="15" spans="1:16" s="5" customFormat="1" ht="99.75" customHeight="1">
      <c r="A15" s="85">
        <v>5</v>
      </c>
      <c r="B15" s="154">
        <v>5</v>
      </c>
      <c r="C15" s="151" t="s">
        <v>92</v>
      </c>
      <c r="D15" s="151" t="s">
        <v>165</v>
      </c>
      <c r="E15" s="151" t="s">
        <v>101</v>
      </c>
      <c r="F15" s="151" t="s">
        <v>261</v>
      </c>
      <c r="G15" s="156" t="s">
        <v>262</v>
      </c>
      <c r="H15" s="151" t="s">
        <v>91</v>
      </c>
      <c r="I15" s="151" t="s">
        <v>168</v>
      </c>
      <c r="J15" s="91">
        <v>0</v>
      </c>
      <c r="K15" s="92">
        <v>63.05</v>
      </c>
      <c r="L15" s="91"/>
      <c r="M15" s="92"/>
      <c r="N15" s="86"/>
      <c r="O15" s="51">
        <f t="shared" si="0"/>
        <v>-0.9875000000000007</v>
      </c>
      <c r="P15" s="51">
        <f t="shared" si="1"/>
        <v>0</v>
      </c>
    </row>
    <row r="16" spans="1:16" s="5" customFormat="1" ht="99.75" customHeight="1">
      <c r="A16" s="85">
        <v>6</v>
      </c>
      <c r="B16" s="154">
        <v>67</v>
      </c>
      <c r="C16" s="151" t="s">
        <v>108</v>
      </c>
      <c r="D16" s="151" t="s">
        <v>118</v>
      </c>
      <c r="E16" s="151" t="s">
        <v>300</v>
      </c>
      <c r="F16" s="151" t="s">
        <v>335</v>
      </c>
      <c r="G16" s="156" t="s">
        <v>336</v>
      </c>
      <c r="H16" s="151" t="s">
        <v>107</v>
      </c>
      <c r="I16" s="151" t="s">
        <v>112</v>
      </c>
      <c r="J16" s="91">
        <v>1</v>
      </c>
      <c r="K16" s="92">
        <v>70.28</v>
      </c>
      <c r="L16" s="91"/>
      <c r="M16" s="92"/>
      <c r="N16" s="86"/>
      <c r="O16" s="51">
        <f t="shared" si="0"/>
        <v>0.8200000000000003</v>
      </c>
      <c r="P16" s="51">
        <f t="shared" si="1"/>
        <v>0</v>
      </c>
    </row>
    <row r="17" spans="1:16" s="5" customFormat="1" ht="99.75" customHeight="1">
      <c r="A17" s="85">
        <v>7</v>
      </c>
      <c r="B17" s="154">
        <v>126</v>
      </c>
      <c r="C17" s="151" t="s">
        <v>410</v>
      </c>
      <c r="D17" s="170">
        <v>2006</v>
      </c>
      <c r="E17" s="151" t="s">
        <v>94</v>
      </c>
      <c r="F17" s="151" t="s">
        <v>411</v>
      </c>
      <c r="G17" s="156" t="s">
        <v>412</v>
      </c>
      <c r="H17" s="151" t="s">
        <v>341</v>
      </c>
      <c r="I17" s="151" t="s">
        <v>338</v>
      </c>
      <c r="J17" s="91">
        <v>4</v>
      </c>
      <c r="K17" s="92">
        <v>55.2</v>
      </c>
      <c r="L17" s="91"/>
      <c r="M17" s="92"/>
      <c r="N17" s="86"/>
      <c r="O17" s="51">
        <f t="shared" si="0"/>
        <v>-2.9499999999999993</v>
      </c>
      <c r="P17" s="51">
        <f t="shared" si="1"/>
        <v>0</v>
      </c>
    </row>
    <row r="18" spans="1:16" s="5" customFormat="1" ht="99.75" customHeight="1">
      <c r="A18" s="85">
        <v>8</v>
      </c>
      <c r="B18" s="154">
        <v>142</v>
      </c>
      <c r="C18" s="151" t="s">
        <v>314</v>
      </c>
      <c r="D18" s="151" t="s">
        <v>315</v>
      </c>
      <c r="E18" s="151" t="s">
        <v>125</v>
      </c>
      <c r="F18" s="151" t="s">
        <v>347</v>
      </c>
      <c r="G18" s="156" t="s">
        <v>348</v>
      </c>
      <c r="H18" s="151" t="s">
        <v>318</v>
      </c>
      <c r="I18" s="151" t="s">
        <v>112</v>
      </c>
      <c r="J18" s="91">
        <v>4</v>
      </c>
      <c r="K18" s="92">
        <v>56.64</v>
      </c>
      <c r="L18" s="91"/>
      <c r="M18" s="92"/>
      <c r="N18" s="86"/>
      <c r="O18" s="51">
        <f t="shared" si="0"/>
        <v>-2.59</v>
      </c>
      <c r="P18" s="51">
        <f t="shared" si="1"/>
        <v>0</v>
      </c>
    </row>
    <row r="19" spans="1:16" s="5" customFormat="1" ht="99.75" customHeight="1">
      <c r="A19" s="85">
        <v>9</v>
      </c>
      <c r="B19" s="154">
        <v>94</v>
      </c>
      <c r="C19" s="151" t="s">
        <v>245</v>
      </c>
      <c r="D19" s="151" t="s">
        <v>93</v>
      </c>
      <c r="E19" s="151" t="s">
        <v>438</v>
      </c>
      <c r="F19" s="151" t="s">
        <v>250</v>
      </c>
      <c r="G19" s="156" t="s">
        <v>251</v>
      </c>
      <c r="H19" s="151" t="s">
        <v>111</v>
      </c>
      <c r="I19" s="151" t="s">
        <v>199</v>
      </c>
      <c r="J19" s="91">
        <v>4</v>
      </c>
      <c r="K19" s="92">
        <v>60.46</v>
      </c>
      <c r="L19" s="91"/>
      <c r="M19" s="92"/>
      <c r="N19" s="86"/>
      <c r="O19" s="51">
        <f t="shared" si="0"/>
        <v>-1.6349999999999998</v>
      </c>
      <c r="P19" s="51">
        <f t="shared" si="1"/>
        <v>0</v>
      </c>
    </row>
    <row r="20" spans="1:16" s="5" customFormat="1" ht="99.75" customHeight="1">
      <c r="A20" s="85">
        <v>10</v>
      </c>
      <c r="B20" s="154">
        <v>70</v>
      </c>
      <c r="C20" s="151" t="s">
        <v>302</v>
      </c>
      <c r="D20" s="151" t="s">
        <v>303</v>
      </c>
      <c r="E20" s="151" t="s">
        <v>300</v>
      </c>
      <c r="F20" s="151" t="s">
        <v>304</v>
      </c>
      <c r="G20" s="156" t="s">
        <v>305</v>
      </c>
      <c r="H20" s="151" t="s">
        <v>306</v>
      </c>
      <c r="I20" s="151" t="s">
        <v>307</v>
      </c>
      <c r="J20" s="91">
        <v>5</v>
      </c>
      <c r="K20" s="92">
        <v>68</v>
      </c>
      <c r="L20" s="91"/>
      <c r="M20" s="92"/>
      <c r="N20" s="86"/>
      <c r="O20" s="51">
        <f t="shared" si="0"/>
        <v>0.25</v>
      </c>
      <c r="P20" s="51">
        <f t="shared" si="1"/>
        <v>0</v>
      </c>
    </row>
    <row r="21" spans="1:16" s="5" customFormat="1" ht="99.75" customHeight="1">
      <c r="A21" s="85">
        <v>11</v>
      </c>
      <c r="B21" s="154">
        <v>21</v>
      </c>
      <c r="C21" s="151" t="s">
        <v>343</v>
      </c>
      <c r="D21" s="151" t="s">
        <v>128</v>
      </c>
      <c r="E21" s="151" t="s">
        <v>88</v>
      </c>
      <c r="F21" s="151" t="s">
        <v>344</v>
      </c>
      <c r="G21" s="156" t="s">
        <v>345</v>
      </c>
      <c r="H21" s="151" t="s">
        <v>288</v>
      </c>
      <c r="I21" s="151" t="s">
        <v>328</v>
      </c>
      <c r="J21" s="91">
        <v>8</v>
      </c>
      <c r="K21" s="92">
        <v>62.07</v>
      </c>
      <c r="L21" s="91"/>
      <c r="M21" s="92"/>
      <c r="N21" s="86"/>
      <c r="O21" s="51">
        <f t="shared" si="0"/>
        <v>-1.2325</v>
      </c>
      <c r="P21" s="51">
        <f t="shared" si="1"/>
        <v>0</v>
      </c>
    </row>
    <row r="22" spans="1:16" s="5" customFormat="1" ht="99.75" customHeight="1">
      <c r="A22" s="85">
        <v>12</v>
      </c>
      <c r="B22" s="154">
        <v>87</v>
      </c>
      <c r="C22" s="151" t="s">
        <v>507</v>
      </c>
      <c r="D22" s="151" t="s">
        <v>93</v>
      </c>
      <c r="E22" s="151" t="s">
        <v>125</v>
      </c>
      <c r="F22" s="151" t="s">
        <v>508</v>
      </c>
      <c r="G22" s="156" t="s">
        <v>509</v>
      </c>
      <c r="H22" s="151" t="s">
        <v>506</v>
      </c>
      <c r="I22" s="151" t="s">
        <v>510</v>
      </c>
      <c r="J22" s="91">
        <v>8</v>
      </c>
      <c r="K22" s="92">
        <v>62.84</v>
      </c>
      <c r="L22" s="91"/>
      <c r="M22" s="92"/>
      <c r="N22" s="86"/>
      <c r="O22" s="51">
        <f t="shared" si="0"/>
        <v>-1.0399999999999991</v>
      </c>
      <c r="P22" s="51">
        <f t="shared" si="1"/>
        <v>0</v>
      </c>
    </row>
    <row r="23" spans="1:16" s="5" customFormat="1" ht="99.75" customHeight="1">
      <c r="A23" s="85">
        <v>13</v>
      </c>
      <c r="B23" s="154">
        <v>2</v>
      </c>
      <c r="C23" s="151" t="s">
        <v>86</v>
      </c>
      <c r="D23" s="151" t="s">
        <v>87</v>
      </c>
      <c r="E23" s="151" t="s">
        <v>88</v>
      </c>
      <c r="F23" s="151" t="s">
        <v>166</v>
      </c>
      <c r="G23" s="156" t="s">
        <v>167</v>
      </c>
      <c r="H23" s="151" t="s">
        <v>91</v>
      </c>
      <c r="I23" s="151" t="s">
        <v>92</v>
      </c>
      <c r="J23" s="91">
        <v>8</v>
      </c>
      <c r="K23" s="92">
        <v>63.54</v>
      </c>
      <c r="L23" s="91"/>
      <c r="M23" s="92"/>
      <c r="N23" s="86"/>
      <c r="O23" s="51">
        <f t="shared" si="0"/>
        <v>-0.8650000000000002</v>
      </c>
      <c r="P23" s="51">
        <f t="shared" si="1"/>
        <v>0</v>
      </c>
    </row>
    <row r="24" spans="1:16" s="5" customFormat="1" ht="99.75" customHeight="1">
      <c r="A24" s="85">
        <v>14</v>
      </c>
      <c r="B24" s="154">
        <v>23</v>
      </c>
      <c r="C24" s="151" t="s">
        <v>372</v>
      </c>
      <c r="D24" s="151" t="s">
        <v>139</v>
      </c>
      <c r="E24" s="151" t="s">
        <v>127</v>
      </c>
      <c r="F24" s="151" t="s">
        <v>373</v>
      </c>
      <c r="G24" s="156" t="s">
        <v>374</v>
      </c>
      <c r="H24" s="151" t="s">
        <v>288</v>
      </c>
      <c r="I24" s="151" t="s">
        <v>328</v>
      </c>
      <c r="J24" s="91">
        <v>8</v>
      </c>
      <c r="K24" s="92">
        <v>65.08</v>
      </c>
      <c r="L24" s="91"/>
      <c r="M24" s="92"/>
      <c r="N24" s="86"/>
      <c r="O24" s="51">
        <f t="shared" si="0"/>
        <v>-0.4800000000000004</v>
      </c>
      <c r="P24" s="51">
        <f t="shared" si="1"/>
        <v>0</v>
      </c>
    </row>
    <row r="25" spans="4:9" ht="55.5" customHeight="1">
      <c r="D25" s="120" t="str">
        <f>'ТР№18(Д)(90см)'!D15</f>
        <v>Головний суддя , міжнародний суддя :</v>
      </c>
      <c r="E25" s="135"/>
      <c r="F25" s="136"/>
      <c r="G25" s="136"/>
      <c r="H25" s="102"/>
      <c r="I25" s="120" t="str">
        <f>'ТР№18(Д)(90см)'!I15</f>
        <v>Скабард Анна</v>
      </c>
    </row>
    <row r="26" spans="4:9" ht="55.5" customHeight="1">
      <c r="D26" s="120" t="str">
        <f>'ТР№18(Д)(90см)'!D16</f>
        <v>Головний секретар,  суддя ІІ категорії:</v>
      </c>
      <c r="E26" s="135"/>
      <c r="F26" s="136"/>
      <c r="G26" s="136"/>
      <c r="H26" s="102"/>
      <c r="I26" s="120" t="str">
        <f>'ТР№18(Д)(90см)'!I16</f>
        <v>Божок Анна</v>
      </c>
    </row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</sheetData>
  <sheetProtection/>
  <mergeCells count="19">
    <mergeCell ref="A6:N6"/>
    <mergeCell ref="L8:M8"/>
    <mergeCell ref="A7:A9"/>
    <mergeCell ref="H7:H9"/>
    <mergeCell ref="D7:D9"/>
    <mergeCell ref="N7:N9"/>
    <mergeCell ref="G7:G9"/>
    <mergeCell ref="J7:M7"/>
    <mergeCell ref="E7:E9"/>
    <mergeCell ref="A1:N1"/>
    <mergeCell ref="A2:N2"/>
    <mergeCell ref="A3:N3"/>
    <mergeCell ref="A4:N4"/>
    <mergeCell ref="A5:N5"/>
    <mergeCell ref="C7:C9"/>
    <mergeCell ref="F7:F9"/>
    <mergeCell ref="J8:K8"/>
    <mergeCell ref="I7:I9"/>
    <mergeCell ref="B7:B9"/>
  </mergeCells>
  <printOptions horizontalCentered="1"/>
  <pageMargins left="0" right="0" top="0" bottom="0" header="0" footer="0"/>
  <pageSetup horizontalDpi="600" verticalDpi="600" orientation="landscape" paperSize="9" scale="31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1:P39"/>
  <sheetViews>
    <sheetView view="pageBreakPreview" zoomScale="34" zoomScaleNormal="39" zoomScaleSheetLayoutView="34" zoomScalePageLayoutView="0" workbookViewId="0" topLeftCell="A8">
      <selection activeCell="A18" sqref="A18"/>
    </sheetView>
  </sheetViews>
  <sheetFormatPr defaultColWidth="9.140625" defaultRowHeight="12.75"/>
  <cols>
    <col min="1" max="1" width="12.421875" style="1" customWidth="1"/>
    <col min="2" max="2" width="13.57421875" style="1" customWidth="1"/>
    <col min="3" max="3" width="72.421875" style="2" customWidth="1"/>
    <col min="4" max="4" width="18.421875" style="1" customWidth="1"/>
    <col min="5" max="5" width="16.8515625" style="1" customWidth="1"/>
    <col min="6" max="6" width="55.421875" style="1" customWidth="1"/>
    <col min="7" max="7" width="53.28125" style="1" customWidth="1"/>
    <col min="8" max="8" width="62.140625" style="1" customWidth="1"/>
    <col min="9" max="9" width="56.8515625" style="1" customWidth="1"/>
    <col min="10" max="10" width="20.57421875" style="1" customWidth="1"/>
    <col min="11" max="11" width="23.00390625" style="1" customWidth="1"/>
    <col min="12" max="12" width="20.57421875" style="1" customWidth="1"/>
    <col min="13" max="13" width="23.140625" style="1" customWidth="1"/>
    <col min="14" max="14" width="19.140625" style="1" customWidth="1"/>
    <col min="15" max="16" width="20.28125" style="15" customWidth="1"/>
    <col min="17" max="16384" width="9.140625" style="1" customWidth="1"/>
  </cols>
  <sheetData>
    <row r="1" spans="1:16" s="3" customFormat="1" ht="76.5" customHeight="1">
      <c r="A1" s="211" t="s">
        <v>63</v>
      </c>
      <c r="B1" s="211"/>
      <c r="C1" s="211"/>
      <c r="D1" s="211"/>
      <c r="E1" s="211"/>
      <c r="F1" s="211"/>
      <c r="G1" s="211"/>
      <c r="H1" s="211"/>
      <c r="I1" s="211"/>
      <c r="J1" s="386"/>
      <c r="K1" s="386"/>
      <c r="L1" s="386"/>
      <c r="M1" s="386"/>
      <c r="N1" s="387"/>
      <c r="O1" s="11"/>
      <c r="P1" s="11"/>
    </row>
    <row r="2" spans="1:16" s="3" customFormat="1" ht="30.75" customHeight="1">
      <c r="A2" s="238" t="str">
        <f>'ТР№21відкр.(100см)'!A2:N2</f>
        <v>3 етап</v>
      </c>
      <c r="B2" s="238"/>
      <c r="C2" s="238"/>
      <c r="D2" s="238"/>
      <c r="E2" s="238"/>
      <c r="F2" s="238"/>
      <c r="G2" s="238"/>
      <c r="H2" s="238"/>
      <c r="I2" s="238"/>
      <c r="J2" s="239"/>
      <c r="K2" s="239"/>
      <c r="L2" s="239"/>
      <c r="M2" s="239"/>
      <c r="N2" s="246"/>
      <c r="O2" s="11"/>
      <c r="P2" s="11"/>
    </row>
    <row r="3" spans="1:16" s="3" customFormat="1" ht="35.25" customHeight="1">
      <c r="A3" s="238" t="s">
        <v>12</v>
      </c>
      <c r="B3" s="238"/>
      <c r="C3" s="238"/>
      <c r="D3" s="238"/>
      <c r="E3" s="238"/>
      <c r="F3" s="238"/>
      <c r="G3" s="238"/>
      <c r="H3" s="238"/>
      <c r="I3" s="238"/>
      <c r="J3" s="239"/>
      <c r="K3" s="239"/>
      <c r="L3" s="239"/>
      <c r="M3" s="239"/>
      <c r="N3" s="246"/>
      <c r="O3" s="11"/>
      <c r="P3" s="11"/>
    </row>
    <row r="4" spans="1:16" s="3" customFormat="1" ht="39" customHeight="1">
      <c r="A4" s="240">
        <f>'ТР№21відкр.(100см)'!A4:N4</f>
        <v>44024</v>
      </c>
      <c r="B4" s="238"/>
      <c r="C4" s="238"/>
      <c r="D4" s="238"/>
      <c r="E4" s="238"/>
      <c r="F4" s="238"/>
      <c r="G4" s="238"/>
      <c r="H4" s="238"/>
      <c r="I4" s="238"/>
      <c r="J4" s="239"/>
      <c r="K4" s="239"/>
      <c r="L4" s="239"/>
      <c r="M4" s="239"/>
      <c r="N4" s="246"/>
      <c r="O4" s="11"/>
      <c r="P4" s="11"/>
    </row>
    <row r="5" spans="1:16" s="3" customFormat="1" ht="46.5" customHeight="1">
      <c r="A5" s="211" t="s">
        <v>72</v>
      </c>
      <c r="B5" s="211"/>
      <c r="C5" s="211"/>
      <c r="D5" s="211"/>
      <c r="E5" s="211"/>
      <c r="F5" s="211"/>
      <c r="G5" s="211"/>
      <c r="H5" s="211"/>
      <c r="I5" s="211"/>
      <c r="J5" s="386"/>
      <c r="K5" s="386"/>
      <c r="L5" s="386"/>
      <c r="M5" s="386"/>
      <c r="N5" s="387"/>
      <c r="O5" s="11"/>
      <c r="P5" s="11"/>
    </row>
    <row r="6" spans="1:16" s="3" customFormat="1" ht="52.5" customHeight="1">
      <c r="A6" s="238" t="s">
        <v>41</v>
      </c>
      <c r="B6" s="238"/>
      <c r="C6" s="238"/>
      <c r="D6" s="238"/>
      <c r="E6" s="238"/>
      <c r="F6" s="238"/>
      <c r="G6" s="238"/>
      <c r="H6" s="238"/>
      <c r="I6" s="238"/>
      <c r="J6" s="239"/>
      <c r="K6" s="239"/>
      <c r="L6" s="239"/>
      <c r="M6" s="239"/>
      <c r="N6" s="246"/>
      <c r="O6" s="11"/>
      <c r="P6" s="11"/>
    </row>
    <row r="7" spans="1:16" s="4" customFormat="1" ht="35.25" customHeight="1">
      <c r="A7" s="218" t="s">
        <v>16</v>
      </c>
      <c r="B7" s="220" t="s">
        <v>4</v>
      </c>
      <c r="C7" s="216" t="s">
        <v>2</v>
      </c>
      <c r="D7" s="220" t="s">
        <v>7</v>
      </c>
      <c r="E7" s="220" t="s">
        <v>5</v>
      </c>
      <c r="F7" s="216" t="s">
        <v>3</v>
      </c>
      <c r="G7" s="247" t="s">
        <v>23</v>
      </c>
      <c r="H7" s="311" t="s">
        <v>0</v>
      </c>
      <c r="I7" s="311" t="s">
        <v>6</v>
      </c>
      <c r="J7" s="395" t="s">
        <v>13</v>
      </c>
      <c r="K7" s="396"/>
      <c r="L7" s="397"/>
      <c r="M7" s="398"/>
      <c r="N7" s="222"/>
      <c r="O7" s="11"/>
      <c r="P7" s="11"/>
    </row>
    <row r="8" spans="1:16" s="4" customFormat="1" ht="30.75" customHeight="1">
      <c r="A8" s="218"/>
      <c r="B8" s="220"/>
      <c r="C8" s="216"/>
      <c r="D8" s="220"/>
      <c r="E8" s="220"/>
      <c r="F8" s="216"/>
      <c r="G8" s="330"/>
      <c r="H8" s="311"/>
      <c r="I8" s="311"/>
      <c r="J8" s="222" t="s">
        <v>28</v>
      </c>
      <c r="K8" s="399"/>
      <c r="L8" s="222"/>
      <c r="M8" s="399"/>
      <c r="N8" s="222"/>
      <c r="O8" s="11"/>
      <c r="P8" s="11"/>
    </row>
    <row r="9" spans="1:16" s="4" customFormat="1" ht="35.25" customHeight="1">
      <c r="A9" s="219"/>
      <c r="B9" s="221"/>
      <c r="C9" s="217"/>
      <c r="D9" s="221"/>
      <c r="E9" s="221"/>
      <c r="F9" s="217"/>
      <c r="G9" s="330"/>
      <c r="H9" s="312"/>
      <c r="I9" s="312"/>
      <c r="J9" s="128" t="s">
        <v>14</v>
      </c>
      <c r="K9" s="113" t="s">
        <v>15</v>
      </c>
      <c r="L9" s="128"/>
      <c r="M9" s="113"/>
      <c r="N9" s="248"/>
      <c r="O9" s="47">
        <v>67</v>
      </c>
      <c r="P9" s="47"/>
    </row>
    <row r="10" spans="1:16" s="5" customFormat="1" ht="73.5" customHeight="1" hidden="1">
      <c r="A10" s="66"/>
      <c r="B10" s="67">
        <v>131</v>
      </c>
      <c r="C10" s="68" t="s">
        <v>10</v>
      </c>
      <c r="D10" s="69">
        <v>1977</v>
      </c>
      <c r="E10" s="69" t="s">
        <v>8</v>
      </c>
      <c r="F10" s="68" t="s">
        <v>18</v>
      </c>
      <c r="G10" s="68"/>
      <c r="H10" s="53" t="s">
        <v>19</v>
      </c>
      <c r="I10" s="53" t="s">
        <v>11</v>
      </c>
      <c r="J10" s="64" t="s">
        <v>14</v>
      </c>
      <c r="K10" s="64"/>
      <c r="L10" s="64"/>
      <c r="M10" s="65" t="s">
        <v>15</v>
      </c>
      <c r="N10" s="65"/>
      <c r="O10" s="11"/>
      <c r="P10" s="11"/>
    </row>
    <row r="11" spans="1:16" s="5" customFormat="1" ht="114" customHeight="1">
      <c r="A11" s="85">
        <v>1</v>
      </c>
      <c r="B11" s="154">
        <v>83</v>
      </c>
      <c r="C11" s="151" t="s">
        <v>458</v>
      </c>
      <c r="D11" s="151" t="s">
        <v>459</v>
      </c>
      <c r="E11" s="169" t="s">
        <v>8</v>
      </c>
      <c r="F11" s="151" t="s">
        <v>460</v>
      </c>
      <c r="G11" s="147" t="s">
        <v>461</v>
      </c>
      <c r="H11" s="151" t="s">
        <v>180</v>
      </c>
      <c r="I11" s="151" t="s">
        <v>270</v>
      </c>
      <c r="J11" s="91">
        <v>0</v>
      </c>
      <c r="K11" s="92">
        <v>51.19</v>
      </c>
      <c r="L11" s="91"/>
      <c r="M11" s="92"/>
      <c r="N11" s="86"/>
      <c r="O11" s="51">
        <f aca="true" t="shared" si="0" ref="O11:O37">(K11-$O$9)/4</f>
        <v>-3.9525000000000006</v>
      </c>
      <c r="P11" s="51">
        <f aca="true" t="shared" si="1" ref="P11:P37">(M11-$P$9)/4</f>
        <v>0</v>
      </c>
    </row>
    <row r="12" spans="1:16" s="5" customFormat="1" ht="114" customHeight="1">
      <c r="A12" s="85">
        <v>2</v>
      </c>
      <c r="B12" s="154">
        <v>141</v>
      </c>
      <c r="C12" s="151" t="s">
        <v>272</v>
      </c>
      <c r="D12" s="151">
        <v>1995</v>
      </c>
      <c r="E12" s="169" t="s">
        <v>117</v>
      </c>
      <c r="F12" s="151" t="s">
        <v>559</v>
      </c>
      <c r="G12" s="147" t="s">
        <v>560</v>
      </c>
      <c r="H12" s="151" t="s">
        <v>561</v>
      </c>
      <c r="I12" s="151" t="s">
        <v>607</v>
      </c>
      <c r="J12" s="91">
        <v>0</v>
      </c>
      <c r="K12" s="92">
        <v>51.39</v>
      </c>
      <c r="L12" s="91"/>
      <c r="M12" s="92"/>
      <c r="N12" s="86"/>
      <c r="O12" s="51">
        <f t="shared" si="0"/>
        <v>-3.9025</v>
      </c>
      <c r="P12" s="51">
        <f t="shared" si="1"/>
        <v>0</v>
      </c>
    </row>
    <row r="13" spans="1:16" s="5" customFormat="1" ht="114" customHeight="1">
      <c r="A13" s="85">
        <v>3</v>
      </c>
      <c r="B13" s="154">
        <v>132</v>
      </c>
      <c r="C13" s="151" t="s">
        <v>439</v>
      </c>
      <c r="D13" s="151">
        <v>2006</v>
      </c>
      <c r="E13" s="169">
        <v>1</v>
      </c>
      <c r="F13" s="151" t="s">
        <v>440</v>
      </c>
      <c r="G13" s="147" t="s">
        <v>441</v>
      </c>
      <c r="H13" s="151" t="s">
        <v>363</v>
      </c>
      <c r="I13" s="151" t="s">
        <v>360</v>
      </c>
      <c r="J13" s="91">
        <v>0</v>
      </c>
      <c r="K13" s="92">
        <v>54.88</v>
      </c>
      <c r="L13" s="91"/>
      <c r="M13" s="92"/>
      <c r="N13" s="86"/>
      <c r="O13" s="51">
        <f t="shared" si="0"/>
        <v>-3.0299999999999994</v>
      </c>
      <c r="P13" s="51">
        <f t="shared" si="1"/>
        <v>0</v>
      </c>
    </row>
    <row r="14" spans="1:16" s="5" customFormat="1" ht="114" customHeight="1">
      <c r="A14" s="85">
        <v>4</v>
      </c>
      <c r="B14" s="154">
        <v>3</v>
      </c>
      <c r="C14" s="151" t="s">
        <v>86</v>
      </c>
      <c r="D14" s="151" t="s">
        <v>87</v>
      </c>
      <c r="E14" s="169" t="s">
        <v>88</v>
      </c>
      <c r="F14" s="151" t="s">
        <v>89</v>
      </c>
      <c r="G14" s="147" t="s">
        <v>90</v>
      </c>
      <c r="H14" s="151" t="s">
        <v>91</v>
      </c>
      <c r="I14" s="151" t="s">
        <v>92</v>
      </c>
      <c r="J14" s="91">
        <v>0</v>
      </c>
      <c r="K14" s="92">
        <v>56.49</v>
      </c>
      <c r="L14" s="91"/>
      <c r="M14" s="92"/>
      <c r="N14" s="86"/>
      <c r="O14" s="51">
        <f t="shared" si="0"/>
        <v>-2.6274999999999995</v>
      </c>
      <c r="P14" s="51">
        <f t="shared" si="1"/>
        <v>0</v>
      </c>
    </row>
    <row r="15" spans="1:16" s="5" customFormat="1" ht="114" customHeight="1">
      <c r="A15" s="85">
        <v>5</v>
      </c>
      <c r="B15" s="154">
        <v>116</v>
      </c>
      <c r="C15" s="151" t="s">
        <v>353</v>
      </c>
      <c r="D15" s="151" t="s">
        <v>147</v>
      </c>
      <c r="E15" s="169" t="s">
        <v>110</v>
      </c>
      <c r="F15" s="151" t="s">
        <v>354</v>
      </c>
      <c r="G15" s="147" t="s">
        <v>355</v>
      </c>
      <c r="H15" s="151" t="s">
        <v>356</v>
      </c>
      <c r="I15" s="151" t="s">
        <v>357</v>
      </c>
      <c r="J15" s="91">
        <v>0</v>
      </c>
      <c r="K15" s="92">
        <v>56.94</v>
      </c>
      <c r="L15" s="91"/>
      <c r="M15" s="92"/>
      <c r="N15" s="86"/>
      <c r="O15" s="51">
        <f t="shared" si="0"/>
        <v>-2.5150000000000006</v>
      </c>
      <c r="P15" s="51">
        <f t="shared" si="1"/>
        <v>0</v>
      </c>
    </row>
    <row r="16" spans="1:16" s="5" customFormat="1" ht="114" customHeight="1">
      <c r="A16" s="85">
        <v>6</v>
      </c>
      <c r="B16" s="154">
        <v>78</v>
      </c>
      <c r="C16" s="151" t="s">
        <v>390</v>
      </c>
      <c r="D16" s="151" t="s">
        <v>109</v>
      </c>
      <c r="E16" s="169" t="s">
        <v>110</v>
      </c>
      <c r="F16" s="151" t="s">
        <v>433</v>
      </c>
      <c r="G16" s="147" t="s">
        <v>434</v>
      </c>
      <c r="H16" s="151" t="s">
        <v>393</v>
      </c>
      <c r="I16" s="151" t="s">
        <v>394</v>
      </c>
      <c r="J16" s="91">
        <v>0</v>
      </c>
      <c r="K16" s="92">
        <v>56.96</v>
      </c>
      <c r="L16" s="91"/>
      <c r="M16" s="92"/>
      <c r="N16" s="86"/>
      <c r="O16" s="51">
        <f t="shared" si="0"/>
        <v>-2.51</v>
      </c>
      <c r="P16" s="51">
        <f t="shared" si="1"/>
        <v>0</v>
      </c>
    </row>
    <row r="17" spans="1:16" s="5" customFormat="1" ht="114" customHeight="1">
      <c r="A17" s="85">
        <v>6</v>
      </c>
      <c r="B17" s="154">
        <v>48</v>
      </c>
      <c r="C17" s="151" t="s">
        <v>201</v>
      </c>
      <c r="D17" s="151" t="s">
        <v>93</v>
      </c>
      <c r="E17" s="169" t="s">
        <v>110</v>
      </c>
      <c r="F17" s="151" t="s">
        <v>375</v>
      </c>
      <c r="G17" s="147" t="s">
        <v>376</v>
      </c>
      <c r="H17" s="151" t="s">
        <v>79</v>
      </c>
      <c r="I17" s="151" t="s">
        <v>194</v>
      </c>
      <c r="J17" s="91">
        <v>0</v>
      </c>
      <c r="K17" s="92">
        <v>56.96</v>
      </c>
      <c r="L17" s="91"/>
      <c r="M17" s="92"/>
      <c r="N17" s="86"/>
      <c r="O17" s="51">
        <f t="shared" si="0"/>
        <v>-2.51</v>
      </c>
      <c r="P17" s="51">
        <f t="shared" si="1"/>
        <v>0</v>
      </c>
    </row>
    <row r="18" spans="1:16" s="5" customFormat="1" ht="114" customHeight="1">
      <c r="A18" s="85">
        <v>8</v>
      </c>
      <c r="B18" s="154">
        <v>73</v>
      </c>
      <c r="C18" s="151" t="s">
        <v>380</v>
      </c>
      <c r="D18" s="151" t="s">
        <v>82</v>
      </c>
      <c r="E18" s="169" t="s">
        <v>88</v>
      </c>
      <c r="F18" s="151" t="s">
        <v>381</v>
      </c>
      <c r="G18" s="147" t="s">
        <v>382</v>
      </c>
      <c r="H18" s="151" t="s">
        <v>306</v>
      </c>
      <c r="I18" s="151" t="s">
        <v>383</v>
      </c>
      <c r="J18" s="91">
        <v>0</v>
      </c>
      <c r="K18" s="92">
        <v>58.54</v>
      </c>
      <c r="L18" s="91"/>
      <c r="M18" s="92"/>
      <c r="N18" s="86"/>
      <c r="O18" s="51">
        <f t="shared" si="0"/>
        <v>-2.115</v>
      </c>
      <c r="P18" s="51">
        <f t="shared" si="1"/>
        <v>0</v>
      </c>
    </row>
    <row r="19" spans="1:16" s="5" customFormat="1" ht="114" customHeight="1">
      <c r="A19" s="85">
        <v>9</v>
      </c>
      <c r="B19" s="154">
        <v>102</v>
      </c>
      <c r="C19" s="151" t="s">
        <v>138</v>
      </c>
      <c r="D19" s="151" t="s">
        <v>139</v>
      </c>
      <c r="E19" s="169" t="s">
        <v>401</v>
      </c>
      <c r="F19" s="151" t="s">
        <v>140</v>
      </c>
      <c r="G19" s="147" t="s">
        <v>141</v>
      </c>
      <c r="H19" s="151" t="s">
        <v>95</v>
      </c>
      <c r="I19" s="151" t="s">
        <v>142</v>
      </c>
      <c r="J19" s="91">
        <v>0</v>
      </c>
      <c r="K19" s="92">
        <v>58.82</v>
      </c>
      <c r="L19" s="91"/>
      <c r="M19" s="92"/>
      <c r="N19" s="86"/>
      <c r="O19" s="51">
        <f t="shared" si="0"/>
        <v>-2.045</v>
      </c>
      <c r="P19" s="51">
        <f t="shared" si="1"/>
        <v>0</v>
      </c>
    </row>
    <row r="20" spans="1:16" s="5" customFormat="1" ht="114" customHeight="1">
      <c r="A20" s="85">
        <v>10</v>
      </c>
      <c r="B20" s="154">
        <v>75</v>
      </c>
      <c r="C20" s="151" t="s">
        <v>387</v>
      </c>
      <c r="D20" s="151" t="s">
        <v>93</v>
      </c>
      <c r="E20" s="169" t="s">
        <v>127</v>
      </c>
      <c r="F20" s="151" t="s">
        <v>388</v>
      </c>
      <c r="G20" s="147" t="s">
        <v>389</v>
      </c>
      <c r="H20" s="151" t="s">
        <v>312</v>
      </c>
      <c r="I20" s="151" t="s">
        <v>313</v>
      </c>
      <c r="J20" s="91">
        <v>0</v>
      </c>
      <c r="K20" s="92">
        <v>60.59</v>
      </c>
      <c r="L20" s="91"/>
      <c r="M20" s="92"/>
      <c r="N20" s="86"/>
      <c r="O20" s="51">
        <f t="shared" si="0"/>
        <v>-1.6024999999999991</v>
      </c>
      <c r="P20" s="51">
        <f t="shared" si="1"/>
        <v>0</v>
      </c>
    </row>
    <row r="21" spans="1:16" s="5" customFormat="1" ht="114" customHeight="1">
      <c r="A21" s="85">
        <v>11</v>
      </c>
      <c r="B21" s="154">
        <v>47</v>
      </c>
      <c r="C21" s="151" t="s">
        <v>181</v>
      </c>
      <c r="D21" s="151" t="s">
        <v>87</v>
      </c>
      <c r="E21" s="169" t="s">
        <v>8</v>
      </c>
      <c r="F21" s="151" t="s">
        <v>522</v>
      </c>
      <c r="G21" s="147" t="s">
        <v>521</v>
      </c>
      <c r="H21" s="151" t="s">
        <v>79</v>
      </c>
      <c r="I21" s="151" t="s">
        <v>194</v>
      </c>
      <c r="J21" s="91">
        <v>0</v>
      </c>
      <c r="K21" s="92">
        <v>62.13</v>
      </c>
      <c r="L21" s="91"/>
      <c r="M21" s="92"/>
      <c r="N21" s="86"/>
      <c r="O21" s="51">
        <f t="shared" si="0"/>
        <v>-1.2174999999999994</v>
      </c>
      <c r="P21" s="51">
        <f t="shared" si="1"/>
        <v>0</v>
      </c>
    </row>
    <row r="22" spans="1:16" s="5" customFormat="1" ht="114" customHeight="1">
      <c r="A22" s="85">
        <v>12</v>
      </c>
      <c r="B22" s="154">
        <v>33</v>
      </c>
      <c r="C22" s="151" t="s">
        <v>148</v>
      </c>
      <c r="D22" s="151" t="s">
        <v>149</v>
      </c>
      <c r="E22" s="169" t="s">
        <v>78</v>
      </c>
      <c r="F22" s="151" t="s">
        <v>150</v>
      </c>
      <c r="G22" s="147" t="s">
        <v>151</v>
      </c>
      <c r="H22" s="151" t="s">
        <v>79</v>
      </c>
      <c r="I22" s="151" t="s">
        <v>80</v>
      </c>
      <c r="J22" s="91">
        <v>0</v>
      </c>
      <c r="K22" s="92">
        <v>62.56</v>
      </c>
      <c r="L22" s="91"/>
      <c r="M22" s="92"/>
      <c r="N22" s="86"/>
      <c r="O22" s="51">
        <f t="shared" si="0"/>
        <v>-1.1099999999999994</v>
      </c>
      <c r="P22" s="51">
        <f t="shared" si="1"/>
        <v>0</v>
      </c>
    </row>
    <row r="23" spans="1:16" s="5" customFormat="1" ht="114" customHeight="1">
      <c r="A23" s="85">
        <v>13</v>
      </c>
      <c r="B23" s="154">
        <v>76</v>
      </c>
      <c r="C23" s="151" t="s">
        <v>387</v>
      </c>
      <c r="D23" s="151" t="s">
        <v>93</v>
      </c>
      <c r="E23" s="169" t="s">
        <v>127</v>
      </c>
      <c r="F23" s="151" t="s">
        <v>431</v>
      </c>
      <c r="G23" s="147" t="s">
        <v>541</v>
      </c>
      <c r="H23" s="151" t="s">
        <v>312</v>
      </c>
      <c r="I23" s="151" t="s">
        <v>313</v>
      </c>
      <c r="J23" s="91">
        <v>0</v>
      </c>
      <c r="K23" s="92">
        <v>63.65</v>
      </c>
      <c r="L23" s="91"/>
      <c r="M23" s="92"/>
      <c r="N23" s="86"/>
      <c r="O23" s="51">
        <f t="shared" si="0"/>
        <v>-0.8375000000000004</v>
      </c>
      <c r="P23" s="51">
        <f t="shared" si="1"/>
        <v>0</v>
      </c>
    </row>
    <row r="24" spans="1:16" s="5" customFormat="1" ht="114" customHeight="1">
      <c r="A24" s="85">
        <v>14</v>
      </c>
      <c r="B24" s="154">
        <v>46</v>
      </c>
      <c r="C24" s="151" t="s">
        <v>219</v>
      </c>
      <c r="D24" s="151">
        <v>2006</v>
      </c>
      <c r="E24" s="169" t="s">
        <v>78</v>
      </c>
      <c r="F24" s="151" t="s">
        <v>220</v>
      </c>
      <c r="G24" s="147" t="s">
        <v>221</v>
      </c>
      <c r="H24" s="151" t="s">
        <v>79</v>
      </c>
      <c r="I24" s="151" t="s">
        <v>116</v>
      </c>
      <c r="J24" s="91">
        <v>0</v>
      </c>
      <c r="K24" s="92">
        <v>64.27</v>
      </c>
      <c r="L24" s="91"/>
      <c r="M24" s="92"/>
      <c r="N24" s="86"/>
      <c r="O24" s="51">
        <f t="shared" si="0"/>
        <v>-0.682500000000001</v>
      </c>
      <c r="P24" s="51">
        <f t="shared" si="1"/>
        <v>0</v>
      </c>
    </row>
    <row r="25" spans="1:16" s="5" customFormat="1" ht="114" customHeight="1">
      <c r="A25" s="85">
        <v>15</v>
      </c>
      <c r="B25" s="154">
        <v>19</v>
      </c>
      <c r="C25" s="151" t="s">
        <v>133</v>
      </c>
      <c r="D25" s="151" t="s">
        <v>134</v>
      </c>
      <c r="E25" s="169" t="s">
        <v>83</v>
      </c>
      <c r="F25" s="151" t="s">
        <v>135</v>
      </c>
      <c r="G25" s="147" t="s">
        <v>136</v>
      </c>
      <c r="H25" s="151" t="s">
        <v>104</v>
      </c>
      <c r="I25" s="151" t="s">
        <v>99</v>
      </c>
      <c r="J25" s="91">
        <v>4</v>
      </c>
      <c r="K25" s="92">
        <v>51.05</v>
      </c>
      <c r="L25" s="91"/>
      <c r="M25" s="92"/>
      <c r="N25" s="86"/>
      <c r="O25" s="51">
        <f t="shared" si="0"/>
        <v>-3.9875000000000007</v>
      </c>
      <c r="P25" s="51">
        <f t="shared" si="1"/>
        <v>0</v>
      </c>
    </row>
    <row r="26" spans="1:16" s="5" customFormat="1" ht="114" customHeight="1">
      <c r="A26" s="85">
        <v>16</v>
      </c>
      <c r="B26" s="154">
        <v>8</v>
      </c>
      <c r="C26" s="151" t="s">
        <v>225</v>
      </c>
      <c r="D26" s="151" t="s">
        <v>145</v>
      </c>
      <c r="E26" s="169" t="s">
        <v>110</v>
      </c>
      <c r="F26" s="151" t="s">
        <v>226</v>
      </c>
      <c r="G26" s="147" t="s">
        <v>367</v>
      </c>
      <c r="H26" s="151" t="s">
        <v>91</v>
      </c>
      <c r="I26" s="151" t="s">
        <v>92</v>
      </c>
      <c r="J26" s="91">
        <v>4</v>
      </c>
      <c r="K26" s="92">
        <v>52</v>
      </c>
      <c r="L26" s="91"/>
      <c r="M26" s="92"/>
      <c r="N26" s="86"/>
      <c r="O26" s="51">
        <f t="shared" si="0"/>
        <v>-3.75</v>
      </c>
      <c r="P26" s="51">
        <f t="shared" si="1"/>
        <v>0</v>
      </c>
    </row>
    <row r="27" spans="1:16" s="5" customFormat="1" ht="114" customHeight="1">
      <c r="A27" s="85">
        <v>17</v>
      </c>
      <c r="B27" s="154">
        <v>99</v>
      </c>
      <c r="C27" s="151" t="s">
        <v>395</v>
      </c>
      <c r="D27" s="151" t="s">
        <v>126</v>
      </c>
      <c r="E27" s="169" t="s">
        <v>110</v>
      </c>
      <c r="F27" s="151" t="s">
        <v>396</v>
      </c>
      <c r="G27" s="147" t="s">
        <v>397</v>
      </c>
      <c r="H27" s="151" t="s">
        <v>95</v>
      </c>
      <c r="I27" s="151" t="s">
        <v>96</v>
      </c>
      <c r="J27" s="91">
        <v>4</v>
      </c>
      <c r="K27" s="92">
        <v>54.17</v>
      </c>
      <c r="L27" s="91"/>
      <c r="M27" s="92"/>
      <c r="N27" s="86"/>
      <c r="O27" s="51">
        <f t="shared" si="0"/>
        <v>-3.2074999999999996</v>
      </c>
      <c r="P27" s="51">
        <f t="shared" si="1"/>
        <v>0</v>
      </c>
    </row>
    <row r="28" spans="1:16" s="5" customFormat="1" ht="114" customHeight="1">
      <c r="A28" s="85">
        <v>18</v>
      </c>
      <c r="B28" s="154">
        <v>79</v>
      </c>
      <c r="C28" s="151" t="s">
        <v>390</v>
      </c>
      <c r="D28" s="151" t="s">
        <v>109</v>
      </c>
      <c r="E28" s="169" t="s">
        <v>110</v>
      </c>
      <c r="F28" s="151" t="s">
        <v>391</v>
      </c>
      <c r="G28" s="147" t="s">
        <v>392</v>
      </c>
      <c r="H28" s="151" t="s">
        <v>393</v>
      </c>
      <c r="I28" s="151" t="s">
        <v>394</v>
      </c>
      <c r="J28" s="91">
        <v>4</v>
      </c>
      <c r="K28" s="92">
        <v>59.5</v>
      </c>
      <c r="L28" s="91"/>
      <c r="M28" s="92"/>
      <c r="N28" s="86"/>
      <c r="O28" s="51">
        <f t="shared" si="0"/>
        <v>-1.875</v>
      </c>
      <c r="P28" s="51">
        <f t="shared" si="1"/>
        <v>0</v>
      </c>
    </row>
    <row r="29" spans="1:16" s="5" customFormat="1" ht="114" customHeight="1">
      <c r="A29" s="85">
        <v>19</v>
      </c>
      <c r="B29" s="154">
        <v>74</v>
      </c>
      <c r="C29" s="151" t="s">
        <v>384</v>
      </c>
      <c r="D29" s="151" t="s">
        <v>147</v>
      </c>
      <c r="E29" s="169" t="s">
        <v>127</v>
      </c>
      <c r="F29" s="151" t="s">
        <v>385</v>
      </c>
      <c r="G29" s="147" t="s">
        <v>386</v>
      </c>
      <c r="H29" s="151" t="s">
        <v>306</v>
      </c>
      <c r="I29" s="151" t="s">
        <v>383</v>
      </c>
      <c r="J29" s="91">
        <v>4</v>
      </c>
      <c r="K29" s="92">
        <v>61.98</v>
      </c>
      <c r="L29" s="91"/>
      <c r="M29" s="92"/>
      <c r="N29" s="86"/>
      <c r="O29" s="51">
        <f t="shared" si="0"/>
        <v>-1.2550000000000008</v>
      </c>
      <c r="P29" s="51">
        <f t="shared" si="1"/>
        <v>0</v>
      </c>
    </row>
    <row r="30" spans="1:16" s="5" customFormat="1" ht="114" customHeight="1">
      <c r="A30" s="85">
        <v>20</v>
      </c>
      <c r="B30" s="154">
        <v>20</v>
      </c>
      <c r="C30" s="151" t="s">
        <v>285</v>
      </c>
      <c r="D30" s="151" t="s">
        <v>128</v>
      </c>
      <c r="E30" s="169" t="s">
        <v>83</v>
      </c>
      <c r="F30" s="151" t="s">
        <v>286</v>
      </c>
      <c r="G30" s="147" t="s">
        <v>287</v>
      </c>
      <c r="H30" s="151" t="s">
        <v>288</v>
      </c>
      <c r="I30" s="151" t="s">
        <v>112</v>
      </c>
      <c r="J30" s="91">
        <v>5</v>
      </c>
      <c r="K30" s="92">
        <v>67.62</v>
      </c>
      <c r="L30" s="91"/>
      <c r="M30" s="92"/>
      <c r="N30" s="86"/>
      <c r="O30" s="51">
        <f t="shared" si="0"/>
        <v>0.15500000000000114</v>
      </c>
      <c r="P30" s="51">
        <f t="shared" si="1"/>
        <v>0</v>
      </c>
    </row>
    <row r="31" spans="1:16" s="5" customFormat="1" ht="114" customHeight="1">
      <c r="A31" s="85">
        <v>21</v>
      </c>
      <c r="B31" s="154">
        <v>101</v>
      </c>
      <c r="C31" s="151" t="s">
        <v>398</v>
      </c>
      <c r="D31" s="151" t="s">
        <v>147</v>
      </c>
      <c r="E31" s="169" t="s">
        <v>125</v>
      </c>
      <c r="F31" s="151" t="s">
        <v>399</v>
      </c>
      <c r="G31" s="147" t="s">
        <v>400</v>
      </c>
      <c r="H31" s="151" t="s">
        <v>95</v>
      </c>
      <c r="I31" s="151" t="s">
        <v>96</v>
      </c>
      <c r="J31" s="91">
        <v>8</v>
      </c>
      <c r="K31" s="92">
        <v>53.72</v>
      </c>
      <c r="L31" s="91"/>
      <c r="M31" s="92"/>
      <c r="N31" s="86"/>
      <c r="O31" s="51">
        <f t="shared" si="0"/>
        <v>-3.3200000000000003</v>
      </c>
      <c r="P31" s="51">
        <f t="shared" si="1"/>
        <v>0</v>
      </c>
    </row>
    <row r="32" spans="1:16" s="5" customFormat="1" ht="114" customHeight="1">
      <c r="A32" s="85">
        <v>22</v>
      </c>
      <c r="B32" s="154">
        <v>127</v>
      </c>
      <c r="C32" s="151" t="s">
        <v>413</v>
      </c>
      <c r="D32" s="151" t="s">
        <v>309</v>
      </c>
      <c r="E32" s="169" t="s">
        <v>8</v>
      </c>
      <c r="F32" s="151" t="s">
        <v>414</v>
      </c>
      <c r="G32" s="147" t="s">
        <v>415</v>
      </c>
      <c r="H32" s="151" t="s">
        <v>341</v>
      </c>
      <c r="I32" s="151" t="s">
        <v>338</v>
      </c>
      <c r="J32" s="91">
        <v>8</v>
      </c>
      <c r="K32" s="92">
        <v>55</v>
      </c>
      <c r="L32" s="91"/>
      <c r="M32" s="92"/>
      <c r="N32" s="86"/>
      <c r="O32" s="51">
        <f t="shared" si="0"/>
        <v>-3</v>
      </c>
      <c r="P32" s="51">
        <f t="shared" si="1"/>
        <v>0</v>
      </c>
    </row>
    <row r="33" spans="1:16" s="5" customFormat="1" ht="114" customHeight="1">
      <c r="A33" s="85">
        <v>23</v>
      </c>
      <c r="B33" s="154">
        <v>14</v>
      </c>
      <c r="C33" s="151" t="s">
        <v>122</v>
      </c>
      <c r="D33" s="151" t="s">
        <v>123</v>
      </c>
      <c r="E33" s="169" t="s">
        <v>88</v>
      </c>
      <c r="F33" s="151" t="s">
        <v>124</v>
      </c>
      <c r="G33" s="147" t="s">
        <v>416</v>
      </c>
      <c r="H33" s="151" t="s">
        <v>104</v>
      </c>
      <c r="I33" s="151" t="s">
        <v>99</v>
      </c>
      <c r="J33" s="91">
        <v>8</v>
      </c>
      <c r="K33" s="92">
        <v>61.02</v>
      </c>
      <c r="L33" s="91"/>
      <c r="M33" s="92"/>
      <c r="N33" s="86"/>
      <c r="O33" s="51">
        <f t="shared" si="0"/>
        <v>-1.4949999999999992</v>
      </c>
      <c r="P33" s="51">
        <f t="shared" si="1"/>
        <v>0</v>
      </c>
    </row>
    <row r="34" spans="1:16" s="5" customFormat="1" ht="114" customHeight="1">
      <c r="A34" s="85">
        <v>24</v>
      </c>
      <c r="B34" s="154">
        <v>6</v>
      </c>
      <c r="C34" s="151" t="s">
        <v>156</v>
      </c>
      <c r="D34" s="151" t="s">
        <v>93</v>
      </c>
      <c r="E34" s="169" t="s">
        <v>125</v>
      </c>
      <c r="F34" s="151" t="s">
        <v>157</v>
      </c>
      <c r="G34" s="147" t="s">
        <v>158</v>
      </c>
      <c r="H34" s="151" t="s">
        <v>91</v>
      </c>
      <c r="I34" s="151" t="s">
        <v>92</v>
      </c>
      <c r="J34" s="91">
        <v>9</v>
      </c>
      <c r="K34" s="92">
        <v>67.21</v>
      </c>
      <c r="L34" s="91"/>
      <c r="M34" s="92"/>
      <c r="N34" s="86"/>
      <c r="O34" s="51">
        <f t="shared" si="0"/>
        <v>0.05249999999999844</v>
      </c>
      <c r="P34" s="51">
        <f t="shared" si="1"/>
        <v>0</v>
      </c>
    </row>
    <row r="35" spans="1:16" s="5" customFormat="1" ht="114" customHeight="1">
      <c r="A35" s="85">
        <v>25</v>
      </c>
      <c r="B35" s="154">
        <v>100</v>
      </c>
      <c r="C35" s="151" t="s">
        <v>208</v>
      </c>
      <c r="D35" s="151" t="s">
        <v>139</v>
      </c>
      <c r="E35" s="169" t="s">
        <v>125</v>
      </c>
      <c r="F35" s="151" t="s">
        <v>209</v>
      </c>
      <c r="G35" s="147" t="s">
        <v>210</v>
      </c>
      <c r="H35" s="151" t="s">
        <v>95</v>
      </c>
      <c r="I35" s="151" t="s">
        <v>96</v>
      </c>
      <c r="J35" s="91">
        <v>9</v>
      </c>
      <c r="K35" s="92">
        <v>69.3</v>
      </c>
      <c r="L35" s="91"/>
      <c r="M35" s="92"/>
      <c r="N35" s="86"/>
      <c r="O35" s="51">
        <f t="shared" si="0"/>
        <v>0.5749999999999993</v>
      </c>
      <c r="P35" s="51">
        <f t="shared" si="1"/>
        <v>0</v>
      </c>
    </row>
    <row r="36" spans="1:16" s="5" customFormat="1" ht="114" customHeight="1">
      <c r="A36" s="85">
        <v>26</v>
      </c>
      <c r="B36" s="154">
        <v>7</v>
      </c>
      <c r="C36" s="151" t="s">
        <v>190</v>
      </c>
      <c r="D36" s="151" t="s">
        <v>123</v>
      </c>
      <c r="E36" s="169" t="s">
        <v>110</v>
      </c>
      <c r="F36" s="151" t="s">
        <v>365</v>
      </c>
      <c r="G36" s="147" t="s">
        <v>366</v>
      </c>
      <c r="H36" s="151" t="s">
        <v>91</v>
      </c>
      <c r="I36" s="151" t="s">
        <v>92</v>
      </c>
      <c r="J36" s="91">
        <v>12</v>
      </c>
      <c r="K36" s="92">
        <v>66.33</v>
      </c>
      <c r="L36" s="91"/>
      <c r="M36" s="92"/>
      <c r="N36" s="86"/>
      <c r="O36" s="51">
        <f t="shared" si="0"/>
        <v>-0.16750000000000043</v>
      </c>
      <c r="P36" s="51">
        <f t="shared" si="1"/>
        <v>0</v>
      </c>
    </row>
    <row r="37" spans="1:16" s="5" customFormat="1" ht="114" customHeight="1">
      <c r="A37" s="85"/>
      <c r="B37" s="154">
        <v>82</v>
      </c>
      <c r="C37" s="151" t="s">
        <v>267</v>
      </c>
      <c r="D37" s="151" t="s">
        <v>94</v>
      </c>
      <c r="E37" s="169" t="s">
        <v>8</v>
      </c>
      <c r="F37" s="151" t="s">
        <v>268</v>
      </c>
      <c r="G37" s="147" t="s">
        <v>269</v>
      </c>
      <c r="H37" s="151" t="s">
        <v>180</v>
      </c>
      <c r="I37" s="151" t="s">
        <v>270</v>
      </c>
      <c r="J37" s="393" t="s">
        <v>520</v>
      </c>
      <c r="K37" s="394"/>
      <c r="L37" s="91"/>
      <c r="M37" s="92"/>
      <c r="N37" s="86"/>
      <c r="O37" s="51">
        <f t="shared" si="0"/>
        <v>-16.75</v>
      </c>
      <c r="P37" s="51">
        <f t="shared" si="1"/>
        <v>0</v>
      </c>
    </row>
    <row r="38" spans="4:9" ht="55.5" customHeight="1">
      <c r="D38" s="120" t="str">
        <f>'ТР№21відкр.(100см)'!D25</f>
        <v>Головний суддя , міжнародний суддя :</v>
      </c>
      <c r="E38" s="135"/>
      <c r="F38" s="136"/>
      <c r="G38" s="136"/>
      <c r="H38" s="102"/>
      <c r="I38" s="120" t="str">
        <f>'ТР№21відкр.(100см)'!I25</f>
        <v>Скабард Анна</v>
      </c>
    </row>
    <row r="39" spans="4:9" ht="55.5" customHeight="1">
      <c r="D39" s="120" t="str">
        <f>'ТР№21відкр.(100см)'!D26</f>
        <v>Головний секретар,  суддя ІІ категорії:</v>
      </c>
      <c r="E39" s="135"/>
      <c r="F39" s="136"/>
      <c r="G39" s="136"/>
      <c r="H39" s="102"/>
      <c r="I39" s="120" t="str">
        <f>'ТР№21відкр.(100см)'!I26</f>
        <v>Божок Анна</v>
      </c>
    </row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</sheetData>
  <sheetProtection/>
  <mergeCells count="20">
    <mergeCell ref="J7:M7"/>
    <mergeCell ref="N7:N9"/>
    <mergeCell ref="J8:K8"/>
    <mergeCell ref="L8:M8"/>
    <mergeCell ref="D7:D9"/>
    <mergeCell ref="E7:E9"/>
    <mergeCell ref="F7:F9"/>
    <mergeCell ref="G7:G9"/>
    <mergeCell ref="H7:H9"/>
    <mergeCell ref="I7:I9"/>
    <mergeCell ref="J37:K37"/>
    <mergeCell ref="A1:N1"/>
    <mergeCell ref="A2:N2"/>
    <mergeCell ref="A3:N3"/>
    <mergeCell ref="A4:N4"/>
    <mergeCell ref="A5:N5"/>
    <mergeCell ref="A6:N6"/>
    <mergeCell ref="A7:A9"/>
    <mergeCell ref="B7:B9"/>
    <mergeCell ref="C7:C9"/>
  </mergeCells>
  <printOptions horizontalCentered="1"/>
  <pageMargins left="0" right="0" top="0" bottom="0" header="0" footer="0"/>
  <pageSetup horizontalDpi="600" verticalDpi="600" orientation="portrait" paperSize="9" scale="22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A1:P33"/>
  <sheetViews>
    <sheetView view="pageBreakPreview" zoomScale="35" zoomScaleNormal="41" zoomScaleSheetLayoutView="35" zoomScalePageLayoutView="0" workbookViewId="0" topLeftCell="A4">
      <selection activeCell="C12" sqref="C12"/>
    </sheetView>
  </sheetViews>
  <sheetFormatPr defaultColWidth="9.140625" defaultRowHeight="12.75"/>
  <cols>
    <col min="1" max="1" width="12.421875" style="1" customWidth="1"/>
    <col min="2" max="2" width="17.28125" style="10" customWidth="1"/>
    <col min="3" max="3" width="82.8515625" style="2" customWidth="1"/>
    <col min="4" max="4" width="22.00390625" style="35" customWidth="1"/>
    <col min="5" max="5" width="20.57421875" style="35" customWidth="1"/>
    <col min="6" max="6" width="59.7109375" style="1" customWidth="1"/>
    <col min="7" max="7" width="53.28125" style="28" customWidth="1"/>
    <col min="8" max="8" width="57.8515625" style="1" customWidth="1"/>
    <col min="9" max="9" width="57.421875" style="1" customWidth="1"/>
    <col min="10" max="10" width="14.7109375" style="1" customWidth="1"/>
    <col min="11" max="11" width="20.7109375" style="1" customWidth="1"/>
    <col min="12" max="12" width="14.7109375" style="1" customWidth="1"/>
    <col min="13" max="13" width="22.7109375" style="1" customWidth="1"/>
    <col min="14" max="14" width="11.421875" style="1" customWidth="1"/>
    <col min="15" max="16" width="16.140625" style="15" customWidth="1"/>
    <col min="17" max="16384" width="9.140625" style="1" customWidth="1"/>
  </cols>
  <sheetData>
    <row r="1" spans="1:16" s="3" customFormat="1" ht="69" customHeight="1">
      <c r="A1" s="238" t="s">
        <v>63</v>
      </c>
      <c r="B1" s="238"/>
      <c r="C1" s="238"/>
      <c r="D1" s="238"/>
      <c r="E1" s="238"/>
      <c r="F1" s="238"/>
      <c r="G1" s="238"/>
      <c r="H1" s="238"/>
      <c r="I1" s="238"/>
      <c r="J1" s="239"/>
      <c r="K1" s="239"/>
      <c r="L1" s="246"/>
      <c r="M1" s="246"/>
      <c r="N1" s="246"/>
      <c r="O1" s="11"/>
      <c r="P1" s="11"/>
    </row>
    <row r="2" spans="1:16" s="3" customFormat="1" ht="36.75" customHeight="1">
      <c r="A2" s="238" t="s">
        <v>624</v>
      </c>
      <c r="B2" s="238"/>
      <c r="C2" s="238"/>
      <c r="D2" s="238"/>
      <c r="E2" s="238"/>
      <c r="F2" s="238"/>
      <c r="G2" s="238"/>
      <c r="H2" s="238"/>
      <c r="I2" s="238"/>
      <c r="J2" s="239"/>
      <c r="K2" s="239"/>
      <c r="L2" s="246"/>
      <c r="M2" s="246"/>
      <c r="N2" s="246"/>
      <c r="O2" s="11"/>
      <c r="P2" s="11"/>
    </row>
    <row r="3" spans="1:16" s="3" customFormat="1" ht="35.25" customHeight="1">
      <c r="A3" s="238" t="s">
        <v>12</v>
      </c>
      <c r="B3" s="238"/>
      <c r="C3" s="238"/>
      <c r="D3" s="238"/>
      <c r="E3" s="238"/>
      <c r="F3" s="238"/>
      <c r="G3" s="238"/>
      <c r="H3" s="238"/>
      <c r="I3" s="238"/>
      <c r="J3" s="239"/>
      <c r="K3" s="239"/>
      <c r="L3" s="246"/>
      <c r="M3" s="246"/>
      <c r="N3" s="246"/>
      <c r="O3" s="11"/>
      <c r="P3" s="11"/>
    </row>
    <row r="4" spans="1:16" s="3" customFormat="1" ht="43.5" customHeight="1">
      <c r="A4" s="240">
        <f>'ТР№22відкр.(110см) '!A4:N4</f>
        <v>44024</v>
      </c>
      <c r="B4" s="238"/>
      <c r="C4" s="238"/>
      <c r="D4" s="238"/>
      <c r="E4" s="238"/>
      <c r="F4" s="238"/>
      <c r="G4" s="238"/>
      <c r="H4" s="238"/>
      <c r="I4" s="238"/>
      <c r="J4" s="239"/>
      <c r="K4" s="239"/>
      <c r="L4" s="246"/>
      <c r="M4" s="246"/>
      <c r="N4" s="246"/>
      <c r="O4" s="11"/>
      <c r="P4" s="11"/>
    </row>
    <row r="5" spans="1:16" s="3" customFormat="1" ht="38.25" customHeight="1">
      <c r="A5" s="238" t="s">
        <v>625</v>
      </c>
      <c r="B5" s="238"/>
      <c r="C5" s="238"/>
      <c r="D5" s="238"/>
      <c r="E5" s="238"/>
      <c r="F5" s="238"/>
      <c r="G5" s="238"/>
      <c r="H5" s="238"/>
      <c r="I5" s="238"/>
      <c r="J5" s="239"/>
      <c r="K5" s="239"/>
      <c r="L5" s="246"/>
      <c r="M5" s="246"/>
      <c r="N5" s="246"/>
      <c r="O5" s="11"/>
      <c r="P5" s="11"/>
    </row>
    <row r="6" spans="1:16" s="3" customFormat="1" ht="52.5" customHeight="1">
      <c r="A6" s="238" t="s">
        <v>42</v>
      </c>
      <c r="B6" s="238"/>
      <c r="C6" s="238"/>
      <c r="D6" s="238"/>
      <c r="E6" s="238"/>
      <c r="F6" s="238"/>
      <c r="G6" s="238"/>
      <c r="H6" s="238"/>
      <c r="I6" s="238"/>
      <c r="J6" s="239"/>
      <c r="K6" s="239"/>
      <c r="L6" s="246"/>
      <c r="M6" s="246"/>
      <c r="N6" s="246"/>
      <c r="O6" s="11"/>
      <c r="P6" s="11"/>
    </row>
    <row r="7" spans="1:16" s="4" customFormat="1" ht="27.75" customHeight="1">
      <c r="A7" s="289" t="s">
        <v>16</v>
      </c>
      <c r="B7" s="202" t="s">
        <v>4</v>
      </c>
      <c r="C7" s="202" t="s">
        <v>2</v>
      </c>
      <c r="D7" s="402" t="s">
        <v>7</v>
      </c>
      <c r="E7" s="402" t="s">
        <v>5</v>
      </c>
      <c r="F7" s="202" t="s">
        <v>3</v>
      </c>
      <c r="G7" s="304" t="s">
        <v>23</v>
      </c>
      <c r="H7" s="306" t="s">
        <v>0</v>
      </c>
      <c r="I7" s="306" t="s">
        <v>6</v>
      </c>
      <c r="J7" s="292" t="s">
        <v>13</v>
      </c>
      <c r="K7" s="292"/>
      <c r="L7" s="292"/>
      <c r="M7" s="292"/>
      <c r="N7" s="293"/>
      <c r="O7" s="11"/>
      <c r="P7" s="11"/>
    </row>
    <row r="8" spans="1:16" s="4" customFormat="1" ht="30.75" customHeight="1">
      <c r="A8" s="289"/>
      <c r="B8" s="202"/>
      <c r="C8" s="202"/>
      <c r="D8" s="402"/>
      <c r="E8" s="402"/>
      <c r="F8" s="202"/>
      <c r="G8" s="305"/>
      <c r="H8" s="306"/>
      <c r="I8" s="306"/>
      <c r="J8" s="293" t="s">
        <v>30</v>
      </c>
      <c r="K8" s="400"/>
      <c r="L8" s="293" t="s">
        <v>48</v>
      </c>
      <c r="M8" s="400"/>
      <c r="N8" s="401"/>
      <c r="O8" s="11"/>
      <c r="P8" s="11"/>
    </row>
    <row r="9" spans="1:16" s="4" customFormat="1" ht="35.25" customHeight="1">
      <c r="A9" s="290"/>
      <c r="B9" s="291"/>
      <c r="C9" s="291"/>
      <c r="D9" s="403"/>
      <c r="E9" s="403"/>
      <c r="F9" s="291"/>
      <c r="G9" s="305"/>
      <c r="H9" s="307"/>
      <c r="I9" s="307"/>
      <c r="J9" s="126" t="s">
        <v>17</v>
      </c>
      <c r="K9" s="98" t="s">
        <v>15</v>
      </c>
      <c r="L9" s="126" t="s">
        <v>17</v>
      </c>
      <c r="M9" s="98" t="s">
        <v>15</v>
      </c>
      <c r="N9" s="401"/>
      <c r="O9" s="47">
        <v>67</v>
      </c>
      <c r="P9" s="47">
        <v>59</v>
      </c>
    </row>
    <row r="10" spans="1:16" s="5" customFormat="1" ht="73.5" customHeight="1" hidden="1">
      <c r="A10" s="66"/>
      <c r="B10" s="80">
        <v>131</v>
      </c>
      <c r="C10" s="68" t="s">
        <v>10</v>
      </c>
      <c r="D10" s="69">
        <v>1977</v>
      </c>
      <c r="E10" s="69" t="s">
        <v>8</v>
      </c>
      <c r="F10" s="68" t="s">
        <v>18</v>
      </c>
      <c r="G10" s="81"/>
      <c r="H10" s="53" t="s">
        <v>19</v>
      </c>
      <c r="I10" s="53" t="s">
        <v>11</v>
      </c>
      <c r="J10" s="64" t="s">
        <v>14</v>
      </c>
      <c r="K10" s="65" t="s">
        <v>15</v>
      </c>
      <c r="L10" s="64" t="s">
        <v>14</v>
      </c>
      <c r="M10" s="65" t="s">
        <v>15</v>
      </c>
      <c r="N10" s="65"/>
      <c r="O10" s="11"/>
      <c r="P10" s="11"/>
    </row>
    <row r="11" spans="1:16" s="5" customFormat="1" ht="166.5" customHeight="1">
      <c r="A11" s="85">
        <v>1</v>
      </c>
      <c r="B11" s="154">
        <v>71</v>
      </c>
      <c r="C11" s="151" t="s">
        <v>302</v>
      </c>
      <c r="D11" s="151" t="s">
        <v>303</v>
      </c>
      <c r="E11" s="151" t="s">
        <v>300</v>
      </c>
      <c r="F11" s="151" t="s">
        <v>427</v>
      </c>
      <c r="G11" s="149" t="s">
        <v>428</v>
      </c>
      <c r="H11" s="151" t="s">
        <v>306</v>
      </c>
      <c r="I11" s="151" t="s">
        <v>307</v>
      </c>
      <c r="J11" s="86">
        <v>0</v>
      </c>
      <c r="K11" s="50">
        <v>61.23</v>
      </c>
      <c r="L11" s="86"/>
      <c r="M11" s="50"/>
      <c r="N11" s="86"/>
      <c r="O11" s="51">
        <f>(K11-$O$9)/4</f>
        <v>-1.4425000000000008</v>
      </c>
      <c r="P11" s="51">
        <f>(M11-$P$9)/1</f>
        <v>-59</v>
      </c>
    </row>
    <row r="12" spans="1:16" s="5" customFormat="1" ht="166.5" customHeight="1">
      <c r="A12" s="85">
        <v>2</v>
      </c>
      <c r="B12" s="154">
        <v>69</v>
      </c>
      <c r="C12" s="151" t="s">
        <v>108</v>
      </c>
      <c r="D12" s="151" t="s">
        <v>118</v>
      </c>
      <c r="E12" s="151" t="s">
        <v>300</v>
      </c>
      <c r="F12" s="151" t="s">
        <v>186</v>
      </c>
      <c r="G12" s="149" t="s">
        <v>187</v>
      </c>
      <c r="H12" s="151" t="s">
        <v>107</v>
      </c>
      <c r="I12" s="151" t="s">
        <v>112</v>
      </c>
      <c r="J12" s="86">
        <v>1</v>
      </c>
      <c r="K12" s="50">
        <v>68.3</v>
      </c>
      <c r="L12" s="86"/>
      <c r="M12" s="50"/>
      <c r="N12" s="86"/>
      <c r="O12" s="51">
        <f>(K12-$O$9)/4</f>
        <v>0.3249999999999993</v>
      </c>
      <c r="P12" s="51">
        <f>(M12-$P$9)/1</f>
        <v>-59</v>
      </c>
    </row>
    <row r="13" spans="1:16" s="5" customFormat="1" ht="166.5" customHeight="1">
      <c r="A13" s="85">
        <v>3</v>
      </c>
      <c r="B13" s="154">
        <v>106</v>
      </c>
      <c r="C13" s="151" t="s">
        <v>405</v>
      </c>
      <c r="D13" s="151" t="s">
        <v>97</v>
      </c>
      <c r="E13" s="151" t="s">
        <v>101</v>
      </c>
      <c r="F13" s="151" t="s">
        <v>406</v>
      </c>
      <c r="G13" s="149" t="s">
        <v>407</v>
      </c>
      <c r="H13" s="151" t="s">
        <v>185</v>
      </c>
      <c r="I13" s="151" t="s">
        <v>96</v>
      </c>
      <c r="J13" s="86">
        <v>4</v>
      </c>
      <c r="K13" s="50">
        <v>54.29</v>
      </c>
      <c r="L13" s="86"/>
      <c r="M13" s="50"/>
      <c r="N13" s="86"/>
      <c r="O13" s="51">
        <f>(K13-$O$9)/4</f>
        <v>-3.1775</v>
      </c>
      <c r="P13" s="51">
        <f>(M13-$P$9)/1</f>
        <v>-59</v>
      </c>
    </row>
    <row r="14" spans="1:16" s="5" customFormat="1" ht="166.5" customHeight="1">
      <c r="A14" s="85">
        <v>4</v>
      </c>
      <c r="B14" s="154">
        <v>10</v>
      </c>
      <c r="C14" s="151" t="s">
        <v>153</v>
      </c>
      <c r="D14" s="151" t="s">
        <v>145</v>
      </c>
      <c r="E14" s="151" t="s">
        <v>83</v>
      </c>
      <c r="F14" s="151" t="s">
        <v>211</v>
      </c>
      <c r="G14" s="149" t="s">
        <v>212</v>
      </c>
      <c r="H14" s="151" t="s">
        <v>104</v>
      </c>
      <c r="I14" s="151" t="s">
        <v>99</v>
      </c>
      <c r="J14" s="86">
        <v>5</v>
      </c>
      <c r="K14" s="50">
        <v>68.02</v>
      </c>
      <c r="L14" s="86"/>
      <c r="M14" s="50"/>
      <c r="N14" s="86"/>
      <c r="O14" s="51">
        <f>(K14-$O$9)/4</f>
        <v>0.254999999999999</v>
      </c>
      <c r="P14" s="51">
        <f>(M14-$P$9)/1</f>
        <v>-59</v>
      </c>
    </row>
    <row r="15" spans="1:16" s="3" customFormat="1" ht="44.25" customHeight="1">
      <c r="A15" s="16"/>
      <c r="B15" s="37"/>
      <c r="C15" s="16"/>
      <c r="D15" s="120" t="str">
        <f>'ТР№22відкр.(110см) '!D38</f>
        <v>Головний суддя , міжнародний суддя :</v>
      </c>
      <c r="E15" s="135"/>
      <c r="F15" s="136"/>
      <c r="G15" s="136"/>
      <c r="H15" s="102"/>
      <c r="I15" s="120" t="str">
        <f>'ТР№22відкр.(110см) '!I38</f>
        <v>Скабард Анна</v>
      </c>
      <c r="J15" s="76"/>
      <c r="K15" s="16"/>
      <c r="L15" s="16"/>
      <c r="M15" s="16"/>
      <c r="N15" s="16"/>
      <c r="O15" s="11"/>
      <c r="P15" s="11"/>
    </row>
    <row r="16" spans="1:16" s="3" customFormat="1" ht="44.25" customHeight="1">
      <c r="A16" s="16"/>
      <c r="B16" s="37"/>
      <c r="C16" s="16"/>
      <c r="D16" s="120" t="str">
        <f>'ТР№22відкр.(110см) '!D39</f>
        <v>Головний секретар,  суддя ІІ категорії:</v>
      </c>
      <c r="E16" s="135"/>
      <c r="F16" s="136"/>
      <c r="G16" s="136"/>
      <c r="H16" s="102"/>
      <c r="I16" s="120" t="str">
        <f>'ТР№22відкр.(110см) '!I39</f>
        <v>Божок Анна</v>
      </c>
      <c r="J16" s="76"/>
      <c r="K16" s="16"/>
      <c r="L16" s="16"/>
      <c r="M16" s="16"/>
      <c r="N16" s="16"/>
      <c r="O16" s="11"/>
      <c r="P16" s="11"/>
    </row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spans="2:16" ht="25.5" customHeight="1">
      <c r="B30" s="1"/>
      <c r="C30" s="1"/>
      <c r="D30" s="1"/>
      <c r="E30" s="1"/>
      <c r="G30" s="1"/>
      <c r="O30" s="1"/>
      <c r="P30" s="1"/>
    </row>
    <row r="31" spans="2:16" ht="25.5" customHeight="1">
      <c r="B31" s="1"/>
      <c r="C31" s="1"/>
      <c r="D31" s="1"/>
      <c r="E31" s="1"/>
      <c r="G31" s="1"/>
      <c r="O31" s="1"/>
      <c r="P31" s="1"/>
    </row>
    <row r="32" spans="2:16" ht="25.5" customHeight="1">
      <c r="B32" s="1"/>
      <c r="C32" s="1"/>
      <c r="D32" s="1"/>
      <c r="E32" s="1"/>
      <c r="G32" s="1"/>
      <c r="O32" s="1"/>
      <c r="P32" s="1"/>
    </row>
    <row r="33" spans="2:16" ht="25.5" customHeight="1">
      <c r="B33" s="1"/>
      <c r="C33" s="1"/>
      <c r="D33" s="1"/>
      <c r="E33" s="1"/>
      <c r="G33" s="1"/>
      <c r="O33" s="1"/>
      <c r="P33" s="1"/>
    </row>
  </sheetData>
  <sheetProtection/>
  <mergeCells count="19">
    <mergeCell ref="A1:N1"/>
    <mergeCell ref="A2:N2"/>
    <mergeCell ref="A3:N3"/>
    <mergeCell ref="A4:N4"/>
    <mergeCell ref="A5:N5"/>
    <mergeCell ref="D7:D9"/>
    <mergeCell ref="J7:M7"/>
    <mergeCell ref="G7:G9"/>
    <mergeCell ref="H7:H9"/>
    <mergeCell ref="C7:C9"/>
    <mergeCell ref="L8:M8"/>
    <mergeCell ref="J8:K8"/>
    <mergeCell ref="B7:B9"/>
    <mergeCell ref="A6:N6"/>
    <mergeCell ref="I7:I9"/>
    <mergeCell ref="A7:A9"/>
    <mergeCell ref="F7:F9"/>
    <mergeCell ref="N7:N9"/>
    <mergeCell ref="E7:E9"/>
  </mergeCells>
  <printOptions horizontalCentered="1"/>
  <pageMargins left="0" right="0" top="0" bottom="0" header="0" footer="0"/>
  <pageSetup horizontalDpi="600" verticalDpi="600" orientation="landscape" paperSize="9" scale="31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A1:Q41"/>
  <sheetViews>
    <sheetView view="pageBreakPreview" zoomScale="33" zoomScaleNormal="41" zoomScaleSheetLayoutView="33" zoomScalePageLayoutView="29" workbookViewId="0" topLeftCell="A2">
      <selection activeCell="M15" sqref="M15"/>
    </sheetView>
  </sheetViews>
  <sheetFormatPr defaultColWidth="9.140625" defaultRowHeight="12.75"/>
  <cols>
    <col min="1" max="1" width="12.421875" style="1" customWidth="1"/>
    <col min="2" max="2" width="13.57421875" style="10" customWidth="1"/>
    <col min="3" max="3" width="65.28125" style="2" customWidth="1"/>
    <col min="4" max="4" width="18.421875" style="35" customWidth="1"/>
    <col min="5" max="5" width="16.00390625" style="35" customWidth="1"/>
    <col min="6" max="6" width="44.140625" style="1" customWidth="1"/>
    <col min="7" max="7" width="71.421875" style="28" customWidth="1"/>
    <col min="8" max="8" width="69.7109375" style="1" customWidth="1"/>
    <col min="9" max="9" width="59.8515625" style="1" customWidth="1"/>
    <col min="10" max="10" width="14.7109375" style="1" customWidth="1"/>
    <col min="11" max="11" width="25.00390625" style="1" customWidth="1"/>
    <col min="12" max="12" width="14.7109375" style="1" customWidth="1"/>
    <col min="13" max="13" width="22.28125" style="1" customWidth="1"/>
    <col min="14" max="14" width="14.421875" style="1" customWidth="1"/>
    <col min="15" max="16" width="20.57421875" style="1" customWidth="1"/>
    <col min="17" max="16384" width="9.140625" style="1" customWidth="1"/>
  </cols>
  <sheetData>
    <row r="1" spans="1:14" s="3" customFormat="1" ht="78.75" customHeight="1">
      <c r="A1" s="238" t="s">
        <v>63</v>
      </c>
      <c r="B1" s="238"/>
      <c r="C1" s="238"/>
      <c r="D1" s="238"/>
      <c r="E1" s="238"/>
      <c r="F1" s="238"/>
      <c r="G1" s="238"/>
      <c r="H1" s="238"/>
      <c r="I1" s="238"/>
      <c r="J1" s="239"/>
      <c r="K1" s="239"/>
      <c r="L1" s="246"/>
      <c r="M1" s="246"/>
      <c r="N1" s="246"/>
    </row>
    <row r="2" spans="1:14" s="3" customFormat="1" ht="36.75" customHeight="1">
      <c r="A2" s="238" t="str">
        <f>'ТР№27(125см)'!A2:N2</f>
        <v>3-й етап</v>
      </c>
      <c r="B2" s="238"/>
      <c r="C2" s="238"/>
      <c r="D2" s="238"/>
      <c r="E2" s="238"/>
      <c r="F2" s="238"/>
      <c r="G2" s="238"/>
      <c r="H2" s="238"/>
      <c r="I2" s="238"/>
      <c r="J2" s="239"/>
      <c r="K2" s="239"/>
      <c r="L2" s="246"/>
      <c r="M2" s="246"/>
      <c r="N2" s="246"/>
    </row>
    <row r="3" spans="1:14" s="3" customFormat="1" ht="35.25" customHeight="1">
      <c r="A3" s="238" t="s">
        <v>12</v>
      </c>
      <c r="B3" s="238"/>
      <c r="C3" s="238"/>
      <c r="D3" s="238"/>
      <c r="E3" s="238"/>
      <c r="F3" s="238"/>
      <c r="G3" s="238"/>
      <c r="H3" s="238"/>
      <c r="I3" s="238"/>
      <c r="J3" s="239"/>
      <c r="K3" s="239"/>
      <c r="L3" s="246"/>
      <c r="M3" s="246"/>
      <c r="N3" s="246"/>
    </row>
    <row r="4" spans="1:14" s="3" customFormat="1" ht="43.5" customHeight="1">
      <c r="A4" s="240">
        <f>'ТР№27(125см)'!A4:N4</f>
        <v>44024</v>
      </c>
      <c r="B4" s="238"/>
      <c r="C4" s="238"/>
      <c r="D4" s="238"/>
      <c r="E4" s="238"/>
      <c r="F4" s="238"/>
      <c r="G4" s="238"/>
      <c r="H4" s="238"/>
      <c r="I4" s="238"/>
      <c r="J4" s="239"/>
      <c r="K4" s="239"/>
      <c r="L4" s="246"/>
      <c r="M4" s="246"/>
      <c r="N4" s="246"/>
    </row>
    <row r="5" spans="1:14" s="3" customFormat="1" ht="38.25" customHeight="1">
      <c r="A5" s="211" t="s">
        <v>630</v>
      </c>
      <c r="B5" s="211"/>
      <c r="C5" s="211"/>
      <c r="D5" s="211"/>
      <c r="E5" s="211"/>
      <c r="F5" s="211"/>
      <c r="G5" s="211"/>
      <c r="H5" s="211"/>
      <c r="I5" s="211"/>
      <c r="J5" s="386"/>
      <c r="K5" s="386"/>
      <c r="L5" s="387"/>
      <c r="M5" s="387"/>
      <c r="N5" s="387"/>
    </row>
    <row r="6" spans="1:14" s="3" customFormat="1" ht="52.5" customHeight="1">
      <c r="A6" s="238" t="s">
        <v>41</v>
      </c>
      <c r="B6" s="238"/>
      <c r="C6" s="238"/>
      <c r="D6" s="238"/>
      <c r="E6" s="238"/>
      <c r="F6" s="238"/>
      <c r="G6" s="238"/>
      <c r="H6" s="238"/>
      <c r="I6" s="238"/>
      <c r="J6" s="239"/>
      <c r="K6" s="239"/>
      <c r="L6" s="246"/>
      <c r="M6" s="246"/>
      <c r="N6" s="246"/>
    </row>
    <row r="7" spans="1:14" s="4" customFormat="1" ht="27.75" customHeight="1">
      <c r="A7" s="289" t="s">
        <v>16</v>
      </c>
      <c r="B7" s="202" t="s">
        <v>4</v>
      </c>
      <c r="C7" s="202" t="s">
        <v>2</v>
      </c>
      <c r="D7" s="402" t="s">
        <v>7</v>
      </c>
      <c r="E7" s="402" t="s">
        <v>5</v>
      </c>
      <c r="F7" s="202" t="s">
        <v>3</v>
      </c>
      <c r="G7" s="404" t="s">
        <v>23</v>
      </c>
      <c r="H7" s="306" t="s">
        <v>0</v>
      </c>
      <c r="I7" s="306" t="s">
        <v>6</v>
      </c>
      <c r="J7" s="292" t="s">
        <v>13</v>
      </c>
      <c r="K7" s="292"/>
      <c r="L7" s="295"/>
      <c r="M7" s="295"/>
      <c r="N7" s="404" t="s">
        <v>50</v>
      </c>
    </row>
    <row r="8" spans="1:14" s="4" customFormat="1" ht="30.75" customHeight="1">
      <c r="A8" s="289"/>
      <c r="B8" s="202"/>
      <c r="C8" s="202"/>
      <c r="D8" s="402"/>
      <c r="E8" s="402"/>
      <c r="F8" s="202"/>
      <c r="G8" s="288"/>
      <c r="H8" s="306"/>
      <c r="I8" s="306"/>
      <c r="J8" s="293" t="s">
        <v>28</v>
      </c>
      <c r="K8" s="400"/>
      <c r="L8" s="404" t="s">
        <v>32</v>
      </c>
      <c r="M8" s="288"/>
      <c r="N8" s="288"/>
    </row>
    <row r="9" spans="1:16" s="4" customFormat="1" ht="41.25" customHeight="1">
      <c r="A9" s="290"/>
      <c r="B9" s="291"/>
      <c r="C9" s="291"/>
      <c r="D9" s="403"/>
      <c r="E9" s="403"/>
      <c r="F9" s="291"/>
      <c r="G9" s="288"/>
      <c r="H9" s="307"/>
      <c r="I9" s="307"/>
      <c r="J9" s="99" t="s">
        <v>17</v>
      </c>
      <c r="K9" s="98" t="s">
        <v>15</v>
      </c>
      <c r="L9" s="99" t="s">
        <v>17</v>
      </c>
      <c r="M9" s="98" t="s">
        <v>15</v>
      </c>
      <c r="N9" s="288"/>
      <c r="O9" s="47">
        <v>79</v>
      </c>
      <c r="P9" s="47">
        <v>45</v>
      </c>
    </row>
    <row r="10" spans="1:16" s="14" customFormat="1" ht="87.75" customHeight="1">
      <c r="A10" s="85">
        <v>1</v>
      </c>
      <c r="B10" s="154">
        <v>36</v>
      </c>
      <c r="C10" s="151" t="s">
        <v>113</v>
      </c>
      <c r="D10" s="151" t="s">
        <v>114</v>
      </c>
      <c r="E10" s="151" t="s">
        <v>300</v>
      </c>
      <c r="F10" s="151" t="s">
        <v>550</v>
      </c>
      <c r="G10" s="142" t="s">
        <v>551</v>
      </c>
      <c r="H10" s="151" t="s">
        <v>79</v>
      </c>
      <c r="I10" s="151" t="s">
        <v>116</v>
      </c>
      <c r="J10" s="82">
        <v>0</v>
      </c>
      <c r="K10" s="83">
        <v>76.01</v>
      </c>
      <c r="L10" s="82">
        <v>0</v>
      </c>
      <c r="M10" s="83">
        <v>35.53</v>
      </c>
      <c r="N10" s="78"/>
      <c r="O10" s="25">
        <f aca="true" t="shared" si="0" ref="O10:O24">(K10-$O$9)/4</f>
        <v>-0.7474999999999987</v>
      </c>
      <c r="P10" s="25">
        <f aca="true" t="shared" si="1" ref="P10:P24">(M10-$P$9)/1</f>
        <v>-9.469999999999999</v>
      </c>
    </row>
    <row r="11" spans="1:16" s="14" customFormat="1" ht="87.75" customHeight="1">
      <c r="A11" s="85">
        <v>2</v>
      </c>
      <c r="B11" s="154">
        <v>39</v>
      </c>
      <c r="C11" s="151" t="s">
        <v>144</v>
      </c>
      <c r="D11" s="151" t="s">
        <v>145</v>
      </c>
      <c r="E11" s="151" t="s">
        <v>300</v>
      </c>
      <c r="F11" s="151" t="s">
        <v>470</v>
      </c>
      <c r="G11" s="142" t="s">
        <v>146</v>
      </c>
      <c r="H11" s="151" t="s">
        <v>79</v>
      </c>
      <c r="I11" s="151" t="s">
        <v>116</v>
      </c>
      <c r="J11" s="82">
        <v>0</v>
      </c>
      <c r="K11" s="83">
        <v>73.45</v>
      </c>
      <c r="L11" s="82">
        <v>0</v>
      </c>
      <c r="M11" s="83">
        <v>39.04</v>
      </c>
      <c r="N11" s="78"/>
      <c r="O11" s="25">
        <f t="shared" si="0"/>
        <v>-1.3874999999999993</v>
      </c>
      <c r="P11" s="25">
        <f t="shared" si="1"/>
        <v>-5.960000000000001</v>
      </c>
    </row>
    <row r="12" spans="1:16" s="14" customFormat="1" ht="87.75" customHeight="1">
      <c r="A12" s="85">
        <v>3</v>
      </c>
      <c r="B12" s="154">
        <v>120</v>
      </c>
      <c r="C12" s="151" t="s">
        <v>552</v>
      </c>
      <c r="D12" s="151" t="s">
        <v>315</v>
      </c>
      <c r="E12" s="151" t="s">
        <v>300</v>
      </c>
      <c r="F12" s="151" t="s">
        <v>553</v>
      </c>
      <c r="G12" s="142" t="s">
        <v>588</v>
      </c>
      <c r="H12" s="151" t="s">
        <v>504</v>
      </c>
      <c r="I12" s="151" t="s">
        <v>554</v>
      </c>
      <c r="J12" s="82">
        <v>0</v>
      </c>
      <c r="K12" s="83">
        <v>74.73</v>
      </c>
      <c r="L12" s="82">
        <v>4</v>
      </c>
      <c r="M12" s="83">
        <v>37.44</v>
      </c>
      <c r="N12" s="78"/>
      <c r="O12" s="25">
        <f t="shared" si="0"/>
        <v>-1.067499999999999</v>
      </c>
      <c r="P12" s="25">
        <f t="shared" si="1"/>
        <v>-7.560000000000002</v>
      </c>
    </row>
    <row r="13" spans="1:16" s="14" customFormat="1" ht="87.75" customHeight="1">
      <c r="A13" s="85">
        <v>4</v>
      </c>
      <c r="B13" s="154">
        <v>35</v>
      </c>
      <c r="C13" s="151" t="s">
        <v>113</v>
      </c>
      <c r="D13" s="151" t="s">
        <v>114</v>
      </c>
      <c r="E13" s="151" t="s">
        <v>300</v>
      </c>
      <c r="F13" s="151" t="s">
        <v>115</v>
      </c>
      <c r="G13" s="142" t="s">
        <v>468</v>
      </c>
      <c r="H13" s="151" t="s">
        <v>79</v>
      </c>
      <c r="I13" s="151" t="s">
        <v>116</v>
      </c>
      <c r="J13" s="82">
        <v>0</v>
      </c>
      <c r="K13" s="83">
        <v>77.67</v>
      </c>
      <c r="L13" s="82">
        <v>4</v>
      </c>
      <c r="M13" s="83">
        <v>39.6</v>
      </c>
      <c r="N13" s="78"/>
      <c r="O13" s="25">
        <f t="shared" si="0"/>
        <v>-0.3324999999999996</v>
      </c>
      <c r="P13" s="25">
        <f t="shared" si="1"/>
        <v>-5.399999999999999</v>
      </c>
    </row>
    <row r="14" spans="1:17" s="14" customFormat="1" ht="87.75" customHeight="1">
      <c r="A14" s="85">
        <v>5</v>
      </c>
      <c r="B14" s="154">
        <v>121</v>
      </c>
      <c r="C14" s="151" t="s">
        <v>552</v>
      </c>
      <c r="D14" s="151" t="s">
        <v>315</v>
      </c>
      <c r="E14" s="151" t="s">
        <v>300</v>
      </c>
      <c r="F14" s="151" t="s">
        <v>555</v>
      </c>
      <c r="G14" s="142" t="s">
        <v>556</v>
      </c>
      <c r="H14" s="151" t="s">
        <v>504</v>
      </c>
      <c r="I14" s="151" t="s">
        <v>554</v>
      </c>
      <c r="J14" s="82">
        <v>1</v>
      </c>
      <c r="K14" s="83">
        <v>79.33</v>
      </c>
      <c r="L14" s="82"/>
      <c r="M14" s="83"/>
      <c r="N14" s="78"/>
      <c r="O14" s="25">
        <f t="shared" si="0"/>
        <v>0.08249999999999957</v>
      </c>
      <c r="P14" s="25">
        <f t="shared" si="1"/>
        <v>-45</v>
      </c>
      <c r="Q14" s="14">
        <v>3</v>
      </c>
    </row>
    <row r="15" spans="1:17" s="14" customFormat="1" ht="87.75" customHeight="1">
      <c r="A15" s="85">
        <v>6</v>
      </c>
      <c r="B15" s="154">
        <v>38</v>
      </c>
      <c r="C15" s="151" t="s">
        <v>144</v>
      </c>
      <c r="D15" s="151" t="s">
        <v>145</v>
      </c>
      <c r="E15" s="151" t="s">
        <v>300</v>
      </c>
      <c r="F15" s="151" t="s">
        <v>159</v>
      </c>
      <c r="G15" s="142" t="s">
        <v>469</v>
      </c>
      <c r="H15" s="151" t="s">
        <v>79</v>
      </c>
      <c r="I15" s="151" t="s">
        <v>116</v>
      </c>
      <c r="J15" s="82">
        <v>1</v>
      </c>
      <c r="K15" s="83">
        <v>80.51</v>
      </c>
      <c r="L15" s="82"/>
      <c r="M15" s="83"/>
      <c r="N15" s="78"/>
      <c r="O15" s="25">
        <f t="shared" si="0"/>
        <v>0.3775000000000013</v>
      </c>
      <c r="P15" s="25">
        <f t="shared" si="1"/>
        <v>-45</v>
      </c>
      <c r="Q15" s="14">
        <v>1</v>
      </c>
    </row>
    <row r="16" spans="1:16" s="14" customFormat="1" ht="87.75" customHeight="1">
      <c r="A16" s="85">
        <v>7</v>
      </c>
      <c r="B16" s="154">
        <v>12</v>
      </c>
      <c r="C16" s="151" t="s">
        <v>153</v>
      </c>
      <c r="D16" s="151" t="s">
        <v>145</v>
      </c>
      <c r="E16" s="151" t="s">
        <v>83</v>
      </c>
      <c r="F16" s="151" t="s">
        <v>238</v>
      </c>
      <c r="G16" s="142" t="s">
        <v>239</v>
      </c>
      <c r="H16" s="151" t="s">
        <v>104</v>
      </c>
      <c r="I16" s="151" t="s">
        <v>99</v>
      </c>
      <c r="J16" s="82">
        <v>1</v>
      </c>
      <c r="K16" s="83">
        <v>82.81</v>
      </c>
      <c r="L16" s="82"/>
      <c r="M16" s="83"/>
      <c r="N16" s="78"/>
      <c r="O16" s="25">
        <f t="shared" si="0"/>
        <v>0.9525000000000006</v>
      </c>
      <c r="P16" s="25">
        <f t="shared" si="1"/>
        <v>-45</v>
      </c>
    </row>
    <row r="17" spans="1:17" s="14" customFormat="1" ht="87.75" customHeight="1">
      <c r="A17" s="85">
        <v>8</v>
      </c>
      <c r="B17" s="154">
        <v>52</v>
      </c>
      <c r="C17" s="151" t="s">
        <v>194</v>
      </c>
      <c r="D17" s="151" t="s">
        <v>106</v>
      </c>
      <c r="E17" s="151" t="s">
        <v>300</v>
      </c>
      <c r="F17" s="151" t="s">
        <v>473</v>
      </c>
      <c r="G17" s="142" t="s">
        <v>474</v>
      </c>
      <c r="H17" s="151" t="s">
        <v>79</v>
      </c>
      <c r="I17" s="151" t="s">
        <v>116</v>
      </c>
      <c r="J17" s="82">
        <v>2</v>
      </c>
      <c r="K17" s="83">
        <v>84.49</v>
      </c>
      <c r="L17" s="82"/>
      <c r="M17" s="83"/>
      <c r="N17" s="78"/>
      <c r="O17" s="25">
        <f t="shared" si="0"/>
        <v>1.3724999999999987</v>
      </c>
      <c r="P17" s="25">
        <f t="shared" si="1"/>
        <v>-45</v>
      </c>
      <c r="Q17" s="14">
        <v>4</v>
      </c>
    </row>
    <row r="18" spans="1:16" s="14" customFormat="1" ht="87.75" customHeight="1">
      <c r="A18" s="85">
        <v>9</v>
      </c>
      <c r="B18" s="154">
        <v>139</v>
      </c>
      <c r="C18" s="151" t="s">
        <v>484</v>
      </c>
      <c r="D18" s="151" t="s">
        <v>145</v>
      </c>
      <c r="E18" s="151" t="s">
        <v>110</v>
      </c>
      <c r="F18" s="183" t="s">
        <v>557</v>
      </c>
      <c r="G18" s="142" t="s">
        <v>558</v>
      </c>
      <c r="H18" s="151" t="s">
        <v>356</v>
      </c>
      <c r="I18" s="151" t="s">
        <v>357</v>
      </c>
      <c r="J18" s="82">
        <v>4</v>
      </c>
      <c r="K18" s="83">
        <v>77.14</v>
      </c>
      <c r="L18" s="82"/>
      <c r="M18" s="83"/>
      <c r="N18" s="78"/>
      <c r="O18" s="25">
        <f t="shared" si="0"/>
        <v>-0.46499999999999986</v>
      </c>
      <c r="P18" s="25">
        <f t="shared" si="1"/>
        <v>-45</v>
      </c>
    </row>
    <row r="19" spans="1:16" s="14" customFormat="1" ht="87.75" customHeight="1">
      <c r="A19" s="85">
        <v>10</v>
      </c>
      <c r="B19" s="154">
        <v>50</v>
      </c>
      <c r="C19" s="151" t="s">
        <v>194</v>
      </c>
      <c r="D19" s="151" t="s">
        <v>106</v>
      </c>
      <c r="E19" s="151" t="s">
        <v>471</v>
      </c>
      <c r="F19" s="151" t="s">
        <v>195</v>
      </c>
      <c r="G19" s="142" t="s">
        <v>472</v>
      </c>
      <c r="H19" s="151" t="s">
        <v>79</v>
      </c>
      <c r="I19" s="151" t="s">
        <v>116</v>
      </c>
      <c r="J19" s="82">
        <v>4</v>
      </c>
      <c r="K19" s="83">
        <v>77.85</v>
      </c>
      <c r="L19" s="82"/>
      <c r="M19" s="83"/>
      <c r="N19" s="78"/>
      <c r="O19" s="25">
        <f t="shared" si="0"/>
        <v>-0.2875000000000014</v>
      </c>
      <c r="P19" s="25">
        <f t="shared" si="1"/>
        <v>-45</v>
      </c>
    </row>
    <row r="20" spans="1:16" s="14" customFormat="1" ht="87.75" customHeight="1">
      <c r="A20" s="85">
        <v>11</v>
      </c>
      <c r="B20" s="154">
        <v>105</v>
      </c>
      <c r="C20" s="151" t="s">
        <v>405</v>
      </c>
      <c r="D20" s="151" t="s">
        <v>97</v>
      </c>
      <c r="E20" s="151" t="s">
        <v>101</v>
      </c>
      <c r="F20" s="151" t="s">
        <v>480</v>
      </c>
      <c r="G20" s="142" t="s">
        <v>481</v>
      </c>
      <c r="H20" s="151" t="s">
        <v>185</v>
      </c>
      <c r="I20" s="151" t="s">
        <v>96</v>
      </c>
      <c r="J20" s="82">
        <v>4</v>
      </c>
      <c r="K20" s="83">
        <v>78.48</v>
      </c>
      <c r="L20" s="82"/>
      <c r="M20" s="83"/>
      <c r="N20" s="78"/>
      <c r="O20" s="25">
        <f t="shared" si="0"/>
        <v>-0.129999999999999</v>
      </c>
      <c r="P20" s="25">
        <f t="shared" si="1"/>
        <v>-45</v>
      </c>
    </row>
    <row r="21" spans="1:16" s="14" customFormat="1" ht="87.75" customHeight="1">
      <c r="A21" s="85">
        <v>12</v>
      </c>
      <c r="B21" s="154">
        <v>89</v>
      </c>
      <c r="C21" s="151" t="s">
        <v>248</v>
      </c>
      <c r="D21" s="151" t="s">
        <v>109</v>
      </c>
      <c r="E21" s="151" t="s">
        <v>110</v>
      </c>
      <c r="F21" s="151" t="s">
        <v>252</v>
      </c>
      <c r="G21" s="142" t="s">
        <v>253</v>
      </c>
      <c r="H21" s="151" t="s">
        <v>111</v>
      </c>
      <c r="I21" s="151" t="s">
        <v>337</v>
      </c>
      <c r="J21" s="82">
        <v>5</v>
      </c>
      <c r="K21" s="83">
        <v>82.84</v>
      </c>
      <c r="L21" s="82"/>
      <c r="M21" s="83"/>
      <c r="N21" s="78"/>
      <c r="O21" s="25">
        <f t="shared" si="0"/>
        <v>0.9600000000000009</v>
      </c>
      <c r="P21" s="25">
        <f t="shared" si="1"/>
        <v>-45</v>
      </c>
    </row>
    <row r="22" spans="1:16" s="14" customFormat="1" ht="87.75" customHeight="1">
      <c r="A22" s="85">
        <v>13</v>
      </c>
      <c r="B22" s="154">
        <v>27</v>
      </c>
      <c r="C22" s="151" t="s">
        <v>417</v>
      </c>
      <c r="D22" s="151" t="s">
        <v>121</v>
      </c>
      <c r="E22" s="151" t="s">
        <v>300</v>
      </c>
      <c r="F22" s="151" t="s">
        <v>548</v>
      </c>
      <c r="G22" s="142" t="s">
        <v>549</v>
      </c>
      <c r="H22" s="151" t="s">
        <v>420</v>
      </c>
      <c r="I22" s="151" t="s">
        <v>263</v>
      </c>
      <c r="J22" s="82">
        <v>11</v>
      </c>
      <c r="K22" s="83">
        <v>89.86</v>
      </c>
      <c r="L22" s="82"/>
      <c r="M22" s="83"/>
      <c r="N22" s="78"/>
      <c r="O22" s="25">
        <f t="shared" si="0"/>
        <v>2.715</v>
      </c>
      <c r="P22" s="25">
        <f t="shared" si="1"/>
        <v>-45</v>
      </c>
    </row>
    <row r="23" spans="1:16" s="14" customFormat="1" ht="87.75" customHeight="1">
      <c r="A23" s="85">
        <v>14</v>
      </c>
      <c r="B23" s="154">
        <v>17</v>
      </c>
      <c r="C23" s="151" t="s">
        <v>99</v>
      </c>
      <c r="D23" s="151" t="s">
        <v>100</v>
      </c>
      <c r="E23" s="151" t="s">
        <v>101</v>
      </c>
      <c r="F23" s="151" t="s">
        <v>102</v>
      </c>
      <c r="G23" s="142" t="s">
        <v>103</v>
      </c>
      <c r="H23" s="151" t="s">
        <v>104</v>
      </c>
      <c r="I23" s="151" t="s">
        <v>105</v>
      </c>
      <c r="J23" s="82">
        <v>13</v>
      </c>
      <c r="K23" s="83">
        <v>80.1</v>
      </c>
      <c r="L23" s="82"/>
      <c r="M23" s="83"/>
      <c r="N23" s="78"/>
      <c r="O23" s="25">
        <f t="shared" si="0"/>
        <v>0.2749999999999986</v>
      </c>
      <c r="P23" s="25">
        <f t="shared" si="1"/>
        <v>-45</v>
      </c>
    </row>
    <row r="24" spans="1:16" s="14" customFormat="1" ht="87.75" customHeight="1">
      <c r="A24" s="85">
        <v>15</v>
      </c>
      <c r="B24" s="154">
        <v>132</v>
      </c>
      <c r="C24" s="151" t="s">
        <v>206</v>
      </c>
      <c r="D24" s="151">
        <v>1991</v>
      </c>
      <c r="E24" s="151" t="s">
        <v>110</v>
      </c>
      <c r="F24" s="151" t="s">
        <v>493</v>
      </c>
      <c r="G24" s="142" t="s">
        <v>207</v>
      </c>
      <c r="H24" s="151" t="s">
        <v>494</v>
      </c>
      <c r="I24" s="151" t="s">
        <v>495</v>
      </c>
      <c r="J24" s="82">
        <v>20</v>
      </c>
      <c r="K24" s="83">
        <v>93.56</v>
      </c>
      <c r="L24" s="82"/>
      <c r="M24" s="83"/>
      <c r="N24" s="78"/>
      <c r="O24" s="25">
        <f t="shared" si="0"/>
        <v>3.6400000000000006</v>
      </c>
      <c r="P24" s="25">
        <f t="shared" si="1"/>
        <v>-45</v>
      </c>
    </row>
    <row r="25" spans="1:14" s="3" customFormat="1" ht="56.25" customHeight="1">
      <c r="A25" s="16"/>
      <c r="B25" s="37"/>
      <c r="C25" s="16"/>
      <c r="D25" s="76" t="str">
        <f>'ТР№27(125см)'!D19</f>
        <v>Головний суддя , міжнародний суддя :</v>
      </c>
      <c r="E25" s="125"/>
      <c r="F25" s="42"/>
      <c r="G25" s="42"/>
      <c r="H25" s="11"/>
      <c r="I25" s="76" t="str">
        <f>'ТР№27(125см)'!I19</f>
        <v>Скабард Анна</v>
      </c>
      <c r="J25" s="76"/>
      <c r="K25" s="16"/>
      <c r="L25" s="16"/>
      <c r="M25" s="16"/>
      <c r="N25" s="16"/>
    </row>
    <row r="26" spans="4:11" ht="42" customHeight="1">
      <c r="D26" s="76" t="str">
        <f>'ТР№27(125см)'!D20</f>
        <v>Головний секретар,  суддя ІІ категорії:</v>
      </c>
      <c r="E26" s="125"/>
      <c r="F26" s="42"/>
      <c r="G26" s="42"/>
      <c r="H26" s="11"/>
      <c r="I26" s="76" t="str">
        <f>'ТР№27(125см)'!I20</f>
        <v>Божок Анна</v>
      </c>
      <c r="J26" s="76"/>
      <c r="K26" s="16"/>
    </row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spans="2:7" ht="25.5" customHeight="1">
      <c r="B39" s="1"/>
      <c r="C39" s="1"/>
      <c r="D39" s="1"/>
      <c r="E39" s="1"/>
      <c r="G39" s="1"/>
    </row>
    <row r="40" spans="2:7" ht="25.5" customHeight="1">
      <c r="B40" s="1"/>
      <c r="C40" s="1"/>
      <c r="D40" s="1"/>
      <c r="E40" s="1"/>
      <c r="G40" s="1"/>
    </row>
    <row r="41" spans="2:7" ht="25.5" customHeight="1">
      <c r="B41" s="1"/>
      <c r="C41" s="1"/>
      <c r="D41" s="1"/>
      <c r="E41" s="1"/>
      <c r="G41" s="1"/>
    </row>
  </sheetData>
  <sheetProtection/>
  <mergeCells count="19">
    <mergeCell ref="A1:N1"/>
    <mergeCell ref="A2:N2"/>
    <mergeCell ref="A3:N3"/>
    <mergeCell ref="A4:N4"/>
    <mergeCell ref="A5:N5"/>
    <mergeCell ref="A7:A9"/>
    <mergeCell ref="J7:M7"/>
    <mergeCell ref="B7:B9"/>
    <mergeCell ref="C7:C9"/>
    <mergeCell ref="A6:N6"/>
    <mergeCell ref="F7:F9"/>
    <mergeCell ref="I7:I9"/>
    <mergeCell ref="E7:E9"/>
    <mergeCell ref="N7:N9"/>
    <mergeCell ref="D7:D9"/>
    <mergeCell ref="H7:H9"/>
    <mergeCell ref="G7:G9"/>
    <mergeCell ref="J8:K8"/>
    <mergeCell ref="L8:M8"/>
  </mergeCells>
  <printOptions horizontalCentered="1"/>
  <pageMargins left="0" right="0" top="0" bottom="0" header="0" footer="0"/>
  <pageSetup horizontalDpi="600" verticalDpi="600" orientation="landscape" paperSize="9" scale="31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</sheetPr>
  <dimension ref="A1:P20"/>
  <sheetViews>
    <sheetView view="pageBreakPreview" zoomScale="37" zoomScaleNormal="37" zoomScaleSheetLayoutView="37" zoomScalePageLayoutView="0" workbookViewId="0" topLeftCell="A1">
      <selection activeCell="C14" sqref="C14"/>
    </sheetView>
  </sheetViews>
  <sheetFormatPr defaultColWidth="9.140625" defaultRowHeight="12.75"/>
  <cols>
    <col min="1" max="1" width="14.57421875" style="1" customWidth="1"/>
    <col min="2" max="2" width="15.8515625" style="1" customWidth="1"/>
    <col min="3" max="3" width="63.28125" style="2" customWidth="1"/>
    <col min="4" max="4" width="17.28125" style="1" customWidth="1"/>
    <col min="5" max="5" width="22.8515625" style="1" customWidth="1"/>
    <col min="6" max="6" width="54.00390625" style="1" customWidth="1"/>
    <col min="7" max="7" width="49.00390625" style="1" customWidth="1"/>
    <col min="8" max="8" width="62.00390625" style="1" customWidth="1"/>
    <col min="9" max="9" width="58.57421875" style="1" customWidth="1"/>
    <col min="10" max="10" width="17.28125" style="1" customWidth="1"/>
    <col min="11" max="11" width="23.140625" style="1" customWidth="1"/>
    <col min="12" max="12" width="16.8515625" style="1" customWidth="1"/>
    <col min="13" max="13" width="19.421875" style="1" customWidth="1"/>
    <col min="14" max="14" width="15.421875" style="1" customWidth="1"/>
    <col min="15" max="16" width="25.00390625" style="15" customWidth="1"/>
    <col min="17" max="17" width="11.421875" style="1" customWidth="1"/>
    <col min="18" max="16384" width="9.140625" style="1" customWidth="1"/>
  </cols>
  <sheetData>
    <row r="1" spans="1:16" s="3" customFormat="1" ht="81" customHeight="1">
      <c r="A1" s="211" t="s">
        <v>63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22"/>
      <c r="P1" s="11"/>
    </row>
    <row r="2" spans="1:16" s="3" customFormat="1" ht="34.5" customHeight="1">
      <c r="A2" s="238" t="str">
        <f>'№24коні5р (115см)'!A2:N2</f>
        <v>3-й етап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2"/>
      <c r="P2" s="11"/>
    </row>
    <row r="3" spans="1:16" s="3" customFormat="1" ht="34.5" customHeight="1">
      <c r="A3" s="238" t="s">
        <v>12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2"/>
      <c r="P3" s="11"/>
    </row>
    <row r="4" spans="1:16" s="3" customFormat="1" ht="34.5" customHeight="1">
      <c r="A4" s="240">
        <f>'№24коні5р (115см)'!A4:N4</f>
        <v>44024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2"/>
      <c r="P4" s="11"/>
    </row>
    <row r="5" spans="1:16" s="3" customFormat="1" ht="51" customHeight="1">
      <c r="A5" s="406" t="s">
        <v>626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22"/>
      <c r="P5" s="11"/>
    </row>
    <row r="6" spans="1:16" s="3" customFormat="1" ht="34.5" customHeight="1">
      <c r="A6" s="238" t="s">
        <v>41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2"/>
      <c r="P6" s="11"/>
    </row>
    <row r="7" spans="1:16" s="4" customFormat="1" ht="33.75" customHeight="1">
      <c r="A7" s="234" t="s">
        <v>16</v>
      </c>
      <c r="B7" s="309" t="s">
        <v>4</v>
      </c>
      <c r="C7" s="311" t="s">
        <v>2</v>
      </c>
      <c r="D7" s="309" t="s">
        <v>7</v>
      </c>
      <c r="E7" s="309" t="s">
        <v>5</v>
      </c>
      <c r="F7" s="311" t="s">
        <v>3</v>
      </c>
      <c r="G7" s="232" t="s">
        <v>23</v>
      </c>
      <c r="H7" s="311" t="s">
        <v>0</v>
      </c>
      <c r="I7" s="311" t="s">
        <v>6</v>
      </c>
      <c r="J7" s="395" t="s">
        <v>13</v>
      </c>
      <c r="K7" s="396"/>
      <c r="L7" s="397"/>
      <c r="M7" s="398"/>
      <c r="N7" s="222"/>
      <c r="O7" s="11"/>
      <c r="P7" s="11"/>
    </row>
    <row r="8" spans="1:16" s="4" customFormat="1" ht="32.25" customHeight="1">
      <c r="A8" s="234"/>
      <c r="B8" s="309"/>
      <c r="C8" s="311"/>
      <c r="D8" s="309"/>
      <c r="E8" s="309"/>
      <c r="F8" s="311"/>
      <c r="G8" s="233"/>
      <c r="H8" s="311"/>
      <c r="I8" s="311"/>
      <c r="J8" s="222" t="s">
        <v>28</v>
      </c>
      <c r="K8" s="399"/>
      <c r="L8" s="222" t="s">
        <v>22</v>
      </c>
      <c r="M8" s="399"/>
      <c r="N8" s="222"/>
      <c r="O8" s="11"/>
      <c r="P8" s="11"/>
    </row>
    <row r="9" spans="1:16" s="4" customFormat="1" ht="36.75" customHeight="1">
      <c r="A9" s="405"/>
      <c r="B9" s="313"/>
      <c r="C9" s="312"/>
      <c r="D9" s="313"/>
      <c r="E9" s="313"/>
      <c r="F9" s="312"/>
      <c r="G9" s="233"/>
      <c r="H9" s="312"/>
      <c r="I9" s="312"/>
      <c r="J9" s="131" t="s">
        <v>14</v>
      </c>
      <c r="K9" s="113" t="s">
        <v>15</v>
      </c>
      <c r="L9" s="131" t="s">
        <v>14</v>
      </c>
      <c r="M9" s="113" t="s">
        <v>15</v>
      </c>
      <c r="N9" s="248"/>
      <c r="O9" s="47">
        <v>83</v>
      </c>
      <c r="P9" s="47">
        <v>48</v>
      </c>
    </row>
    <row r="10" spans="1:16" s="14" customFormat="1" ht="116.25" customHeight="1">
      <c r="A10" s="85">
        <v>1</v>
      </c>
      <c r="B10" s="154">
        <v>61</v>
      </c>
      <c r="C10" s="151" t="s">
        <v>424</v>
      </c>
      <c r="D10" s="151" t="s">
        <v>87</v>
      </c>
      <c r="E10" s="151" t="s">
        <v>98</v>
      </c>
      <c r="F10" s="151" t="s">
        <v>129</v>
      </c>
      <c r="G10" s="147" t="s">
        <v>130</v>
      </c>
      <c r="H10" s="140" t="s">
        <v>131</v>
      </c>
      <c r="I10" s="151" t="s">
        <v>132</v>
      </c>
      <c r="J10" s="82">
        <v>0</v>
      </c>
      <c r="K10" s="83">
        <v>80.98</v>
      </c>
      <c r="L10" s="82">
        <v>0</v>
      </c>
      <c r="M10" s="83">
        <v>44.76</v>
      </c>
      <c r="N10" s="78"/>
      <c r="O10" s="25">
        <f aca="true" t="shared" si="0" ref="O10:O15">(K10-$O$9)/4</f>
        <v>-0.504999999999999</v>
      </c>
      <c r="P10" s="25">
        <f aca="true" t="shared" si="1" ref="P10:P15">(M10-$P$9)/1</f>
        <v>-3.240000000000002</v>
      </c>
    </row>
    <row r="11" spans="1:16" s="14" customFormat="1" ht="116.25" customHeight="1">
      <c r="A11" s="85">
        <v>2</v>
      </c>
      <c r="B11" s="154">
        <v>63</v>
      </c>
      <c r="C11" s="151" t="s">
        <v>235</v>
      </c>
      <c r="D11" s="151" t="s">
        <v>126</v>
      </c>
      <c r="E11" s="151" t="s">
        <v>98</v>
      </c>
      <c r="F11" s="151" t="s">
        <v>236</v>
      </c>
      <c r="G11" s="147" t="s">
        <v>237</v>
      </c>
      <c r="H11" s="140" t="s">
        <v>131</v>
      </c>
      <c r="I11" s="151" t="s">
        <v>160</v>
      </c>
      <c r="J11" s="82">
        <v>0</v>
      </c>
      <c r="K11" s="83">
        <v>70.35</v>
      </c>
      <c r="L11" s="82">
        <v>4</v>
      </c>
      <c r="M11" s="83">
        <v>36.45</v>
      </c>
      <c r="N11" s="78"/>
      <c r="O11" s="25">
        <f t="shared" si="0"/>
        <v>-3.1625000000000014</v>
      </c>
      <c r="P11" s="25">
        <f t="shared" si="1"/>
        <v>-11.549999999999997</v>
      </c>
    </row>
    <row r="12" spans="1:16" s="14" customFormat="1" ht="116.25" customHeight="1">
      <c r="A12" s="85">
        <v>3</v>
      </c>
      <c r="B12" s="154">
        <v>62</v>
      </c>
      <c r="C12" s="151" t="s">
        <v>424</v>
      </c>
      <c r="D12" s="151" t="s">
        <v>87</v>
      </c>
      <c r="E12" s="151" t="s">
        <v>98</v>
      </c>
      <c r="F12" s="151" t="s">
        <v>454</v>
      </c>
      <c r="G12" s="147" t="s">
        <v>455</v>
      </c>
      <c r="H12" s="140" t="s">
        <v>131</v>
      </c>
      <c r="I12" s="151" t="s">
        <v>132</v>
      </c>
      <c r="J12" s="82">
        <v>0</v>
      </c>
      <c r="K12" s="83">
        <v>78.97</v>
      </c>
      <c r="L12" s="82">
        <v>4</v>
      </c>
      <c r="M12" s="83">
        <v>42.35</v>
      </c>
      <c r="N12" s="78"/>
      <c r="O12" s="25">
        <f t="shared" si="0"/>
        <v>-1.0075000000000003</v>
      </c>
      <c r="P12" s="25">
        <f t="shared" si="1"/>
        <v>-5.649999999999999</v>
      </c>
    </row>
    <row r="13" spans="1:16" s="14" customFormat="1" ht="116.25" customHeight="1">
      <c r="A13" s="85">
        <v>4</v>
      </c>
      <c r="B13" s="154">
        <v>22</v>
      </c>
      <c r="C13" s="151" t="s">
        <v>372</v>
      </c>
      <c r="D13" s="151" t="s">
        <v>139</v>
      </c>
      <c r="E13" s="151" t="s">
        <v>127</v>
      </c>
      <c r="F13" s="151" t="s">
        <v>511</v>
      </c>
      <c r="G13" s="147" t="s">
        <v>512</v>
      </c>
      <c r="H13" s="140" t="s">
        <v>288</v>
      </c>
      <c r="I13" s="151" t="s">
        <v>328</v>
      </c>
      <c r="J13" s="82">
        <v>8</v>
      </c>
      <c r="K13" s="83">
        <v>82.69</v>
      </c>
      <c r="L13" s="82"/>
      <c r="M13" s="83"/>
      <c r="N13" s="78"/>
      <c r="O13" s="25">
        <f t="shared" si="0"/>
        <v>-0.07750000000000057</v>
      </c>
      <c r="P13" s="25">
        <f t="shared" si="1"/>
        <v>-48</v>
      </c>
    </row>
    <row r="14" spans="1:16" s="14" customFormat="1" ht="116.25" customHeight="1">
      <c r="A14" s="85">
        <v>5</v>
      </c>
      <c r="B14" s="154">
        <v>1</v>
      </c>
      <c r="C14" s="151" t="s">
        <v>86</v>
      </c>
      <c r="D14" s="151" t="s">
        <v>87</v>
      </c>
      <c r="E14" s="151" t="s">
        <v>88</v>
      </c>
      <c r="F14" s="151" t="s">
        <v>229</v>
      </c>
      <c r="G14" s="147" t="s">
        <v>230</v>
      </c>
      <c r="H14" s="140" t="s">
        <v>91</v>
      </c>
      <c r="I14" s="151" t="s">
        <v>92</v>
      </c>
      <c r="J14" s="82">
        <v>9</v>
      </c>
      <c r="K14" s="83">
        <v>83.27</v>
      </c>
      <c r="L14" s="82"/>
      <c r="M14" s="83"/>
      <c r="N14" s="78"/>
      <c r="O14" s="25">
        <f t="shared" si="0"/>
        <v>0.067499999999999</v>
      </c>
      <c r="P14" s="25">
        <f t="shared" si="1"/>
        <v>-48</v>
      </c>
    </row>
    <row r="15" spans="1:16" s="14" customFormat="1" ht="116.25" customHeight="1">
      <c r="A15" s="85" t="s">
        <v>631</v>
      </c>
      <c r="B15" s="154">
        <v>66</v>
      </c>
      <c r="C15" s="151" t="s">
        <v>632</v>
      </c>
      <c r="D15" s="151" t="s">
        <v>118</v>
      </c>
      <c r="E15" s="151" t="s">
        <v>300</v>
      </c>
      <c r="F15" s="151" t="s">
        <v>425</v>
      </c>
      <c r="G15" s="147" t="s">
        <v>426</v>
      </c>
      <c r="H15" s="140" t="s">
        <v>107</v>
      </c>
      <c r="I15" s="151" t="s">
        <v>112</v>
      </c>
      <c r="J15" s="82">
        <v>10</v>
      </c>
      <c r="K15" s="83">
        <v>89.69</v>
      </c>
      <c r="L15" s="82"/>
      <c r="M15" s="83"/>
      <c r="N15" s="78"/>
      <c r="O15" s="25">
        <f t="shared" si="0"/>
        <v>1.6724999999999994</v>
      </c>
      <c r="P15" s="25">
        <f t="shared" si="1"/>
        <v>-48</v>
      </c>
    </row>
    <row r="16" spans="1:16" s="3" customFormat="1" ht="56.25" customHeight="1">
      <c r="A16" s="6"/>
      <c r="B16" s="6"/>
      <c r="C16" s="20"/>
      <c r="D16" s="76" t="str">
        <f>'№24коні5р (115см)'!D15</f>
        <v>Головний суддя , міжнародний суддя :</v>
      </c>
      <c r="E16" s="125"/>
      <c r="F16" s="42"/>
      <c r="G16" s="42"/>
      <c r="H16" s="11"/>
      <c r="I16" s="76" t="str">
        <f>'№24коні5р (115см)'!I15</f>
        <v>Скабард Анна</v>
      </c>
      <c r="J16" s="76"/>
      <c r="K16" s="16"/>
      <c r="L16" s="6"/>
      <c r="M16" s="6"/>
      <c r="N16" s="6"/>
      <c r="O16" s="25"/>
      <c r="P16" s="25"/>
    </row>
    <row r="17" spans="1:16" s="3" customFormat="1" ht="56.25" customHeight="1">
      <c r="A17" s="6"/>
      <c r="B17" s="6"/>
      <c r="C17" s="12"/>
      <c r="D17" s="76" t="str">
        <f>'№24коні5р (115см)'!D16</f>
        <v>Головний секретар,  суддя ІІ категорії:</v>
      </c>
      <c r="E17" s="125"/>
      <c r="F17" s="42"/>
      <c r="G17" s="42"/>
      <c r="H17" s="11"/>
      <c r="I17" s="76" t="str">
        <f>'№24коні5р (115см)'!I16</f>
        <v>Божок Анна</v>
      </c>
      <c r="J17" s="19"/>
      <c r="K17" s="16"/>
      <c r="L17" s="6"/>
      <c r="M17" s="6"/>
      <c r="N17" s="6"/>
      <c r="O17" s="25"/>
      <c r="P17" s="25"/>
    </row>
    <row r="18" spans="15:16" ht="25.5" customHeight="1">
      <c r="O18" s="25"/>
      <c r="P18" s="25"/>
    </row>
    <row r="19" spans="15:16" ht="25.5" customHeight="1">
      <c r="O19" s="25"/>
      <c r="P19" s="25"/>
    </row>
    <row r="20" spans="15:16" ht="25.5" customHeight="1">
      <c r="O20" s="25"/>
      <c r="P20" s="25"/>
    </row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</sheetData>
  <sheetProtection/>
  <mergeCells count="19">
    <mergeCell ref="A1:N1"/>
    <mergeCell ref="A2:N2"/>
    <mergeCell ref="A3:N3"/>
    <mergeCell ref="A4:N4"/>
    <mergeCell ref="A5:N5"/>
    <mergeCell ref="A6:N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M7"/>
    <mergeCell ref="N7:N9"/>
    <mergeCell ref="J8:K8"/>
    <mergeCell ref="L8:M8"/>
  </mergeCells>
  <printOptions horizontalCentered="1"/>
  <pageMargins left="0" right="0" top="0" bottom="0" header="0" footer="0"/>
  <pageSetup horizontalDpi="600" verticalDpi="600" orientation="landscape" paperSize="9" scale="32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1:P23"/>
  <sheetViews>
    <sheetView tabSelected="1" view="pageBreakPreview" zoomScale="37" zoomScaleNormal="37" zoomScaleSheetLayoutView="37" zoomScalePageLayoutView="0" workbookViewId="0" topLeftCell="A1">
      <selection activeCell="F11" sqref="F11"/>
    </sheetView>
  </sheetViews>
  <sheetFormatPr defaultColWidth="9.140625" defaultRowHeight="12.75"/>
  <cols>
    <col min="1" max="1" width="14.57421875" style="1" customWidth="1"/>
    <col min="2" max="2" width="15.8515625" style="1" customWidth="1"/>
    <col min="3" max="3" width="63.28125" style="2" customWidth="1"/>
    <col min="4" max="4" width="17.28125" style="1" customWidth="1"/>
    <col min="5" max="5" width="22.8515625" style="1" customWidth="1"/>
    <col min="6" max="6" width="54.00390625" style="1" customWidth="1"/>
    <col min="7" max="7" width="49.00390625" style="1" customWidth="1"/>
    <col min="8" max="8" width="62.00390625" style="1" customWidth="1"/>
    <col min="9" max="9" width="58.57421875" style="1" customWidth="1"/>
    <col min="10" max="10" width="17.28125" style="1" customWidth="1"/>
    <col min="11" max="11" width="23.140625" style="1" customWidth="1"/>
    <col min="12" max="12" width="16.8515625" style="1" customWidth="1"/>
    <col min="13" max="13" width="19.421875" style="1" customWidth="1"/>
    <col min="14" max="14" width="15.421875" style="1" customWidth="1"/>
    <col min="15" max="16" width="25.00390625" style="15" customWidth="1"/>
    <col min="17" max="17" width="11.421875" style="1" customWidth="1"/>
    <col min="18" max="16384" width="9.140625" style="1" customWidth="1"/>
  </cols>
  <sheetData>
    <row r="1" spans="1:16" s="3" customFormat="1" ht="81" customHeight="1">
      <c r="A1" s="211" t="s">
        <v>63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22"/>
      <c r="P1" s="11"/>
    </row>
    <row r="2" spans="1:16" s="3" customFormat="1" ht="34.5" customHeight="1">
      <c r="A2" s="238" t="str">
        <f>'№24коні5р (115см)'!A2:N2</f>
        <v>3-й етап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2"/>
      <c r="P2" s="11"/>
    </row>
    <row r="3" spans="1:16" s="3" customFormat="1" ht="34.5" customHeight="1">
      <c r="A3" s="238" t="s">
        <v>12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2"/>
      <c r="P3" s="11"/>
    </row>
    <row r="4" spans="1:16" s="3" customFormat="1" ht="34.5" customHeight="1">
      <c r="A4" s="240">
        <f>'№24коні5р (115см)'!A4:N4</f>
        <v>44024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2"/>
      <c r="P4" s="11"/>
    </row>
    <row r="5" spans="1:16" s="3" customFormat="1" ht="51" customHeight="1">
      <c r="A5" s="406" t="s">
        <v>633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22"/>
      <c r="P5" s="11"/>
    </row>
    <row r="6" spans="1:16" s="3" customFormat="1" ht="34.5" customHeight="1">
      <c r="A6" s="238" t="s">
        <v>41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2"/>
      <c r="P6" s="11"/>
    </row>
    <row r="7" spans="1:16" s="4" customFormat="1" ht="33.75" customHeight="1">
      <c r="A7" s="234" t="s">
        <v>16</v>
      </c>
      <c r="B7" s="309" t="s">
        <v>4</v>
      </c>
      <c r="C7" s="311" t="s">
        <v>2</v>
      </c>
      <c r="D7" s="309" t="s">
        <v>7</v>
      </c>
      <c r="E7" s="309" t="s">
        <v>5</v>
      </c>
      <c r="F7" s="311" t="s">
        <v>3</v>
      </c>
      <c r="G7" s="232" t="s">
        <v>23</v>
      </c>
      <c r="H7" s="311" t="s">
        <v>0</v>
      </c>
      <c r="I7" s="311" t="s">
        <v>6</v>
      </c>
      <c r="J7" s="395" t="s">
        <v>13</v>
      </c>
      <c r="K7" s="396"/>
      <c r="L7" s="397"/>
      <c r="M7" s="398"/>
      <c r="N7" s="222"/>
      <c r="O7" s="11"/>
      <c r="P7" s="11"/>
    </row>
    <row r="8" spans="1:16" s="4" customFormat="1" ht="32.25" customHeight="1">
      <c r="A8" s="234"/>
      <c r="B8" s="309"/>
      <c r="C8" s="311"/>
      <c r="D8" s="309"/>
      <c r="E8" s="309"/>
      <c r="F8" s="311"/>
      <c r="G8" s="233"/>
      <c r="H8" s="311"/>
      <c r="I8" s="311"/>
      <c r="J8" s="222" t="s">
        <v>28</v>
      </c>
      <c r="K8" s="399"/>
      <c r="L8" s="222"/>
      <c r="M8" s="399"/>
      <c r="N8" s="222"/>
      <c r="O8" s="11"/>
      <c r="P8" s="11"/>
    </row>
    <row r="9" spans="1:16" s="4" customFormat="1" ht="36.75" customHeight="1">
      <c r="A9" s="405"/>
      <c r="B9" s="313"/>
      <c r="C9" s="312"/>
      <c r="D9" s="313"/>
      <c r="E9" s="313"/>
      <c r="F9" s="312"/>
      <c r="G9" s="233"/>
      <c r="H9" s="312"/>
      <c r="I9" s="312"/>
      <c r="J9" s="129" t="s">
        <v>14</v>
      </c>
      <c r="K9" s="113" t="s">
        <v>15</v>
      </c>
      <c r="L9" s="129"/>
      <c r="M9" s="113"/>
      <c r="N9" s="248"/>
      <c r="O9" s="47">
        <v>83</v>
      </c>
      <c r="P9" s="47"/>
    </row>
    <row r="10" spans="1:16" s="14" customFormat="1" ht="102" customHeight="1">
      <c r="A10" s="85">
        <v>1</v>
      </c>
      <c r="B10" s="154">
        <v>88</v>
      </c>
      <c r="C10" s="151" t="s">
        <v>248</v>
      </c>
      <c r="D10" s="151" t="s">
        <v>109</v>
      </c>
      <c r="E10" s="151" t="s">
        <v>110</v>
      </c>
      <c r="F10" s="151" t="s">
        <v>254</v>
      </c>
      <c r="G10" s="141" t="s">
        <v>255</v>
      </c>
      <c r="H10" s="151" t="s">
        <v>111</v>
      </c>
      <c r="I10" s="151" t="s">
        <v>337</v>
      </c>
      <c r="J10" s="82">
        <v>0</v>
      </c>
      <c r="K10" s="83">
        <v>66.75</v>
      </c>
      <c r="L10" s="82"/>
      <c r="M10" s="83"/>
      <c r="N10" s="78"/>
      <c r="O10" s="25">
        <f aca="true" t="shared" si="0" ref="O10:O18">(K10-$O$9)/4</f>
        <v>-4.0625</v>
      </c>
      <c r="P10" s="25">
        <f aca="true" t="shared" si="1" ref="P10:P18">(M10-$P$9)/4</f>
        <v>0</v>
      </c>
    </row>
    <row r="11" spans="1:16" s="14" customFormat="1" ht="102" customHeight="1">
      <c r="A11" s="85">
        <v>2</v>
      </c>
      <c r="B11" s="154">
        <v>42</v>
      </c>
      <c r="C11" s="151" t="s">
        <v>231</v>
      </c>
      <c r="D11" s="151" t="s">
        <v>128</v>
      </c>
      <c r="E11" s="151" t="s">
        <v>110</v>
      </c>
      <c r="F11" s="151" t="s">
        <v>232</v>
      </c>
      <c r="G11" s="141" t="s">
        <v>233</v>
      </c>
      <c r="H11" s="151" t="s">
        <v>79</v>
      </c>
      <c r="I11" s="151" t="s">
        <v>194</v>
      </c>
      <c r="J11" s="82">
        <v>0</v>
      </c>
      <c r="K11" s="83">
        <v>73.47</v>
      </c>
      <c r="L11" s="82"/>
      <c r="M11" s="83"/>
      <c r="N11" s="78"/>
      <c r="O11" s="25">
        <f t="shared" si="0"/>
        <v>-2.3825000000000003</v>
      </c>
      <c r="P11" s="25">
        <f t="shared" si="1"/>
        <v>0</v>
      </c>
    </row>
    <row r="12" spans="1:16" s="14" customFormat="1" ht="102" customHeight="1">
      <c r="A12" s="85">
        <v>3</v>
      </c>
      <c r="B12" s="154">
        <v>122</v>
      </c>
      <c r="C12" s="151" t="s">
        <v>552</v>
      </c>
      <c r="D12" s="151" t="s">
        <v>315</v>
      </c>
      <c r="E12" s="151" t="s">
        <v>101</v>
      </c>
      <c r="F12" s="151" t="s">
        <v>526</v>
      </c>
      <c r="G12" s="141" t="s">
        <v>527</v>
      </c>
      <c r="H12" s="151" t="s">
        <v>504</v>
      </c>
      <c r="I12" s="151" t="s">
        <v>554</v>
      </c>
      <c r="J12" s="82">
        <v>0</v>
      </c>
      <c r="K12" s="83">
        <v>73.54</v>
      </c>
      <c r="L12" s="82"/>
      <c r="M12" s="83"/>
      <c r="N12" s="78"/>
      <c r="O12" s="25">
        <f t="shared" si="0"/>
        <v>-2.3649999999999984</v>
      </c>
      <c r="P12" s="25">
        <f t="shared" si="1"/>
        <v>0</v>
      </c>
    </row>
    <row r="13" spans="1:16" s="14" customFormat="1" ht="102" customHeight="1">
      <c r="A13" s="85">
        <v>4</v>
      </c>
      <c r="B13" s="154">
        <v>143</v>
      </c>
      <c r="C13" s="151" t="s">
        <v>484</v>
      </c>
      <c r="D13" s="151" t="s">
        <v>145</v>
      </c>
      <c r="E13" s="151" t="s">
        <v>110</v>
      </c>
      <c r="F13" s="151" t="s">
        <v>482</v>
      </c>
      <c r="G13" s="141" t="s">
        <v>483</v>
      </c>
      <c r="H13" s="151" t="s">
        <v>356</v>
      </c>
      <c r="I13" s="151" t="s">
        <v>357</v>
      </c>
      <c r="J13" s="82">
        <v>0</v>
      </c>
      <c r="K13" s="83">
        <v>74.79</v>
      </c>
      <c r="L13" s="82"/>
      <c r="M13" s="83"/>
      <c r="N13" s="78"/>
      <c r="O13" s="25">
        <f t="shared" si="0"/>
        <v>-2.0524999999999984</v>
      </c>
      <c r="P13" s="25">
        <f t="shared" si="1"/>
        <v>0</v>
      </c>
    </row>
    <row r="14" spans="1:16" s="14" customFormat="1" ht="102" customHeight="1">
      <c r="A14" s="85">
        <v>5</v>
      </c>
      <c r="B14" s="154">
        <v>30</v>
      </c>
      <c r="C14" s="151" t="s">
        <v>417</v>
      </c>
      <c r="D14" s="151" t="s">
        <v>121</v>
      </c>
      <c r="E14" s="151" t="s">
        <v>300</v>
      </c>
      <c r="F14" s="151" t="s">
        <v>421</v>
      </c>
      <c r="G14" s="141" t="s">
        <v>422</v>
      </c>
      <c r="H14" s="151" t="s">
        <v>420</v>
      </c>
      <c r="I14" s="151" t="s">
        <v>263</v>
      </c>
      <c r="J14" s="82">
        <v>0</v>
      </c>
      <c r="K14" s="83">
        <v>78.65</v>
      </c>
      <c r="L14" s="82"/>
      <c r="M14" s="83"/>
      <c r="N14" s="78"/>
      <c r="O14" s="25">
        <f t="shared" si="0"/>
        <v>-1.0874999999999986</v>
      </c>
      <c r="P14" s="25">
        <f t="shared" si="1"/>
        <v>0</v>
      </c>
    </row>
    <row r="15" spans="1:16" s="14" customFormat="1" ht="102" customHeight="1">
      <c r="A15" s="85">
        <v>6</v>
      </c>
      <c r="B15" s="154">
        <v>59</v>
      </c>
      <c r="C15" s="151" t="s">
        <v>160</v>
      </c>
      <c r="D15" s="151" t="s">
        <v>143</v>
      </c>
      <c r="E15" s="151" t="s">
        <v>83</v>
      </c>
      <c r="F15" s="151" t="s">
        <v>161</v>
      </c>
      <c r="G15" s="141" t="s">
        <v>162</v>
      </c>
      <c r="H15" s="161" t="s">
        <v>131</v>
      </c>
      <c r="I15" s="151" t="s">
        <v>132</v>
      </c>
      <c r="J15" s="82">
        <v>0</v>
      </c>
      <c r="K15" s="83">
        <v>79.69</v>
      </c>
      <c r="L15" s="82"/>
      <c r="M15" s="83"/>
      <c r="N15" s="78"/>
      <c r="O15" s="25">
        <f t="shared" si="0"/>
        <v>-0.8275000000000006</v>
      </c>
      <c r="P15" s="25">
        <f t="shared" si="1"/>
        <v>0</v>
      </c>
    </row>
    <row r="16" spans="1:16" s="14" customFormat="1" ht="102" customHeight="1">
      <c r="A16" s="85">
        <v>7</v>
      </c>
      <c r="B16" s="154">
        <v>44</v>
      </c>
      <c r="C16" s="151" t="s">
        <v>191</v>
      </c>
      <c r="D16" s="151" t="s">
        <v>93</v>
      </c>
      <c r="E16" s="151" t="s">
        <v>127</v>
      </c>
      <c r="F16" s="151" t="s">
        <v>204</v>
      </c>
      <c r="G16" s="141" t="s">
        <v>205</v>
      </c>
      <c r="H16" s="151" t="s">
        <v>79</v>
      </c>
      <c r="I16" s="151" t="s">
        <v>116</v>
      </c>
      <c r="J16" s="82">
        <v>4</v>
      </c>
      <c r="K16" s="83">
        <v>68.05</v>
      </c>
      <c r="L16" s="82"/>
      <c r="M16" s="83"/>
      <c r="N16" s="78"/>
      <c r="O16" s="25">
        <f t="shared" si="0"/>
        <v>-3.7375000000000007</v>
      </c>
      <c r="P16" s="25">
        <f t="shared" si="1"/>
        <v>0</v>
      </c>
    </row>
    <row r="17" spans="1:16" s="14" customFormat="1" ht="102" customHeight="1">
      <c r="A17" s="85">
        <v>8</v>
      </c>
      <c r="B17" s="154">
        <v>81</v>
      </c>
      <c r="C17" s="151" t="s">
        <v>144</v>
      </c>
      <c r="D17" s="151" t="s">
        <v>145</v>
      </c>
      <c r="E17" s="151" t="s">
        <v>300</v>
      </c>
      <c r="F17" s="151" t="s">
        <v>435</v>
      </c>
      <c r="G17" s="141" t="s">
        <v>436</v>
      </c>
      <c r="H17" s="151" t="s">
        <v>79</v>
      </c>
      <c r="I17" s="151" t="s">
        <v>116</v>
      </c>
      <c r="J17" s="82">
        <v>5</v>
      </c>
      <c r="K17" s="83">
        <v>83.61</v>
      </c>
      <c r="L17" s="82"/>
      <c r="M17" s="83"/>
      <c r="N17" s="78"/>
      <c r="O17" s="25">
        <f t="shared" si="0"/>
        <v>0.15249999999999986</v>
      </c>
      <c r="P17" s="25">
        <f t="shared" si="1"/>
        <v>0</v>
      </c>
    </row>
    <row r="18" spans="1:16" s="14" customFormat="1" ht="102" customHeight="1">
      <c r="A18" s="85">
        <v>9</v>
      </c>
      <c r="B18" s="154">
        <v>29</v>
      </c>
      <c r="C18" s="151" t="s">
        <v>417</v>
      </c>
      <c r="D18" s="151" t="s">
        <v>121</v>
      </c>
      <c r="E18" s="151" t="s">
        <v>300</v>
      </c>
      <c r="F18" s="140" t="s">
        <v>418</v>
      </c>
      <c r="G18" s="141" t="s">
        <v>419</v>
      </c>
      <c r="H18" s="151" t="s">
        <v>420</v>
      </c>
      <c r="I18" s="151" t="s">
        <v>263</v>
      </c>
      <c r="J18" s="82">
        <v>11</v>
      </c>
      <c r="K18" s="83">
        <v>91.76</v>
      </c>
      <c r="L18" s="82"/>
      <c r="M18" s="83"/>
      <c r="N18" s="78"/>
      <c r="O18" s="25">
        <f t="shared" si="0"/>
        <v>2.1900000000000013</v>
      </c>
      <c r="P18" s="25">
        <f t="shared" si="1"/>
        <v>0</v>
      </c>
    </row>
    <row r="19" spans="1:16" s="3" customFormat="1" ht="56.25" customHeight="1">
      <c r="A19" s="6"/>
      <c r="B19" s="6"/>
      <c r="C19" s="20"/>
      <c r="D19" s="76" t="str">
        <f>'№24коні5р (115см)'!D15</f>
        <v>Головний суддя , міжнародний суддя :</v>
      </c>
      <c r="E19" s="125"/>
      <c r="F19" s="42"/>
      <c r="G19" s="42"/>
      <c r="H19" s="11"/>
      <c r="I19" s="76" t="str">
        <f>'№24коні5р (115см)'!I15</f>
        <v>Скабард Анна</v>
      </c>
      <c r="J19" s="76"/>
      <c r="K19" s="16"/>
      <c r="L19" s="6"/>
      <c r="M19" s="6"/>
      <c r="N19" s="6"/>
      <c r="O19" s="25"/>
      <c r="P19" s="25"/>
    </row>
    <row r="20" spans="1:16" s="3" customFormat="1" ht="56.25" customHeight="1">
      <c r="A20" s="6"/>
      <c r="B20" s="6"/>
      <c r="C20" s="12"/>
      <c r="D20" s="76" t="str">
        <f>'№24коні5р (115см)'!D16</f>
        <v>Головний секретар,  суддя ІІ категорії:</v>
      </c>
      <c r="E20" s="125"/>
      <c r="F20" s="42"/>
      <c r="G20" s="42"/>
      <c r="H20" s="11"/>
      <c r="I20" s="76" t="str">
        <f>'№24коні5р (115см)'!I16</f>
        <v>Божок Анна</v>
      </c>
      <c r="J20" s="19"/>
      <c r="K20" s="16"/>
      <c r="L20" s="6"/>
      <c r="M20" s="6"/>
      <c r="N20" s="6"/>
      <c r="O20" s="25"/>
      <c r="P20" s="25"/>
    </row>
    <row r="21" spans="15:16" ht="25.5" customHeight="1">
      <c r="O21" s="25"/>
      <c r="P21" s="25"/>
    </row>
    <row r="22" spans="15:16" ht="25.5" customHeight="1">
      <c r="O22" s="25"/>
      <c r="P22" s="25"/>
    </row>
    <row r="23" spans="15:16" ht="25.5" customHeight="1">
      <c r="O23" s="25"/>
      <c r="P23" s="25"/>
    </row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</sheetData>
  <sheetProtection/>
  <mergeCells count="19">
    <mergeCell ref="A6:N6"/>
    <mergeCell ref="A7:A9"/>
    <mergeCell ref="F7:F9"/>
    <mergeCell ref="G7:G9"/>
    <mergeCell ref="A1:N1"/>
    <mergeCell ref="A2:N2"/>
    <mergeCell ref="A3:N3"/>
    <mergeCell ref="A4:N4"/>
    <mergeCell ref="A5:N5"/>
    <mergeCell ref="I7:I9"/>
    <mergeCell ref="H7:H9"/>
    <mergeCell ref="N7:N9"/>
    <mergeCell ref="J8:K8"/>
    <mergeCell ref="B7:B9"/>
    <mergeCell ref="E7:E9"/>
    <mergeCell ref="C7:C9"/>
    <mergeCell ref="D7:D9"/>
    <mergeCell ref="J7:M7"/>
    <mergeCell ref="L8:M8"/>
  </mergeCells>
  <printOptions horizontalCentered="1"/>
  <pageMargins left="0" right="0" top="0" bottom="0" header="0" footer="0"/>
  <pageSetup horizontalDpi="600" verticalDpi="600" orientation="landscape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160"/>
  <sheetViews>
    <sheetView view="pageBreakPreview" zoomScale="40" zoomScaleNormal="42" zoomScaleSheetLayoutView="40" zoomScalePageLayoutView="0" workbookViewId="0" topLeftCell="A1">
      <selection activeCell="I25" sqref="I25"/>
    </sheetView>
  </sheetViews>
  <sheetFormatPr defaultColWidth="9.140625" defaultRowHeight="12.75"/>
  <cols>
    <col min="1" max="1" width="12.421875" style="1" customWidth="1"/>
    <col min="2" max="2" width="13.57421875" style="1" customWidth="1"/>
    <col min="3" max="3" width="60.7109375" style="2" customWidth="1"/>
    <col min="4" max="4" width="18.421875" style="1" customWidth="1"/>
    <col min="5" max="5" width="16.00390625" style="1" customWidth="1"/>
    <col min="6" max="6" width="42.7109375" style="1" customWidth="1"/>
    <col min="7" max="7" width="46.421875" style="1" customWidth="1"/>
    <col min="8" max="8" width="53.140625" style="1" customWidth="1"/>
    <col min="9" max="9" width="52.57421875" style="1" customWidth="1"/>
    <col min="10" max="10" width="16.00390625" style="1" customWidth="1"/>
    <col min="11" max="11" width="19.421875" style="1" customWidth="1"/>
    <col min="12" max="12" width="16.00390625" style="1" customWidth="1"/>
    <col min="13" max="13" width="19.8515625" style="1" customWidth="1"/>
    <col min="14" max="14" width="17.140625" style="1" customWidth="1"/>
    <col min="15" max="15" width="17.421875" style="1" customWidth="1"/>
    <col min="16" max="16" width="14.57421875" style="1" customWidth="1"/>
    <col min="17" max="16384" width="9.140625" style="1" customWidth="1"/>
  </cols>
  <sheetData>
    <row r="1" spans="1:14" s="3" customFormat="1" ht="72.75" customHeight="1">
      <c r="A1" s="210" t="s">
        <v>60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s="3" customFormat="1" ht="27.75" customHeight="1">
      <c r="A2" s="211" t="str">
        <f>'10,07'!A2:I2</f>
        <v>3 етап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1:14" s="3" customFormat="1" ht="39.75" customHeight="1">
      <c r="A3" s="211" t="s">
        <v>12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1:14" s="3" customFormat="1" ht="35.25" customHeight="1">
      <c r="A4" s="212">
        <f>'10,07'!A4:I4</f>
        <v>44022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14" s="3" customFormat="1" ht="36" customHeight="1">
      <c r="A5" s="211" t="s">
        <v>498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</row>
    <row r="6" spans="1:14" s="3" customFormat="1" ht="42" customHeight="1">
      <c r="A6" s="211" t="s">
        <v>41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</row>
    <row r="7" spans="1:14" s="4" customFormat="1" ht="29.25" customHeight="1">
      <c r="A7" s="218" t="s">
        <v>16</v>
      </c>
      <c r="B7" s="220" t="s">
        <v>4</v>
      </c>
      <c r="C7" s="216" t="s">
        <v>2</v>
      </c>
      <c r="D7" s="220" t="s">
        <v>7</v>
      </c>
      <c r="E7" s="220" t="s">
        <v>5</v>
      </c>
      <c r="F7" s="216" t="s">
        <v>3</v>
      </c>
      <c r="G7" s="213" t="s">
        <v>23</v>
      </c>
      <c r="H7" s="216" t="s">
        <v>24</v>
      </c>
      <c r="I7" s="216" t="s">
        <v>26</v>
      </c>
      <c r="J7" s="215" t="s">
        <v>13</v>
      </c>
      <c r="K7" s="215"/>
      <c r="L7" s="215"/>
      <c r="M7" s="215"/>
      <c r="N7" s="222" t="s">
        <v>31</v>
      </c>
    </row>
    <row r="8" spans="1:14" s="4" customFormat="1" ht="30.75" customHeight="1">
      <c r="A8" s="218"/>
      <c r="B8" s="220"/>
      <c r="C8" s="216"/>
      <c r="D8" s="220"/>
      <c r="E8" s="220"/>
      <c r="F8" s="216"/>
      <c r="G8" s="214"/>
      <c r="H8" s="216"/>
      <c r="I8" s="216"/>
      <c r="J8" s="215" t="s">
        <v>51</v>
      </c>
      <c r="K8" s="224"/>
      <c r="L8" s="215" t="s">
        <v>52</v>
      </c>
      <c r="M8" s="224"/>
      <c r="N8" s="222"/>
    </row>
    <row r="9" spans="1:16" s="4" customFormat="1" ht="36.75" customHeight="1">
      <c r="A9" s="219"/>
      <c r="B9" s="221"/>
      <c r="C9" s="217"/>
      <c r="D9" s="221"/>
      <c r="E9" s="221"/>
      <c r="F9" s="217"/>
      <c r="G9" s="214"/>
      <c r="H9" s="217"/>
      <c r="I9" s="217"/>
      <c r="J9" s="112" t="s">
        <v>39</v>
      </c>
      <c r="K9" s="113" t="s">
        <v>40</v>
      </c>
      <c r="L9" s="131" t="s">
        <v>39</v>
      </c>
      <c r="M9" s="113" t="s">
        <v>40</v>
      </c>
      <c r="N9" s="223"/>
      <c r="O9" s="49">
        <v>43</v>
      </c>
      <c r="P9" s="49">
        <v>38</v>
      </c>
    </row>
    <row r="10" spans="1:14" s="5" customFormat="1" ht="73.5" customHeight="1" hidden="1">
      <c r="A10" s="66"/>
      <c r="B10" s="67">
        <v>131</v>
      </c>
      <c r="C10" s="68" t="s">
        <v>10</v>
      </c>
      <c r="D10" s="69">
        <v>1977</v>
      </c>
      <c r="E10" s="69" t="s">
        <v>8</v>
      </c>
      <c r="F10" s="68" t="s">
        <v>18</v>
      </c>
      <c r="G10" s="68"/>
      <c r="H10" s="53" t="s">
        <v>19</v>
      </c>
      <c r="I10" s="53" t="s">
        <v>11</v>
      </c>
      <c r="J10" s="53"/>
      <c r="K10" s="53"/>
      <c r="L10" s="74" t="s">
        <v>14</v>
      </c>
      <c r="M10" s="75" t="s">
        <v>15</v>
      </c>
      <c r="N10" s="77"/>
    </row>
    <row r="11" spans="1:16" s="5" customFormat="1" ht="85.5" customHeight="1">
      <c r="A11" s="85">
        <v>1</v>
      </c>
      <c r="B11" s="154">
        <v>109</v>
      </c>
      <c r="C11" s="151" t="s">
        <v>323</v>
      </c>
      <c r="D11" s="151" t="s">
        <v>126</v>
      </c>
      <c r="E11" s="151" t="s">
        <v>88</v>
      </c>
      <c r="F11" s="151" t="s">
        <v>183</v>
      </c>
      <c r="G11" s="141" t="s">
        <v>184</v>
      </c>
      <c r="H11" s="151" t="s">
        <v>185</v>
      </c>
      <c r="I11" s="151" t="s">
        <v>322</v>
      </c>
      <c r="J11" s="84">
        <v>0</v>
      </c>
      <c r="K11" s="89">
        <v>33.46</v>
      </c>
      <c r="L11" s="84">
        <v>0</v>
      </c>
      <c r="M11" s="89">
        <v>24.64</v>
      </c>
      <c r="N11" s="84">
        <v>0</v>
      </c>
      <c r="O11" s="7">
        <f aca="true" t="shared" si="0" ref="O11:O24">(K11-$O$9)/4</f>
        <v>-2.385</v>
      </c>
      <c r="P11" s="7">
        <f aca="true" t="shared" si="1" ref="P11:P24">(M11-$P$9)/4</f>
        <v>-3.34</v>
      </c>
    </row>
    <row r="12" spans="1:16" s="5" customFormat="1" ht="85.5" customHeight="1">
      <c r="A12" s="85">
        <v>2</v>
      </c>
      <c r="B12" s="154">
        <v>108</v>
      </c>
      <c r="C12" s="151" t="s">
        <v>319</v>
      </c>
      <c r="D12" s="151" t="s">
        <v>87</v>
      </c>
      <c r="E12" s="151" t="s">
        <v>88</v>
      </c>
      <c r="F12" s="151" t="s">
        <v>320</v>
      </c>
      <c r="G12" s="141" t="s">
        <v>321</v>
      </c>
      <c r="H12" s="151" t="s">
        <v>185</v>
      </c>
      <c r="I12" s="151" t="s">
        <v>322</v>
      </c>
      <c r="J12" s="84">
        <v>0</v>
      </c>
      <c r="K12" s="56">
        <v>38.69</v>
      </c>
      <c r="L12" s="84">
        <v>0</v>
      </c>
      <c r="M12" s="56">
        <v>28.03</v>
      </c>
      <c r="N12" s="84">
        <v>0</v>
      </c>
      <c r="O12" s="7">
        <f t="shared" si="0"/>
        <v>-1.0775000000000006</v>
      </c>
      <c r="P12" s="7">
        <f t="shared" si="1"/>
        <v>-2.4924999999999997</v>
      </c>
    </row>
    <row r="13" spans="1:16" s="5" customFormat="1" ht="85.5" customHeight="1">
      <c r="A13" s="85">
        <v>3</v>
      </c>
      <c r="B13" s="154">
        <v>55</v>
      </c>
      <c r="C13" s="151" t="s">
        <v>293</v>
      </c>
      <c r="D13" s="151" t="s">
        <v>93</v>
      </c>
      <c r="E13" s="151" t="s">
        <v>88</v>
      </c>
      <c r="F13" s="151" t="s">
        <v>294</v>
      </c>
      <c r="G13" s="141" t="s">
        <v>295</v>
      </c>
      <c r="H13" s="151" t="s">
        <v>296</v>
      </c>
      <c r="I13" s="151" t="s">
        <v>297</v>
      </c>
      <c r="J13" s="84">
        <v>0</v>
      </c>
      <c r="K13" s="89">
        <v>40.28</v>
      </c>
      <c r="L13" s="84">
        <v>0</v>
      </c>
      <c r="M13" s="89">
        <v>29.27</v>
      </c>
      <c r="N13" s="84">
        <v>0</v>
      </c>
      <c r="O13" s="7">
        <f t="shared" si="0"/>
        <v>-0.6799999999999997</v>
      </c>
      <c r="P13" s="7">
        <f t="shared" si="1"/>
        <v>-2.1825</v>
      </c>
    </row>
    <row r="14" spans="1:16" s="5" customFormat="1" ht="85.5" customHeight="1">
      <c r="A14" s="85">
        <v>4</v>
      </c>
      <c r="B14" s="154">
        <v>128</v>
      </c>
      <c r="C14" s="151" t="s">
        <v>175</v>
      </c>
      <c r="D14" s="151">
        <v>2007</v>
      </c>
      <c r="E14" s="151" t="s">
        <v>94</v>
      </c>
      <c r="F14" s="151" t="s">
        <v>176</v>
      </c>
      <c r="G14" s="141" t="s">
        <v>177</v>
      </c>
      <c r="H14" s="151" t="s">
        <v>84</v>
      </c>
      <c r="I14" s="151" t="s">
        <v>81</v>
      </c>
      <c r="J14" s="84">
        <v>0</v>
      </c>
      <c r="K14" s="89">
        <v>34.52</v>
      </c>
      <c r="L14" s="84">
        <v>0</v>
      </c>
      <c r="M14" s="89">
        <v>30.01</v>
      </c>
      <c r="N14" s="84">
        <v>0</v>
      </c>
      <c r="O14" s="7">
        <f t="shared" si="0"/>
        <v>-2.119999999999999</v>
      </c>
      <c r="P14" s="7">
        <f t="shared" si="1"/>
        <v>-1.9974999999999996</v>
      </c>
    </row>
    <row r="15" spans="1:16" s="5" customFormat="1" ht="85.5" customHeight="1">
      <c r="A15" s="85">
        <v>5</v>
      </c>
      <c r="B15" s="154">
        <v>20</v>
      </c>
      <c r="C15" s="151" t="s">
        <v>285</v>
      </c>
      <c r="D15" s="151" t="s">
        <v>128</v>
      </c>
      <c r="E15" s="151" t="s">
        <v>83</v>
      </c>
      <c r="F15" s="151" t="s">
        <v>286</v>
      </c>
      <c r="G15" s="141" t="s">
        <v>287</v>
      </c>
      <c r="H15" s="151" t="s">
        <v>288</v>
      </c>
      <c r="I15" s="151" t="s">
        <v>112</v>
      </c>
      <c r="J15" s="84">
        <v>0</v>
      </c>
      <c r="K15" s="89">
        <v>39.61</v>
      </c>
      <c r="L15" s="84">
        <v>0</v>
      </c>
      <c r="M15" s="89">
        <v>31.06</v>
      </c>
      <c r="N15" s="84">
        <v>0</v>
      </c>
      <c r="O15" s="7">
        <f t="shared" si="0"/>
        <v>-0.8475000000000001</v>
      </c>
      <c r="P15" s="7">
        <f t="shared" si="1"/>
        <v>-1.7350000000000003</v>
      </c>
    </row>
    <row r="16" spans="1:16" s="5" customFormat="1" ht="85.5" customHeight="1">
      <c r="A16" s="85">
        <v>6</v>
      </c>
      <c r="B16" s="154">
        <v>95</v>
      </c>
      <c r="C16" s="151" t="s">
        <v>314</v>
      </c>
      <c r="D16" s="151" t="s">
        <v>315</v>
      </c>
      <c r="E16" s="151" t="s">
        <v>125</v>
      </c>
      <c r="F16" s="151" t="s">
        <v>316</v>
      </c>
      <c r="G16" s="141" t="s">
        <v>317</v>
      </c>
      <c r="H16" s="151" t="s">
        <v>318</v>
      </c>
      <c r="I16" s="151" t="s">
        <v>112</v>
      </c>
      <c r="J16" s="84">
        <v>0</v>
      </c>
      <c r="K16" s="89">
        <v>40.48</v>
      </c>
      <c r="L16" s="84">
        <v>0</v>
      </c>
      <c r="M16" s="89">
        <v>32.22</v>
      </c>
      <c r="N16" s="84">
        <v>0</v>
      </c>
      <c r="O16" s="7">
        <f t="shared" si="0"/>
        <v>-0.6300000000000008</v>
      </c>
      <c r="P16" s="7">
        <f t="shared" si="1"/>
        <v>-1.4450000000000003</v>
      </c>
    </row>
    <row r="17" spans="1:16" s="5" customFormat="1" ht="85.5" customHeight="1">
      <c r="A17" s="85">
        <v>7</v>
      </c>
      <c r="B17" s="154">
        <v>16</v>
      </c>
      <c r="C17" s="151" t="s">
        <v>99</v>
      </c>
      <c r="D17" s="151" t="s">
        <v>100</v>
      </c>
      <c r="E17" s="151" t="s">
        <v>101</v>
      </c>
      <c r="F17" s="151" t="s">
        <v>198</v>
      </c>
      <c r="G17" s="141" t="s">
        <v>284</v>
      </c>
      <c r="H17" s="151" t="s">
        <v>104</v>
      </c>
      <c r="I17" s="151" t="s">
        <v>105</v>
      </c>
      <c r="J17" s="84">
        <v>0</v>
      </c>
      <c r="K17" s="89">
        <v>38.78</v>
      </c>
      <c r="L17" s="84">
        <v>0</v>
      </c>
      <c r="M17" s="89">
        <v>33.28</v>
      </c>
      <c r="N17" s="84">
        <v>0</v>
      </c>
      <c r="O17" s="7">
        <f t="shared" si="0"/>
        <v>-1.0549999999999997</v>
      </c>
      <c r="P17" s="7">
        <f t="shared" si="1"/>
        <v>-1.1799999999999997</v>
      </c>
    </row>
    <row r="18" spans="1:16" s="5" customFormat="1" ht="85.5" customHeight="1">
      <c r="A18" s="85">
        <v>8</v>
      </c>
      <c r="B18" s="154">
        <v>70</v>
      </c>
      <c r="C18" s="151" t="s">
        <v>302</v>
      </c>
      <c r="D18" s="151" t="s">
        <v>303</v>
      </c>
      <c r="E18" s="151" t="s">
        <v>300</v>
      </c>
      <c r="F18" s="151" t="s">
        <v>304</v>
      </c>
      <c r="G18" s="141" t="s">
        <v>305</v>
      </c>
      <c r="H18" s="151" t="s">
        <v>306</v>
      </c>
      <c r="I18" s="151" t="s">
        <v>307</v>
      </c>
      <c r="J18" s="84">
        <v>0</v>
      </c>
      <c r="K18" s="89">
        <v>41.84</v>
      </c>
      <c r="L18" s="84">
        <v>0</v>
      </c>
      <c r="M18" s="89">
        <v>33.77</v>
      </c>
      <c r="N18" s="84">
        <v>0</v>
      </c>
      <c r="O18" s="7">
        <f t="shared" si="0"/>
        <v>-0.28999999999999915</v>
      </c>
      <c r="P18" s="7">
        <f t="shared" si="1"/>
        <v>-1.0574999999999992</v>
      </c>
    </row>
    <row r="19" spans="1:16" s="5" customFormat="1" ht="85.5" customHeight="1">
      <c r="A19" s="85">
        <v>9</v>
      </c>
      <c r="B19" s="154">
        <v>68</v>
      </c>
      <c r="C19" s="151" t="s">
        <v>108</v>
      </c>
      <c r="D19" s="151" t="s">
        <v>118</v>
      </c>
      <c r="E19" s="151" t="s">
        <v>300</v>
      </c>
      <c r="F19" s="151" t="s">
        <v>152</v>
      </c>
      <c r="G19" s="141" t="s">
        <v>301</v>
      </c>
      <c r="H19" s="151" t="s">
        <v>107</v>
      </c>
      <c r="I19" s="151" t="s">
        <v>112</v>
      </c>
      <c r="J19" s="84">
        <v>1</v>
      </c>
      <c r="K19" s="89">
        <v>45.6</v>
      </c>
      <c r="L19" s="84">
        <v>0</v>
      </c>
      <c r="M19" s="89">
        <v>32.79</v>
      </c>
      <c r="N19" s="84">
        <v>1</v>
      </c>
      <c r="O19" s="7">
        <f t="shared" si="0"/>
        <v>0.6500000000000004</v>
      </c>
      <c r="P19" s="7">
        <f t="shared" si="1"/>
        <v>-1.3025000000000002</v>
      </c>
    </row>
    <row r="20" spans="1:16" s="5" customFormat="1" ht="85.5" customHeight="1">
      <c r="A20" s="85">
        <v>10</v>
      </c>
      <c r="B20" s="154">
        <v>25</v>
      </c>
      <c r="C20" s="151" t="s">
        <v>289</v>
      </c>
      <c r="D20" s="151" t="s">
        <v>93</v>
      </c>
      <c r="E20" s="151" t="s">
        <v>88</v>
      </c>
      <c r="F20" s="151" t="s">
        <v>290</v>
      </c>
      <c r="G20" s="141" t="s">
        <v>291</v>
      </c>
      <c r="H20" s="151" t="s">
        <v>288</v>
      </c>
      <c r="I20" s="151" t="s">
        <v>292</v>
      </c>
      <c r="J20" s="84">
        <v>1</v>
      </c>
      <c r="K20" s="89">
        <v>43.08</v>
      </c>
      <c r="L20" s="84">
        <v>0</v>
      </c>
      <c r="M20" s="89">
        <v>33.69</v>
      </c>
      <c r="N20" s="84">
        <v>1</v>
      </c>
      <c r="O20" s="7">
        <f t="shared" si="0"/>
        <v>0.019999999999999574</v>
      </c>
      <c r="P20" s="7">
        <f t="shared" si="1"/>
        <v>-1.0775000000000006</v>
      </c>
    </row>
    <row r="21" spans="1:16" s="5" customFormat="1" ht="85.5" customHeight="1">
      <c r="A21" s="85">
        <v>11</v>
      </c>
      <c r="B21" s="154">
        <v>118</v>
      </c>
      <c r="C21" s="151" t="s">
        <v>501</v>
      </c>
      <c r="D21" s="151" t="s">
        <v>94</v>
      </c>
      <c r="E21" s="151" t="s">
        <v>8</v>
      </c>
      <c r="F21" s="151" t="s">
        <v>502</v>
      </c>
      <c r="G21" s="141" t="s">
        <v>503</v>
      </c>
      <c r="H21" s="151" t="s">
        <v>504</v>
      </c>
      <c r="I21" s="151" t="s">
        <v>505</v>
      </c>
      <c r="J21" s="84">
        <v>1</v>
      </c>
      <c r="K21" s="89">
        <v>45.82</v>
      </c>
      <c r="L21" s="84">
        <v>0</v>
      </c>
      <c r="M21" s="89">
        <v>35.48</v>
      </c>
      <c r="N21" s="84">
        <v>1</v>
      </c>
      <c r="O21" s="7">
        <f t="shared" si="0"/>
        <v>0.7050000000000001</v>
      </c>
      <c r="P21" s="7">
        <f t="shared" si="1"/>
        <v>-0.6300000000000008</v>
      </c>
    </row>
    <row r="22" spans="1:16" s="5" customFormat="1" ht="85.5" customHeight="1">
      <c r="A22" s="85">
        <v>12</v>
      </c>
      <c r="B22" s="154">
        <v>56</v>
      </c>
      <c r="C22" s="151" t="s">
        <v>293</v>
      </c>
      <c r="D22" s="151" t="s">
        <v>93</v>
      </c>
      <c r="E22" s="151" t="s">
        <v>88</v>
      </c>
      <c r="F22" s="151" t="s">
        <v>298</v>
      </c>
      <c r="G22" s="141" t="s">
        <v>299</v>
      </c>
      <c r="H22" s="151" t="s">
        <v>296</v>
      </c>
      <c r="I22" s="151" t="s">
        <v>297</v>
      </c>
      <c r="J22" s="84">
        <v>4</v>
      </c>
      <c r="K22" s="89">
        <v>36.98</v>
      </c>
      <c r="L22" s="84">
        <v>0</v>
      </c>
      <c r="M22" s="89">
        <v>29.01</v>
      </c>
      <c r="N22" s="84">
        <v>4</v>
      </c>
      <c r="O22" s="7">
        <f t="shared" si="0"/>
        <v>-1.5050000000000008</v>
      </c>
      <c r="P22" s="7">
        <f t="shared" si="1"/>
        <v>-2.2474999999999996</v>
      </c>
    </row>
    <row r="23" spans="1:16" s="5" customFormat="1" ht="85.5" customHeight="1">
      <c r="A23" s="85">
        <v>13</v>
      </c>
      <c r="B23" s="154">
        <v>77</v>
      </c>
      <c r="C23" s="151" t="s">
        <v>308</v>
      </c>
      <c r="D23" s="151" t="s">
        <v>309</v>
      </c>
      <c r="E23" s="151" t="s">
        <v>8</v>
      </c>
      <c r="F23" s="151" t="s">
        <v>310</v>
      </c>
      <c r="G23" s="141" t="s">
        <v>311</v>
      </c>
      <c r="H23" s="151" t="s">
        <v>312</v>
      </c>
      <c r="I23" s="151" t="s">
        <v>313</v>
      </c>
      <c r="J23" s="84">
        <v>0</v>
      </c>
      <c r="K23" s="89">
        <v>37.02</v>
      </c>
      <c r="L23" s="84">
        <v>4</v>
      </c>
      <c r="M23" s="89">
        <v>30.44</v>
      </c>
      <c r="N23" s="84">
        <v>4</v>
      </c>
      <c r="O23" s="7">
        <f t="shared" si="0"/>
        <v>-1.4949999999999992</v>
      </c>
      <c r="P23" s="7">
        <f t="shared" si="1"/>
        <v>-1.8899999999999997</v>
      </c>
    </row>
    <row r="24" spans="1:16" s="5" customFormat="1" ht="85.5" customHeight="1">
      <c r="A24" s="85">
        <v>14</v>
      </c>
      <c r="B24" s="154">
        <v>18</v>
      </c>
      <c r="C24" s="151" t="s">
        <v>216</v>
      </c>
      <c r="D24" s="151" t="s">
        <v>172</v>
      </c>
      <c r="E24" s="151" t="s">
        <v>88</v>
      </c>
      <c r="F24" s="151" t="s">
        <v>217</v>
      </c>
      <c r="G24" s="141" t="s">
        <v>218</v>
      </c>
      <c r="H24" s="151" t="s">
        <v>104</v>
      </c>
      <c r="I24" s="151" t="s">
        <v>105</v>
      </c>
      <c r="J24" s="84">
        <v>6</v>
      </c>
      <c r="K24" s="89">
        <v>50.36</v>
      </c>
      <c r="L24" s="84">
        <v>0</v>
      </c>
      <c r="M24" s="89">
        <v>31.79</v>
      </c>
      <c r="N24" s="84">
        <v>6</v>
      </c>
      <c r="O24" s="7">
        <f t="shared" si="0"/>
        <v>1.8399999999999999</v>
      </c>
      <c r="P24" s="7">
        <f t="shared" si="1"/>
        <v>-1.5525000000000002</v>
      </c>
    </row>
    <row r="25" spans="1:13" s="3" customFormat="1" ht="40.5" customHeight="1">
      <c r="A25" s="16"/>
      <c r="B25" s="16"/>
      <c r="D25" s="9" t="s">
        <v>62</v>
      </c>
      <c r="E25" s="24"/>
      <c r="F25" s="8"/>
      <c r="G25" s="8"/>
      <c r="H25" s="17"/>
      <c r="I25" s="9" t="str">
        <f>Лист1!B7</f>
        <v>Скабард Анна</v>
      </c>
      <c r="J25" s="9"/>
      <c r="K25" s="9"/>
      <c r="M25" s="16"/>
    </row>
    <row r="26" spans="1:13" s="3" customFormat="1" ht="40.5" customHeight="1">
      <c r="A26" s="16"/>
      <c r="B26" s="16"/>
      <c r="D26" s="9" t="str">
        <f>Лист1!B9</f>
        <v>Головний секретар,  суддя ІІ категорії:</v>
      </c>
      <c r="E26" s="24"/>
      <c r="F26" s="8"/>
      <c r="G26" s="8"/>
      <c r="H26" s="17"/>
      <c r="I26" s="9" t="str">
        <f>Лист1!B11</f>
        <v>Божок Анна</v>
      </c>
      <c r="J26" s="9"/>
      <c r="K26" s="9"/>
      <c r="M26" s="16"/>
    </row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140" spans="2:9" ht="25.5">
      <c r="B140" s="143">
        <v>8</v>
      </c>
      <c r="C140" s="143">
        <v>746</v>
      </c>
      <c r="D140" s="143" t="s">
        <v>97</v>
      </c>
      <c r="E140" s="143" t="s">
        <v>98</v>
      </c>
      <c r="F140" s="143">
        <v>868</v>
      </c>
      <c r="G140" s="143">
        <v>868</v>
      </c>
      <c r="H140" s="143">
        <v>125</v>
      </c>
      <c r="I140" s="143">
        <v>264</v>
      </c>
    </row>
    <row r="141" spans="2:9" ht="25.5">
      <c r="B141" s="143">
        <v>9</v>
      </c>
      <c r="C141" s="143">
        <v>746</v>
      </c>
      <c r="D141" s="143" t="s">
        <v>97</v>
      </c>
      <c r="E141" s="143" t="s">
        <v>98</v>
      </c>
      <c r="F141" s="143">
        <v>1902</v>
      </c>
      <c r="G141" s="143">
        <v>1902</v>
      </c>
      <c r="H141" s="143">
        <v>125</v>
      </c>
      <c r="I141" s="143">
        <v>264</v>
      </c>
    </row>
    <row r="142" spans="2:9" ht="25.5">
      <c r="B142" s="143">
        <v>10</v>
      </c>
      <c r="C142" s="143">
        <v>827</v>
      </c>
      <c r="D142" s="143" t="s">
        <v>87</v>
      </c>
      <c r="E142" s="143" t="s">
        <v>125</v>
      </c>
      <c r="F142" s="143">
        <v>1469</v>
      </c>
      <c r="G142" s="143">
        <v>1469</v>
      </c>
      <c r="H142" s="143">
        <v>125</v>
      </c>
      <c r="I142" s="143">
        <v>264</v>
      </c>
    </row>
    <row r="143" spans="2:9" ht="25.5">
      <c r="B143" s="143">
        <v>11</v>
      </c>
      <c r="C143" s="143">
        <v>827</v>
      </c>
      <c r="D143" s="143" t="s">
        <v>87</v>
      </c>
      <c r="E143" s="143" t="s">
        <v>125</v>
      </c>
      <c r="F143" s="143">
        <v>1903</v>
      </c>
      <c r="G143" s="143">
        <v>1903</v>
      </c>
      <c r="H143" s="143">
        <v>125</v>
      </c>
      <c r="I143" s="143">
        <v>264</v>
      </c>
    </row>
    <row r="144" spans="2:9" ht="25.5">
      <c r="B144" s="143">
        <v>12</v>
      </c>
      <c r="C144" s="143">
        <v>827</v>
      </c>
      <c r="D144" s="143" t="s">
        <v>87</v>
      </c>
      <c r="E144" s="143" t="s">
        <v>125</v>
      </c>
      <c r="F144" s="143">
        <v>1904</v>
      </c>
      <c r="G144" s="143">
        <v>1904</v>
      </c>
      <c r="H144" s="143">
        <v>125</v>
      </c>
      <c r="I144" s="143">
        <v>264</v>
      </c>
    </row>
    <row r="145" spans="2:9" ht="25.5">
      <c r="B145" s="143">
        <v>13</v>
      </c>
      <c r="C145" s="143">
        <v>827</v>
      </c>
      <c r="D145" s="143" t="s">
        <v>87</v>
      </c>
      <c r="E145" s="143" t="s">
        <v>125</v>
      </c>
      <c r="F145" s="143">
        <v>834</v>
      </c>
      <c r="G145" s="143">
        <v>834</v>
      </c>
      <c r="H145" s="143">
        <v>125</v>
      </c>
      <c r="I145" s="143">
        <v>264</v>
      </c>
    </row>
    <row r="146" spans="2:9" ht="25.5">
      <c r="B146" s="143">
        <v>14</v>
      </c>
      <c r="C146" s="143">
        <v>639</v>
      </c>
      <c r="D146" s="143" t="s">
        <v>126</v>
      </c>
      <c r="E146" s="143" t="s">
        <v>127</v>
      </c>
      <c r="F146" s="143">
        <v>1184</v>
      </c>
      <c r="G146" s="143">
        <v>1184</v>
      </c>
      <c r="H146" s="143">
        <v>46</v>
      </c>
      <c r="I146" s="143">
        <v>33</v>
      </c>
    </row>
    <row r="147" spans="2:9" ht="25.5">
      <c r="B147" s="143">
        <v>15</v>
      </c>
      <c r="C147" s="143">
        <v>717</v>
      </c>
      <c r="D147" s="143" t="s">
        <v>126</v>
      </c>
      <c r="E147" s="143" t="s">
        <v>110</v>
      </c>
      <c r="F147" s="143">
        <v>162</v>
      </c>
      <c r="G147" s="143">
        <v>162</v>
      </c>
      <c r="H147" s="143">
        <v>46</v>
      </c>
      <c r="I147" s="143">
        <v>33</v>
      </c>
    </row>
    <row r="148" spans="2:9" ht="25.5">
      <c r="B148" s="143">
        <v>16</v>
      </c>
      <c r="C148" s="143">
        <v>1006</v>
      </c>
      <c r="D148" s="143" t="s">
        <v>139</v>
      </c>
      <c r="E148" s="143" t="s">
        <v>78</v>
      </c>
      <c r="F148" s="143">
        <v>1330</v>
      </c>
      <c r="G148" s="143">
        <v>1330</v>
      </c>
      <c r="H148" s="143">
        <v>46</v>
      </c>
      <c r="I148" s="143">
        <v>33</v>
      </c>
    </row>
    <row r="149" spans="2:9" ht="25.5">
      <c r="B149" s="143">
        <v>17</v>
      </c>
      <c r="C149" s="143">
        <v>873</v>
      </c>
      <c r="D149" s="143" t="s">
        <v>126</v>
      </c>
      <c r="E149" s="143" t="s">
        <v>117</v>
      </c>
      <c r="F149" s="143">
        <v>12</v>
      </c>
      <c r="G149" s="143">
        <v>12</v>
      </c>
      <c r="H149" s="143">
        <v>46</v>
      </c>
      <c r="I149" s="143">
        <v>33</v>
      </c>
    </row>
    <row r="150" spans="2:9" ht="25.5">
      <c r="B150" s="143">
        <v>18</v>
      </c>
      <c r="C150" s="143">
        <v>1099</v>
      </c>
      <c r="D150" s="143" t="s">
        <v>93</v>
      </c>
      <c r="E150" s="143" t="s">
        <v>8</v>
      </c>
      <c r="F150" s="143">
        <v>60</v>
      </c>
      <c r="G150" s="143">
        <v>60</v>
      </c>
      <c r="H150" s="143">
        <v>46</v>
      </c>
      <c r="I150" s="143">
        <v>33</v>
      </c>
    </row>
    <row r="151" spans="2:9" ht="25.5">
      <c r="B151" s="143">
        <v>19</v>
      </c>
      <c r="C151" s="143">
        <v>152</v>
      </c>
      <c r="D151" s="143" t="s">
        <v>134</v>
      </c>
      <c r="E151" s="143" t="s">
        <v>110</v>
      </c>
      <c r="F151" s="143">
        <v>713</v>
      </c>
      <c r="G151" s="143">
        <v>713</v>
      </c>
      <c r="H151" s="143">
        <v>46</v>
      </c>
      <c r="I151" s="143">
        <v>68</v>
      </c>
    </row>
    <row r="152" spans="2:9" ht="25.5">
      <c r="B152" s="143">
        <v>20</v>
      </c>
      <c r="C152" s="143">
        <v>1100</v>
      </c>
      <c r="D152" s="143" t="s">
        <v>119</v>
      </c>
      <c r="E152" s="143" t="s">
        <v>8</v>
      </c>
      <c r="F152" s="143">
        <v>1109</v>
      </c>
      <c r="G152" s="143">
        <v>1109</v>
      </c>
      <c r="H152" s="143">
        <v>190</v>
      </c>
      <c r="I152" s="143">
        <v>238</v>
      </c>
    </row>
    <row r="153" spans="2:9" ht="25.5">
      <c r="B153" s="143">
        <v>21</v>
      </c>
      <c r="C153" s="143">
        <v>1101</v>
      </c>
      <c r="D153" s="143" t="s">
        <v>120</v>
      </c>
      <c r="E153" s="143" t="s">
        <v>8</v>
      </c>
      <c r="F153" s="143">
        <v>1905</v>
      </c>
      <c r="G153" s="143">
        <v>1905</v>
      </c>
      <c r="H153" s="143">
        <v>190</v>
      </c>
      <c r="I153" s="143">
        <v>238</v>
      </c>
    </row>
    <row r="154" spans="2:9" ht="25.5">
      <c r="B154" s="143">
        <v>22</v>
      </c>
      <c r="C154" s="143">
        <v>1102</v>
      </c>
      <c r="D154" s="143" t="s">
        <v>126</v>
      </c>
      <c r="E154" s="143" t="s">
        <v>125</v>
      </c>
      <c r="F154" s="143">
        <v>1283</v>
      </c>
      <c r="G154" s="143">
        <v>1283</v>
      </c>
      <c r="H154" s="143">
        <v>190</v>
      </c>
      <c r="I154" s="143">
        <v>238</v>
      </c>
    </row>
    <row r="155" spans="2:9" ht="25.5">
      <c r="B155" s="143">
        <v>23</v>
      </c>
      <c r="C155" s="143">
        <v>1103</v>
      </c>
      <c r="D155" s="143" t="s">
        <v>126</v>
      </c>
      <c r="E155" s="143" t="s">
        <v>125</v>
      </c>
      <c r="F155" s="143">
        <v>1283</v>
      </c>
      <c r="G155" s="143">
        <v>1283</v>
      </c>
      <c r="H155" s="143">
        <v>190</v>
      </c>
      <c r="I155" s="143">
        <v>238</v>
      </c>
    </row>
    <row r="156" spans="2:9" ht="25.5">
      <c r="B156" s="143">
        <v>24</v>
      </c>
      <c r="C156" s="143">
        <v>690</v>
      </c>
      <c r="D156" s="143" t="s">
        <v>121</v>
      </c>
      <c r="E156" s="143" t="s">
        <v>83</v>
      </c>
      <c r="F156" s="143">
        <v>772</v>
      </c>
      <c r="G156" s="143">
        <v>772</v>
      </c>
      <c r="H156" s="143">
        <v>190</v>
      </c>
      <c r="I156" s="143">
        <v>231</v>
      </c>
    </row>
    <row r="157" spans="2:9" ht="25.5">
      <c r="B157" s="143">
        <v>25</v>
      </c>
      <c r="C157" s="143">
        <v>1004</v>
      </c>
      <c r="D157" s="143" t="s">
        <v>145</v>
      </c>
      <c r="E157" s="143" t="s">
        <v>110</v>
      </c>
      <c r="F157" s="143">
        <v>1757</v>
      </c>
      <c r="G157" s="143">
        <v>1757</v>
      </c>
      <c r="H157" s="143">
        <v>190</v>
      </c>
      <c r="I157" s="143">
        <v>334</v>
      </c>
    </row>
    <row r="158" spans="2:9" ht="25.5">
      <c r="B158" s="143">
        <v>26</v>
      </c>
      <c r="C158" s="143">
        <v>1048</v>
      </c>
      <c r="D158" s="143" t="s">
        <v>200</v>
      </c>
      <c r="E158" s="143" t="s">
        <v>83</v>
      </c>
      <c r="F158" s="143">
        <v>1801</v>
      </c>
      <c r="G158" s="143">
        <v>1801</v>
      </c>
      <c r="H158" s="143">
        <v>190</v>
      </c>
      <c r="I158" s="143">
        <v>333</v>
      </c>
    </row>
    <row r="159" spans="2:9" ht="25.5">
      <c r="B159" s="143">
        <v>27</v>
      </c>
      <c r="C159" s="143">
        <v>1104</v>
      </c>
      <c r="D159" s="143" t="s">
        <v>139</v>
      </c>
      <c r="E159" s="143" t="s">
        <v>88</v>
      </c>
      <c r="F159" s="143">
        <v>1907</v>
      </c>
      <c r="G159" s="143">
        <v>1907</v>
      </c>
      <c r="H159" s="143">
        <v>190</v>
      </c>
      <c r="I159" s="143">
        <v>333</v>
      </c>
    </row>
    <row r="160" spans="2:9" ht="25.5">
      <c r="B160" s="143">
        <v>28</v>
      </c>
      <c r="C160" s="143">
        <v>1105</v>
      </c>
      <c r="D160" s="143" t="s">
        <v>147</v>
      </c>
      <c r="E160" s="143" t="s">
        <v>88</v>
      </c>
      <c r="F160" s="143">
        <v>1908</v>
      </c>
      <c r="G160" s="143">
        <v>1908</v>
      </c>
      <c r="H160" s="143">
        <v>190</v>
      </c>
      <c r="I160" s="143">
        <v>333</v>
      </c>
    </row>
  </sheetData>
  <sheetProtection/>
  <mergeCells count="19">
    <mergeCell ref="C7:C9"/>
    <mergeCell ref="H7:H9"/>
    <mergeCell ref="A6:N6"/>
    <mergeCell ref="N7:N9"/>
    <mergeCell ref="J8:K8"/>
    <mergeCell ref="L8:M8"/>
    <mergeCell ref="D7:D9"/>
    <mergeCell ref="E7:E9"/>
    <mergeCell ref="F7:F9"/>
    <mergeCell ref="A1:N1"/>
    <mergeCell ref="A2:N2"/>
    <mergeCell ref="A3:N3"/>
    <mergeCell ref="A4:N4"/>
    <mergeCell ref="A5:N5"/>
    <mergeCell ref="G7:G9"/>
    <mergeCell ref="J7:M7"/>
    <mergeCell ref="I7:I9"/>
    <mergeCell ref="A7:A9"/>
    <mergeCell ref="B7:B9"/>
  </mergeCells>
  <printOptions horizontalCentered="1"/>
  <pageMargins left="0" right="0" top="0" bottom="0" header="0" footer="0"/>
  <pageSetup horizontalDpi="600" verticalDpi="600" orientation="landscape" paperSize="9" scale="36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A1:P17"/>
  <sheetViews>
    <sheetView view="pageBreakPreview" zoomScale="37" zoomScaleNormal="37" zoomScaleSheetLayoutView="37" zoomScalePageLayoutView="0" workbookViewId="0" topLeftCell="A1">
      <selection activeCell="A13" sqref="A13"/>
    </sheetView>
  </sheetViews>
  <sheetFormatPr defaultColWidth="9.140625" defaultRowHeight="12.75"/>
  <cols>
    <col min="1" max="1" width="14.57421875" style="1" customWidth="1"/>
    <col min="2" max="2" width="15.8515625" style="1" customWidth="1"/>
    <col min="3" max="3" width="63.28125" style="2" customWidth="1"/>
    <col min="4" max="4" width="17.28125" style="1" customWidth="1"/>
    <col min="5" max="5" width="22.8515625" style="1" customWidth="1"/>
    <col min="6" max="6" width="54.00390625" style="1" customWidth="1"/>
    <col min="7" max="7" width="49.00390625" style="1" customWidth="1"/>
    <col min="8" max="8" width="62.00390625" style="1" customWidth="1"/>
    <col min="9" max="9" width="58.57421875" style="1" customWidth="1"/>
    <col min="10" max="10" width="17.28125" style="1" customWidth="1"/>
    <col min="11" max="11" width="23.140625" style="1" customWidth="1"/>
    <col min="12" max="12" width="16.8515625" style="1" customWidth="1"/>
    <col min="13" max="13" width="19.421875" style="1" customWidth="1"/>
    <col min="14" max="14" width="15.421875" style="1" customWidth="1"/>
    <col min="15" max="16" width="25.00390625" style="15" customWidth="1"/>
    <col min="17" max="17" width="11.421875" style="1" customWidth="1"/>
    <col min="18" max="16384" width="9.140625" style="1" customWidth="1"/>
  </cols>
  <sheetData>
    <row r="1" spans="1:16" s="3" customFormat="1" ht="81" customHeight="1">
      <c r="A1" s="211" t="s">
        <v>63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22"/>
      <c r="P1" s="11"/>
    </row>
    <row r="2" spans="1:16" s="3" customFormat="1" ht="34.5" customHeight="1">
      <c r="A2" s="238" t="str">
        <f>'№24коні5р (115см)'!A2:N2</f>
        <v>3-й етап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2"/>
      <c r="P2" s="11"/>
    </row>
    <row r="3" spans="1:16" s="3" customFormat="1" ht="34.5" customHeight="1">
      <c r="A3" s="238" t="s">
        <v>12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2"/>
      <c r="P3" s="11"/>
    </row>
    <row r="4" spans="1:16" s="3" customFormat="1" ht="34.5" customHeight="1">
      <c r="A4" s="240">
        <f>'№24коні5р (115см)'!A4:N4</f>
        <v>44024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2"/>
      <c r="P4" s="11"/>
    </row>
    <row r="5" spans="1:16" s="3" customFormat="1" ht="51" customHeight="1">
      <c r="A5" s="406" t="s">
        <v>627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22"/>
      <c r="P5" s="11"/>
    </row>
    <row r="6" spans="1:16" s="3" customFormat="1" ht="34.5" customHeight="1">
      <c r="A6" s="238" t="s">
        <v>41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2"/>
      <c r="P6" s="11"/>
    </row>
    <row r="7" spans="1:16" s="4" customFormat="1" ht="33.75" customHeight="1">
      <c r="A7" s="234" t="s">
        <v>16</v>
      </c>
      <c r="B7" s="309" t="s">
        <v>4</v>
      </c>
      <c r="C7" s="311" t="s">
        <v>2</v>
      </c>
      <c r="D7" s="309" t="s">
        <v>7</v>
      </c>
      <c r="E7" s="309" t="s">
        <v>5</v>
      </c>
      <c r="F7" s="311" t="s">
        <v>3</v>
      </c>
      <c r="G7" s="232" t="s">
        <v>23</v>
      </c>
      <c r="H7" s="311" t="s">
        <v>0</v>
      </c>
      <c r="I7" s="311" t="s">
        <v>6</v>
      </c>
      <c r="J7" s="395" t="s">
        <v>13</v>
      </c>
      <c r="K7" s="396"/>
      <c r="L7" s="397"/>
      <c r="M7" s="398"/>
      <c r="N7" s="222"/>
      <c r="O7" s="11"/>
      <c r="P7" s="11"/>
    </row>
    <row r="8" spans="1:16" s="4" customFormat="1" ht="32.25" customHeight="1">
      <c r="A8" s="234"/>
      <c r="B8" s="309"/>
      <c r="C8" s="311"/>
      <c r="D8" s="309"/>
      <c r="E8" s="309"/>
      <c r="F8" s="311"/>
      <c r="G8" s="233"/>
      <c r="H8" s="311"/>
      <c r="I8" s="311"/>
      <c r="J8" s="222" t="s">
        <v>28</v>
      </c>
      <c r="K8" s="399"/>
      <c r="L8" s="222" t="s">
        <v>22</v>
      </c>
      <c r="M8" s="399"/>
      <c r="N8" s="222"/>
      <c r="O8" s="11"/>
      <c r="P8" s="11"/>
    </row>
    <row r="9" spans="1:16" s="4" customFormat="1" ht="36.75" customHeight="1">
      <c r="A9" s="405"/>
      <c r="B9" s="313"/>
      <c r="C9" s="312"/>
      <c r="D9" s="313"/>
      <c r="E9" s="313"/>
      <c r="F9" s="312"/>
      <c r="G9" s="233"/>
      <c r="H9" s="312"/>
      <c r="I9" s="312"/>
      <c r="J9" s="131" t="s">
        <v>14</v>
      </c>
      <c r="K9" s="113" t="s">
        <v>15</v>
      </c>
      <c r="L9" s="131" t="s">
        <v>14</v>
      </c>
      <c r="M9" s="113" t="s">
        <v>15</v>
      </c>
      <c r="N9" s="248"/>
      <c r="O9" s="47">
        <v>83</v>
      </c>
      <c r="P9" s="47">
        <v>48</v>
      </c>
    </row>
    <row r="10" spans="1:16" s="14" customFormat="1" ht="130.5" customHeight="1">
      <c r="A10" s="85">
        <v>1</v>
      </c>
      <c r="B10" s="154">
        <v>37</v>
      </c>
      <c r="C10" s="151" t="s">
        <v>144</v>
      </c>
      <c r="D10" s="151" t="s">
        <v>145</v>
      </c>
      <c r="E10" s="151" t="s">
        <v>300</v>
      </c>
      <c r="F10" s="151" t="s">
        <v>265</v>
      </c>
      <c r="G10" s="141" t="s">
        <v>266</v>
      </c>
      <c r="H10" s="151" t="s">
        <v>79</v>
      </c>
      <c r="I10" s="151" t="s">
        <v>116</v>
      </c>
      <c r="J10" s="82">
        <v>0</v>
      </c>
      <c r="K10" s="83">
        <v>82.69</v>
      </c>
      <c r="L10" s="82">
        <v>0</v>
      </c>
      <c r="M10" s="83">
        <v>41.73</v>
      </c>
      <c r="N10" s="78"/>
      <c r="O10" s="25">
        <f>(K10-$O$9)/4</f>
        <v>-0.07750000000000057</v>
      </c>
      <c r="P10" s="25">
        <f>(M10-$P$9)/1</f>
        <v>-6.270000000000003</v>
      </c>
    </row>
    <row r="11" spans="1:16" s="14" customFormat="1" ht="130.5" customHeight="1">
      <c r="A11" s="85">
        <v>2</v>
      </c>
      <c r="B11" s="154">
        <v>11</v>
      </c>
      <c r="C11" s="151" t="s">
        <v>153</v>
      </c>
      <c r="D11" s="151" t="s">
        <v>145</v>
      </c>
      <c r="E11" s="151" t="s">
        <v>83</v>
      </c>
      <c r="F11" s="151" t="s">
        <v>154</v>
      </c>
      <c r="G11" s="141" t="s">
        <v>155</v>
      </c>
      <c r="H11" s="151" t="s">
        <v>104</v>
      </c>
      <c r="I11" s="151" t="s">
        <v>99</v>
      </c>
      <c r="J11" s="82">
        <v>4</v>
      </c>
      <c r="K11" s="83">
        <v>75.38</v>
      </c>
      <c r="L11" s="82"/>
      <c r="M11" s="83"/>
      <c r="N11" s="78"/>
      <c r="O11" s="25">
        <f>(K11-$O$9)/4</f>
        <v>-1.9050000000000011</v>
      </c>
      <c r="P11" s="25">
        <f>(M11-$P$9)/1</f>
        <v>-48</v>
      </c>
    </row>
    <row r="12" spans="1:16" s="14" customFormat="1" ht="130.5" customHeight="1">
      <c r="A12" s="85">
        <v>3</v>
      </c>
      <c r="B12" s="154">
        <v>15</v>
      </c>
      <c r="C12" s="151" t="s">
        <v>99</v>
      </c>
      <c r="D12" s="151" t="s">
        <v>100</v>
      </c>
      <c r="E12" s="151" t="s">
        <v>101</v>
      </c>
      <c r="F12" s="151" t="s">
        <v>178</v>
      </c>
      <c r="G12" s="141" t="s">
        <v>179</v>
      </c>
      <c r="H12" s="151" t="s">
        <v>104</v>
      </c>
      <c r="I12" s="151" t="s">
        <v>105</v>
      </c>
      <c r="J12" s="82">
        <v>4</v>
      </c>
      <c r="K12" s="83">
        <v>81.21</v>
      </c>
      <c r="L12" s="82"/>
      <c r="M12" s="83"/>
      <c r="N12" s="78"/>
      <c r="O12" s="25">
        <f>(K12-$O$9)/4</f>
        <v>-0.44750000000000156</v>
      </c>
      <c r="P12" s="25">
        <f>(M12-$P$9)/1</f>
        <v>-48</v>
      </c>
    </row>
    <row r="13" spans="1:16" s="3" customFormat="1" ht="56.25" customHeight="1">
      <c r="A13" s="6"/>
      <c r="B13" s="6"/>
      <c r="C13" s="20"/>
      <c r="D13" s="76" t="str">
        <f>'№24коні5р (115см)'!D15</f>
        <v>Головний суддя , міжнародний суддя :</v>
      </c>
      <c r="E13" s="125"/>
      <c r="F13" s="42"/>
      <c r="G13" s="42"/>
      <c r="H13" s="11"/>
      <c r="I13" s="76" t="str">
        <f>'№24коні5р (115см)'!I15</f>
        <v>Скабард Анна</v>
      </c>
      <c r="J13" s="76"/>
      <c r="K13" s="16"/>
      <c r="L13" s="6"/>
      <c r="M13" s="6"/>
      <c r="N13" s="6"/>
      <c r="O13" s="25"/>
      <c r="P13" s="25"/>
    </row>
    <row r="14" spans="1:16" s="3" customFormat="1" ht="56.25" customHeight="1">
      <c r="A14" s="6"/>
      <c r="B14" s="6"/>
      <c r="C14" s="12"/>
      <c r="D14" s="76" t="str">
        <f>'№24коні5р (115см)'!D16</f>
        <v>Головний секретар,  суддя ІІ категорії:</v>
      </c>
      <c r="E14" s="125"/>
      <c r="F14" s="42"/>
      <c r="G14" s="42"/>
      <c r="H14" s="11"/>
      <c r="I14" s="76" t="str">
        <f>'№24коні5р (115см)'!I16</f>
        <v>Божок Анна</v>
      </c>
      <c r="J14" s="19"/>
      <c r="K14" s="16"/>
      <c r="L14" s="6"/>
      <c r="M14" s="6"/>
      <c r="N14" s="6"/>
      <c r="O14" s="25"/>
      <c r="P14" s="25"/>
    </row>
    <row r="15" spans="15:16" ht="25.5" customHeight="1">
      <c r="O15" s="25"/>
      <c r="P15" s="25"/>
    </row>
    <row r="16" spans="15:16" ht="25.5" customHeight="1">
      <c r="O16" s="25"/>
      <c r="P16" s="25"/>
    </row>
    <row r="17" spans="15:16" ht="25.5" customHeight="1">
      <c r="O17" s="25"/>
      <c r="P17" s="25"/>
    </row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</sheetData>
  <sheetProtection/>
  <mergeCells count="19">
    <mergeCell ref="A1:N1"/>
    <mergeCell ref="A2:N2"/>
    <mergeCell ref="A3:N3"/>
    <mergeCell ref="A4:N4"/>
    <mergeCell ref="A5:N5"/>
    <mergeCell ref="A6:N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M7"/>
    <mergeCell ref="N7:N9"/>
    <mergeCell ref="J8:K8"/>
    <mergeCell ref="L8:M8"/>
  </mergeCells>
  <printOptions horizontalCentered="1"/>
  <pageMargins left="0" right="0" top="0" bottom="0" header="0" footer="0"/>
  <pageSetup horizontalDpi="600" verticalDpi="600" orientation="landscape" paperSize="9" scale="32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7030A0"/>
  </sheetPr>
  <dimension ref="A1:P25"/>
  <sheetViews>
    <sheetView view="pageBreakPreview" zoomScale="37" zoomScaleNormal="37" zoomScaleSheetLayoutView="37" zoomScalePageLayoutView="0" workbookViewId="0" topLeftCell="A13">
      <selection activeCell="A10" sqref="A10:A18"/>
    </sheetView>
  </sheetViews>
  <sheetFormatPr defaultColWidth="9.140625" defaultRowHeight="12.75"/>
  <cols>
    <col min="1" max="1" width="14.57421875" style="1" customWidth="1"/>
    <col min="2" max="2" width="15.8515625" style="1" customWidth="1"/>
    <col min="3" max="3" width="63.28125" style="2" customWidth="1"/>
    <col min="4" max="4" width="17.28125" style="1" customWidth="1"/>
    <col min="5" max="5" width="22.8515625" style="1" customWidth="1"/>
    <col min="6" max="6" width="54.00390625" style="1" customWidth="1"/>
    <col min="7" max="7" width="49.00390625" style="1" customWidth="1"/>
    <col min="8" max="8" width="62.00390625" style="1" customWidth="1"/>
    <col min="9" max="9" width="58.57421875" style="1" customWidth="1"/>
    <col min="10" max="10" width="17.28125" style="1" customWidth="1"/>
    <col min="11" max="11" width="23.140625" style="1" customWidth="1"/>
    <col min="12" max="12" width="16.8515625" style="1" customWidth="1"/>
    <col min="13" max="13" width="19.421875" style="1" customWidth="1"/>
    <col min="14" max="14" width="15.421875" style="1" customWidth="1"/>
    <col min="15" max="16" width="25.00390625" style="15" customWidth="1"/>
    <col min="17" max="17" width="11.421875" style="1" customWidth="1"/>
    <col min="18" max="16384" width="9.140625" style="1" customWidth="1"/>
  </cols>
  <sheetData>
    <row r="1" spans="1:16" s="3" customFormat="1" ht="81" customHeight="1">
      <c r="A1" s="211" t="s">
        <v>63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22"/>
      <c r="P1" s="11"/>
    </row>
    <row r="2" spans="1:16" s="3" customFormat="1" ht="34.5" customHeight="1">
      <c r="A2" s="238" t="str">
        <f>'ТР23коні7ст(140см)'!A2:N2</f>
        <v>3-й етап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2"/>
      <c r="P2" s="11"/>
    </row>
    <row r="3" spans="1:16" s="3" customFormat="1" ht="34.5" customHeight="1">
      <c r="A3" s="238" t="s">
        <v>12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2"/>
      <c r="P3" s="11"/>
    </row>
    <row r="4" spans="1:16" s="3" customFormat="1" ht="34.5" customHeight="1">
      <c r="A4" s="240">
        <f>'ТР23коні7ст(140см)'!A4:N4</f>
        <v>44024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2"/>
      <c r="P4" s="11"/>
    </row>
    <row r="5" spans="1:16" s="3" customFormat="1" ht="51" customHeight="1">
      <c r="A5" s="406" t="s">
        <v>628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22"/>
      <c r="P5" s="11"/>
    </row>
    <row r="6" spans="1:16" s="3" customFormat="1" ht="34.5" customHeight="1">
      <c r="A6" s="238" t="s">
        <v>41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2"/>
      <c r="P6" s="11"/>
    </row>
    <row r="7" spans="1:16" s="4" customFormat="1" ht="33.75" customHeight="1">
      <c r="A7" s="234" t="s">
        <v>16</v>
      </c>
      <c r="B7" s="309" t="s">
        <v>4</v>
      </c>
      <c r="C7" s="311" t="s">
        <v>2</v>
      </c>
      <c r="D7" s="309" t="s">
        <v>7</v>
      </c>
      <c r="E7" s="309" t="s">
        <v>5</v>
      </c>
      <c r="F7" s="311" t="s">
        <v>3</v>
      </c>
      <c r="G7" s="232" t="s">
        <v>23</v>
      </c>
      <c r="H7" s="311" t="s">
        <v>0</v>
      </c>
      <c r="I7" s="311" t="s">
        <v>6</v>
      </c>
      <c r="J7" s="222" t="s">
        <v>13</v>
      </c>
      <c r="K7" s="222"/>
      <c r="L7" s="399"/>
      <c r="M7" s="399"/>
      <c r="N7" s="222" t="s">
        <v>49</v>
      </c>
      <c r="O7" s="11"/>
      <c r="P7" s="11"/>
    </row>
    <row r="8" spans="1:16" s="4" customFormat="1" ht="32.25" customHeight="1">
      <c r="A8" s="234"/>
      <c r="B8" s="309"/>
      <c r="C8" s="311"/>
      <c r="D8" s="309"/>
      <c r="E8" s="309"/>
      <c r="F8" s="311"/>
      <c r="G8" s="233"/>
      <c r="H8" s="311"/>
      <c r="I8" s="311"/>
      <c r="J8" s="222" t="s">
        <v>20</v>
      </c>
      <c r="K8" s="399"/>
      <c r="L8" s="222" t="s">
        <v>21</v>
      </c>
      <c r="M8" s="399"/>
      <c r="N8" s="222"/>
      <c r="O8" s="11"/>
      <c r="P8" s="11"/>
    </row>
    <row r="9" spans="1:16" s="4" customFormat="1" ht="36.75" customHeight="1">
      <c r="A9" s="405"/>
      <c r="B9" s="313"/>
      <c r="C9" s="312"/>
      <c r="D9" s="313"/>
      <c r="E9" s="313"/>
      <c r="F9" s="312"/>
      <c r="G9" s="233"/>
      <c r="H9" s="312"/>
      <c r="I9" s="312"/>
      <c r="J9" s="131" t="s">
        <v>14</v>
      </c>
      <c r="K9" s="113" t="s">
        <v>15</v>
      </c>
      <c r="L9" s="131" t="s">
        <v>14</v>
      </c>
      <c r="M9" s="113" t="s">
        <v>15</v>
      </c>
      <c r="N9" s="248"/>
      <c r="O9" s="47">
        <v>42</v>
      </c>
      <c r="P9" s="47">
        <v>47</v>
      </c>
    </row>
    <row r="10" spans="1:16" s="14" customFormat="1" ht="102" customHeight="1">
      <c r="A10" s="85">
        <v>1</v>
      </c>
      <c r="B10" s="154">
        <v>115</v>
      </c>
      <c r="C10" s="151" t="s">
        <v>353</v>
      </c>
      <c r="D10" s="151" t="s">
        <v>147</v>
      </c>
      <c r="E10" s="151" t="s">
        <v>110</v>
      </c>
      <c r="F10" s="151" t="s">
        <v>491</v>
      </c>
      <c r="G10" s="141" t="s">
        <v>492</v>
      </c>
      <c r="H10" s="151" t="s">
        <v>356</v>
      </c>
      <c r="I10" s="151" t="s">
        <v>357</v>
      </c>
      <c r="J10" s="82">
        <v>0</v>
      </c>
      <c r="K10" s="83">
        <v>35.41</v>
      </c>
      <c r="L10" s="82">
        <v>0</v>
      </c>
      <c r="M10" s="83">
        <v>32.13</v>
      </c>
      <c r="N10" s="78">
        <v>0</v>
      </c>
      <c r="O10" s="25">
        <f aca="true" t="shared" si="0" ref="O10:O20">(K10-$O$9)/4</f>
        <v>-1.6475000000000009</v>
      </c>
      <c r="P10" s="25">
        <f aca="true" t="shared" si="1" ref="P10:P20">(M10-$P$9)/4</f>
        <v>-3.7174999999999994</v>
      </c>
    </row>
    <row r="11" spans="1:16" s="14" customFormat="1" ht="102" customHeight="1">
      <c r="A11" s="85">
        <v>2</v>
      </c>
      <c r="B11" s="154">
        <v>60</v>
      </c>
      <c r="C11" s="151" t="s">
        <v>160</v>
      </c>
      <c r="D11" s="151" t="s">
        <v>143</v>
      </c>
      <c r="E11" s="151" t="s">
        <v>83</v>
      </c>
      <c r="F11" s="151" t="s">
        <v>475</v>
      </c>
      <c r="G11" s="141" t="s">
        <v>476</v>
      </c>
      <c r="H11" s="151" t="s">
        <v>131</v>
      </c>
      <c r="I11" s="151" t="s">
        <v>132</v>
      </c>
      <c r="J11" s="82">
        <v>0</v>
      </c>
      <c r="K11" s="83">
        <v>37.87</v>
      </c>
      <c r="L11" s="82">
        <v>0</v>
      </c>
      <c r="M11" s="83">
        <v>33.92</v>
      </c>
      <c r="N11" s="78">
        <v>0</v>
      </c>
      <c r="O11" s="25">
        <f t="shared" si="0"/>
        <v>-1.0325000000000006</v>
      </c>
      <c r="P11" s="25">
        <f t="shared" si="1"/>
        <v>-3.2699999999999996</v>
      </c>
    </row>
    <row r="12" spans="1:16" s="14" customFormat="1" ht="102" customHeight="1">
      <c r="A12" s="85">
        <v>3</v>
      </c>
      <c r="B12" s="154">
        <v>45</v>
      </c>
      <c r="C12" s="151" t="s">
        <v>191</v>
      </c>
      <c r="D12" s="151" t="s">
        <v>93</v>
      </c>
      <c r="E12" s="151" t="s">
        <v>127</v>
      </c>
      <c r="F12" s="151" t="s">
        <v>192</v>
      </c>
      <c r="G12" s="141" t="s">
        <v>193</v>
      </c>
      <c r="H12" s="151" t="s">
        <v>79</v>
      </c>
      <c r="I12" s="151" t="s">
        <v>116</v>
      </c>
      <c r="J12" s="82">
        <v>0</v>
      </c>
      <c r="K12" s="83">
        <v>37.23</v>
      </c>
      <c r="L12" s="82">
        <v>4</v>
      </c>
      <c r="M12" s="83">
        <v>33.83</v>
      </c>
      <c r="N12" s="78">
        <v>4</v>
      </c>
      <c r="O12" s="25">
        <f t="shared" si="0"/>
        <v>-1.1925000000000008</v>
      </c>
      <c r="P12" s="25">
        <f t="shared" si="1"/>
        <v>-3.2925000000000004</v>
      </c>
    </row>
    <row r="13" spans="1:16" s="14" customFormat="1" ht="102" customHeight="1">
      <c r="A13" s="85">
        <v>4</v>
      </c>
      <c r="B13" s="154">
        <v>51</v>
      </c>
      <c r="C13" s="151" t="s">
        <v>144</v>
      </c>
      <c r="D13" s="151" t="s">
        <v>145</v>
      </c>
      <c r="E13" s="151" t="s">
        <v>300</v>
      </c>
      <c r="F13" s="151" t="s">
        <v>452</v>
      </c>
      <c r="G13" s="141" t="s">
        <v>453</v>
      </c>
      <c r="H13" s="151" t="s">
        <v>79</v>
      </c>
      <c r="I13" s="151" t="s">
        <v>116</v>
      </c>
      <c r="J13" s="82">
        <v>4</v>
      </c>
      <c r="K13" s="83">
        <v>37.2</v>
      </c>
      <c r="L13" s="82">
        <v>0</v>
      </c>
      <c r="M13" s="83">
        <v>38.8</v>
      </c>
      <c r="N13" s="78">
        <v>4</v>
      </c>
      <c r="O13" s="25">
        <f t="shared" si="0"/>
        <v>-1.1999999999999993</v>
      </c>
      <c r="P13" s="25">
        <f t="shared" si="1"/>
        <v>-2.0500000000000007</v>
      </c>
    </row>
    <row r="14" spans="1:16" s="14" customFormat="1" ht="102" customHeight="1">
      <c r="A14" s="85">
        <v>5</v>
      </c>
      <c r="B14" s="154">
        <v>28</v>
      </c>
      <c r="C14" s="151" t="s">
        <v>263</v>
      </c>
      <c r="D14" s="151" t="s">
        <v>542</v>
      </c>
      <c r="E14" s="151" t="s">
        <v>83</v>
      </c>
      <c r="F14" s="151" t="s">
        <v>543</v>
      </c>
      <c r="G14" s="141" t="s">
        <v>544</v>
      </c>
      <c r="H14" s="151" t="s">
        <v>420</v>
      </c>
      <c r="I14" s="151" t="s">
        <v>417</v>
      </c>
      <c r="J14" s="82">
        <v>0</v>
      </c>
      <c r="K14" s="83">
        <v>41.72</v>
      </c>
      <c r="L14" s="82">
        <v>4</v>
      </c>
      <c r="M14" s="83">
        <v>40.53</v>
      </c>
      <c r="N14" s="78">
        <v>4</v>
      </c>
      <c r="O14" s="25">
        <f t="shared" si="0"/>
        <v>-0.07000000000000028</v>
      </c>
      <c r="P14" s="25">
        <f t="shared" si="1"/>
        <v>-1.6174999999999997</v>
      </c>
    </row>
    <row r="15" spans="1:16" s="14" customFormat="1" ht="102" customHeight="1">
      <c r="A15" s="85">
        <v>6</v>
      </c>
      <c r="B15" s="154">
        <v>97</v>
      </c>
      <c r="C15" s="151" t="s">
        <v>477</v>
      </c>
      <c r="D15" s="151" t="s">
        <v>147</v>
      </c>
      <c r="E15" s="151" t="s">
        <v>110</v>
      </c>
      <c r="F15" s="151" t="s">
        <v>478</v>
      </c>
      <c r="G15" s="141" t="s">
        <v>479</v>
      </c>
      <c r="H15" s="151" t="s">
        <v>95</v>
      </c>
      <c r="I15" s="151" t="s">
        <v>96</v>
      </c>
      <c r="J15" s="82">
        <v>7</v>
      </c>
      <c r="K15" s="83">
        <v>53.56</v>
      </c>
      <c r="L15" s="82">
        <v>0</v>
      </c>
      <c r="M15" s="83">
        <v>36.63</v>
      </c>
      <c r="N15" s="78">
        <v>7</v>
      </c>
      <c r="O15" s="25">
        <f t="shared" si="0"/>
        <v>2.8900000000000006</v>
      </c>
      <c r="P15" s="25">
        <f t="shared" si="1"/>
        <v>-2.5924999999999994</v>
      </c>
    </row>
    <row r="16" spans="1:16" s="14" customFormat="1" ht="102" customHeight="1">
      <c r="A16" s="85">
        <v>7</v>
      </c>
      <c r="B16" s="154">
        <v>98</v>
      </c>
      <c r="C16" s="151" t="s">
        <v>163</v>
      </c>
      <c r="D16" s="151" t="s">
        <v>139</v>
      </c>
      <c r="E16" s="151" t="s">
        <v>88</v>
      </c>
      <c r="F16" s="151" t="s">
        <v>462</v>
      </c>
      <c r="G16" s="141" t="s">
        <v>271</v>
      </c>
      <c r="H16" s="151" t="s">
        <v>95</v>
      </c>
      <c r="I16" s="151" t="s">
        <v>96</v>
      </c>
      <c r="J16" s="82">
        <v>10</v>
      </c>
      <c r="K16" s="83">
        <v>47.31</v>
      </c>
      <c r="L16" s="82">
        <v>0</v>
      </c>
      <c r="M16" s="83">
        <v>37.99</v>
      </c>
      <c r="N16" s="78">
        <v>10</v>
      </c>
      <c r="O16" s="25">
        <f t="shared" si="0"/>
        <v>1.3275000000000006</v>
      </c>
      <c r="P16" s="25">
        <f t="shared" si="1"/>
        <v>-2.2524999999999995</v>
      </c>
    </row>
    <row r="17" spans="1:16" s="14" customFormat="1" ht="102" customHeight="1">
      <c r="A17" s="85">
        <v>8</v>
      </c>
      <c r="B17" s="154">
        <v>26</v>
      </c>
      <c r="C17" s="151" t="s">
        <v>442</v>
      </c>
      <c r="D17" s="151" t="s">
        <v>443</v>
      </c>
      <c r="E17" s="151" t="s">
        <v>83</v>
      </c>
      <c r="F17" s="151" t="s">
        <v>444</v>
      </c>
      <c r="G17" s="141" t="s">
        <v>445</v>
      </c>
      <c r="H17" s="151" t="s">
        <v>180</v>
      </c>
      <c r="I17" s="151" t="s">
        <v>446</v>
      </c>
      <c r="J17" s="82">
        <v>8</v>
      </c>
      <c r="K17" s="83">
        <v>39.99</v>
      </c>
      <c r="L17" s="82">
        <v>4</v>
      </c>
      <c r="M17" s="83">
        <v>42.27</v>
      </c>
      <c r="N17" s="78">
        <v>12</v>
      </c>
      <c r="O17" s="25">
        <f t="shared" si="0"/>
        <v>-0.5024999999999995</v>
      </c>
      <c r="P17" s="25">
        <f t="shared" si="1"/>
        <v>-1.1824999999999992</v>
      </c>
    </row>
    <row r="18" spans="1:16" s="14" customFormat="1" ht="102" customHeight="1">
      <c r="A18" s="85">
        <v>9</v>
      </c>
      <c r="B18" s="154">
        <v>124</v>
      </c>
      <c r="C18" s="151" t="s">
        <v>338</v>
      </c>
      <c r="D18" s="151" t="s">
        <v>164</v>
      </c>
      <c r="E18" s="151" t="s">
        <v>110</v>
      </c>
      <c r="F18" s="151" t="s">
        <v>466</v>
      </c>
      <c r="G18" s="141" t="s">
        <v>467</v>
      </c>
      <c r="H18" s="151" t="s">
        <v>341</v>
      </c>
      <c r="I18" s="151" t="s">
        <v>112</v>
      </c>
      <c r="J18" s="82">
        <v>9</v>
      </c>
      <c r="K18" s="83">
        <v>42.7</v>
      </c>
      <c r="L18" s="82">
        <v>4</v>
      </c>
      <c r="M18" s="83">
        <v>44.05</v>
      </c>
      <c r="N18" s="78">
        <v>13</v>
      </c>
      <c r="O18" s="25">
        <f t="shared" si="0"/>
        <v>0.1750000000000007</v>
      </c>
      <c r="P18" s="25">
        <f t="shared" si="1"/>
        <v>-0.7375000000000007</v>
      </c>
    </row>
    <row r="19" spans="1:16" s="14" customFormat="1" ht="102" customHeight="1">
      <c r="A19" s="85"/>
      <c r="B19" s="154">
        <v>53</v>
      </c>
      <c r="C19" s="151" t="s">
        <v>113</v>
      </c>
      <c r="D19" s="151" t="s">
        <v>114</v>
      </c>
      <c r="E19" s="151" t="s">
        <v>300</v>
      </c>
      <c r="F19" s="151" t="s">
        <v>545</v>
      </c>
      <c r="G19" s="141" t="s">
        <v>546</v>
      </c>
      <c r="H19" s="151" t="s">
        <v>79</v>
      </c>
      <c r="I19" s="151" t="s">
        <v>116</v>
      </c>
      <c r="J19" s="408" t="s">
        <v>579</v>
      </c>
      <c r="K19" s="409"/>
      <c r="L19" s="409"/>
      <c r="M19" s="409"/>
      <c r="N19" s="410"/>
      <c r="O19" s="25">
        <f t="shared" si="0"/>
        <v>-10.5</v>
      </c>
      <c r="P19" s="25">
        <f t="shared" si="1"/>
        <v>-11.75</v>
      </c>
    </row>
    <row r="20" spans="1:16" s="14" customFormat="1" ht="102" customHeight="1">
      <c r="A20" s="85"/>
      <c r="B20" s="154">
        <v>112</v>
      </c>
      <c r="C20" s="151" t="s">
        <v>484</v>
      </c>
      <c r="D20" s="151" t="s">
        <v>145</v>
      </c>
      <c r="E20" s="151" t="s">
        <v>110</v>
      </c>
      <c r="F20" s="151" t="s">
        <v>485</v>
      </c>
      <c r="G20" s="141" t="s">
        <v>486</v>
      </c>
      <c r="H20" s="151" t="s">
        <v>356</v>
      </c>
      <c r="I20" s="151" t="s">
        <v>357</v>
      </c>
      <c r="J20" s="408" t="s">
        <v>523</v>
      </c>
      <c r="K20" s="409"/>
      <c r="L20" s="409"/>
      <c r="M20" s="409"/>
      <c r="N20" s="410"/>
      <c r="O20" s="25">
        <f t="shared" si="0"/>
        <v>-10.5</v>
      </c>
      <c r="P20" s="25">
        <f t="shared" si="1"/>
        <v>-11.75</v>
      </c>
    </row>
    <row r="21" spans="1:16" s="3" customFormat="1" ht="56.25" customHeight="1">
      <c r="A21" s="6"/>
      <c r="B21" s="6"/>
      <c r="C21" s="20"/>
      <c r="D21" s="76" t="str">
        <f>'ТР23коні7ст(140см)'!D25</f>
        <v>Головний суддя , міжнародний суддя :</v>
      </c>
      <c r="E21" s="125"/>
      <c r="F21" s="42"/>
      <c r="G21" s="42"/>
      <c r="H21" s="11"/>
      <c r="I21" s="76" t="str">
        <f>'ТР23коні7ст(140см)'!I25</f>
        <v>Скабард Анна</v>
      </c>
      <c r="J21" s="76"/>
      <c r="K21" s="16"/>
      <c r="L21" s="6"/>
      <c r="M21" s="6"/>
      <c r="N21" s="6"/>
      <c r="O21" s="25"/>
      <c r="P21" s="25"/>
    </row>
    <row r="22" spans="1:16" s="3" customFormat="1" ht="56.25" customHeight="1">
      <c r="A22" s="6"/>
      <c r="B22" s="6"/>
      <c r="C22" s="12"/>
      <c r="D22" s="76" t="str">
        <f>'ТР23коні7ст(140см)'!D26</f>
        <v>Головний секретар,  суддя ІІ категорії:</v>
      </c>
      <c r="E22" s="125"/>
      <c r="F22" s="42"/>
      <c r="G22" s="42"/>
      <c r="H22" s="11"/>
      <c r="I22" s="76" t="str">
        <f>'ТР23коні7ст(140см)'!I26</f>
        <v>Божок Анна</v>
      </c>
      <c r="J22" s="19"/>
      <c r="K22" s="16"/>
      <c r="L22" s="6"/>
      <c r="M22" s="6"/>
      <c r="N22" s="6"/>
      <c r="O22" s="25"/>
      <c r="P22" s="25"/>
    </row>
    <row r="23" spans="15:16" ht="25.5" customHeight="1">
      <c r="O23" s="25"/>
      <c r="P23" s="25"/>
    </row>
    <row r="24" spans="15:16" ht="25.5" customHeight="1">
      <c r="O24" s="25"/>
      <c r="P24" s="25"/>
    </row>
    <row r="25" spans="15:16" ht="25.5" customHeight="1">
      <c r="O25" s="25"/>
      <c r="P25" s="25"/>
    </row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</sheetData>
  <sheetProtection/>
  <mergeCells count="21">
    <mergeCell ref="A1:N1"/>
    <mergeCell ref="A2:N2"/>
    <mergeCell ref="A3:N3"/>
    <mergeCell ref="A4:N4"/>
    <mergeCell ref="A5:N5"/>
    <mergeCell ref="A6:N6"/>
    <mergeCell ref="A7:A9"/>
    <mergeCell ref="B7:B9"/>
    <mergeCell ref="C7:C9"/>
    <mergeCell ref="D7:D9"/>
    <mergeCell ref="E7:E9"/>
    <mergeCell ref="F7:F9"/>
    <mergeCell ref="J19:N19"/>
    <mergeCell ref="J20:N20"/>
    <mergeCell ref="G7:G9"/>
    <mergeCell ref="H7:H9"/>
    <mergeCell ref="I7:I9"/>
    <mergeCell ref="J7:M7"/>
    <mergeCell ref="N7:N9"/>
    <mergeCell ref="J8:K8"/>
    <mergeCell ref="L8:M8"/>
  </mergeCells>
  <printOptions horizontalCentered="1"/>
  <pageMargins left="0" right="0" top="0" bottom="0" header="0" footer="0"/>
  <pageSetup horizontalDpi="600" verticalDpi="600" orientation="landscape" paperSize="9" scale="3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view="pageBreakPreview" zoomScale="40" zoomScaleNormal="42" zoomScaleSheetLayoutView="40" zoomScalePageLayoutView="0" workbookViewId="0" topLeftCell="A1">
      <selection activeCell="G24" sqref="G24"/>
    </sheetView>
  </sheetViews>
  <sheetFormatPr defaultColWidth="9.140625" defaultRowHeight="12.75"/>
  <cols>
    <col min="1" max="1" width="12.421875" style="1" customWidth="1"/>
    <col min="2" max="2" width="13.57421875" style="1" customWidth="1"/>
    <col min="3" max="3" width="60.7109375" style="2" customWidth="1"/>
    <col min="4" max="4" width="18.421875" style="1" customWidth="1"/>
    <col min="5" max="5" width="16.00390625" style="1" customWidth="1"/>
    <col min="6" max="6" width="42.7109375" style="1" customWidth="1"/>
    <col min="7" max="7" width="46.421875" style="1" customWidth="1"/>
    <col min="8" max="8" width="53.140625" style="1" customWidth="1"/>
    <col min="9" max="9" width="52.57421875" style="1" customWidth="1"/>
    <col min="10" max="10" width="16.00390625" style="1" customWidth="1"/>
    <col min="11" max="11" width="19.421875" style="1" customWidth="1"/>
    <col min="12" max="12" width="16.00390625" style="1" customWidth="1"/>
    <col min="13" max="13" width="19.8515625" style="1" customWidth="1"/>
    <col min="14" max="14" width="17.140625" style="1" customWidth="1"/>
    <col min="15" max="16" width="14.57421875" style="1" customWidth="1"/>
    <col min="17" max="17" width="9.140625" style="1" customWidth="1"/>
    <col min="18" max="18" width="11.28125" style="1" customWidth="1"/>
    <col min="19" max="16384" width="9.140625" style="1" customWidth="1"/>
  </cols>
  <sheetData>
    <row r="1" spans="1:14" s="3" customFormat="1" ht="72.75" customHeight="1">
      <c r="A1" s="210" t="s">
        <v>60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s="3" customFormat="1" ht="27.75" customHeight="1">
      <c r="A2" s="211" t="str">
        <f>'ТР№3(90см)відкр'!A2:N2</f>
        <v>3 етап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1:14" s="3" customFormat="1" ht="39.75" customHeight="1">
      <c r="A3" s="211" t="s">
        <v>12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1:14" s="3" customFormat="1" ht="35.25" customHeight="1">
      <c r="A4" s="212">
        <f>'ТР№3(90см)відкр'!A4:N4</f>
        <v>44022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14" s="3" customFormat="1" ht="36" customHeight="1">
      <c r="A5" s="211" t="s">
        <v>497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</row>
    <row r="6" spans="1:14" s="3" customFormat="1" ht="42" customHeight="1">
      <c r="A6" s="211" t="s">
        <v>42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</row>
    <row r="7" spans="1:14" s="4" customFormat="1" ht="29.25" customHeight="1">
      <c r="A7" s="218" t="s">
        <v>16</v>
      </c>
      <c r="B7" s="220" t="s">
        <v>4</v>
      </c>
      <c r="C7" s="216" t="s">
        <v>2</v>
      </c>
      <c r="D7" s="220" t="s">
        <v>7</v>
      </c>
      <c r="E7" s="220" t="s">
        <v>5</v>
      </c>
      <c r="F7" s="216" t="s">
        <v>3</v>
      </c>
      <c r="G7" s="213" t="s">
        <v>23</v>
      </c>
      <c r="H7" s="216" t="s">
        <v>24</v>
      </c>
      <c r="I7" s="216" t="s">
        <v>26</v>
      </c>
      <c r="J7" s="215" t="s">
        <v>13</v>
      </c>
      <c r="K7" s="215"/>
      <c r="L7" s="215"/>
      <c r="M7" s="215"/>
      <c r="N7" s="222" t="s">
        <v>31</v>
      </c>
    </row>
    <row r="8" spans="1:14" s="4" customFormat="1" ht="30.75" customHeight="1">
      <c r="A8" s="218"/>
      <c r="B8" s="220"/>
      <c r="C8" s="216"/>
      <c r="D8" s="220"/>
      <c r="E8" s="220"/>
      <c r="F8" s="216"/>
      <c r="G8" s="214"/>
      <c r="H8" s="216"/>
      <c r="I8" s="216"/>
      <c r="J8" s="215" t="s">
        <v>20</v>
      </c>
      <c r="K8" s="224"/>
      <c r="L8" s="215" t="s">
        <v>21</v>
      </c>
      <c r="M8" s="224"/>
      <c r="N8" s="222"/>
    </row>
    <row r="9" spans="1:16" s="4" customFormat="1" ht="36.75" customHeight="1">
      <c r="A9" s="219"/>
      <c r="B9" s="221"/>
      <c r="C9" s="217"/>
      <c r="D9" s="221"/>
      <c r="E9" s="221"/>
      <c r="F9" s="217"/>
      <c r="G9" s="214"/>
      <c r="H9" s="217"/>
      <c r="I9" s="217"/>
      <c r="J9" s="112" t="s">
        <v>14</v>
      </c>
      <c r="K9" s="113" t="s">
        <v>15</v>
      </c>
      <c r="L9" s="112" t="s">
        <v>14</v>
      </c>
      <c r="M9" s="113" t="s">
        <v>15</v>
      </c>
      <c r="N9" s="223"/>
      <c r="O9" s="49">
        <v>43</v>
      </c>
      <c r="P9" s="49">
        <v>38</v>
      </c>
    </row>
    <row r="10" spans="1:14" s="5" customFormat="1" ht="73.5" customHeight="1" hidden="1">
      <c r="A10" s="66"/>
      <c r="B10" s="67">
        <v>131</v>
      </c>
      <c r="C10" s="68" t="s">
        <v>10</v>
      </c>
      <c r="D10" s="69">
        <v>1977</v>
      </c>
      <c r="E10" s="69" t="s">
        <v>8</v>
      </c>
      <c r="F10" s="68" t="s">
        <v>18</v>
      </c>
      <c r="G10" s="68"/>
      <c r="H10" s="53" t="s">
        <v>19</v>
      </c>
      <c r="I10" s="53" t="s">
        <v>11</v>
      </c>
      <c r="J10" s="122"/>
      <c r="K10" s="122"/>
      <c r="L10" s="74" t="s">
        <v>14</v>
      </c>
      <c r="M10" s="75" t="s">
        <v>15</v>
      </c>
      <c r="N10" s="77"/>
    </row>
    <row r="11" spans="1:16" s="5" customFormat="1" ht="69" customHeight="1">
      <c r="A11" s="85">
        <v>1</v>
      </c>
      <c r="B11" s="154">
        <v>129</v>
      </c>
      <c r="C11" s="151" t="s">
        <v>81</v>
      </c>
      <c r="D11" s="151">
        <v>1995</v>
      </c>
      <c r="E11" s="151" t="s">
        <v>300</v>
      </c>
      <c r="F11" s="140" t="s">
        <v>173</v>
      </c>
      <c r="G11" s="156" t="s">
        <v>174</v>
      </c>
      <c r="H11" s="140" t="s">
        <v>84</v>
      </c>
      <c r="I11" s="161" t="s">
        <v>85</v>
      </c>
      <c r="J11" s="122">
        <v>0</v>
      </c>
      <c r="K11" s="162">
        <v>37.36</v>
      </c>
      <c r="L11" s="122">
        <v>0</v>
      </c>
      <c r="M11" s="162">
        <v>26.55</v>
      </c>
      <c r="N11" s="122">
        <v>0</v>
      </c>
      <c r="O11" s="7">
        <f aca="true" t="shared" si="0" ref="O11:O16">(K11-$O$9)/4</f>
        <v>-1.4100000000000001</v>
      </c>
      <c r="P11" s="7">
        <f aca="true" t="shared" si="1" ref="P11:P16">(M11-$P$9)/4</f>
        <v>-2.8625</v>
      </c>
    </row>
    <row r="12" spans="1:16" s="5" customFormat="1" ht="69" customHeight="1">
      <c r="A12" s="85">
        <v>2</v>
      </c>
      <c r="B12" s="154">
        <v>57</v>
      </c>
      <c r="C12" s="151" t="s">
        <v>329</v>
      </c>
      <c r="D12" s="151" t="s">
        <v>126</v>
      </c>
      <c r="E12" s="151" t="s">
        <v>125</v>
      </c>
      <c r="F12" s="140" t="s">
        <v>330</v>
      </c>
      <c r="G12" s="156" t="s">
        <v>331</v>
      </c>
      <c r="H12" s="140" t="s">
        <v>296</v>
      </c>
      <c r="I12" s="161" t="s">
        <v>297</v>
      </c>
      <c r="J12" s="122">
        <v>0</v>
      </c>
      <c r="K12" s="162">
        <v>39.59</v>
      </c>
      <c r="L12" s="122">
        <v>0</v>
      </c>
      <c r="M12" s="162">
        <v>28.07</v>
      </c>
      <c r="N12" s="122">
        <v>0</v>
      </c>
      <c r="O12" s="7">
        <f t="shared" si="0"/>
        <v>-0.8524999999999991</v>
      </c>
      <c r="P12" s="7">
        <f t="shared" si="1"/>
        <v>-2.4825</v>
      </c>
    </row>
    <row r="13" spans="1:16" s="5" customFormat="1" ht="69" customHeight="1">
      <c r="A13" s="85">
        <v>3</v>
      </c>
      <c r="B13" s="154">
        <v>125</v>
      </c>
      <c r="C13" s="151" t="s">
        <v>338</v>
      </c>
      <c r="D13" s="151" t="s">
        <v>164</v>
      </c>
      <c r="E13" s="151" t="s">
        <v>110</v>
      </c>
      <c r="F13" s="140" t="s">
        <v>408</v>
      </c>
      <c r="G13" s="156" t="s">
        <v>409</v>
      </c>
      <c r="H13" s="140" t="s">
        <v>341</v>
      </c>
      <c r="I13" s="161" t="s">
        <v>112</v>
      </c>
      <c r="J13" s="122">
        <v>0</v>
      </c>
      <c r="K13" s="162">
        <v>35.24</v>
      </c>
      <c r="L13" s="122">
        <v>0</v>
      </c>
      <c r="M13" s="162">
        <v>28.51</v>
      </c>
      <c r="N13" s="122">
        <v>0</v>
      </c>
      <c r="O13" s="7">
        <f t="shared" si="0"/>
        <v>-1.9399999999999995</v>
      </c>
      <c r="P13" s="7">
        <f t="shared" si="1"/>
        <v>-2.3724999999999996</v>
      </c>
    </row>
    <row r="14" spans="1:16" s="5" customFormat="1" ht="69" customHeight="1">
      <c r="A14" s="85">
        <v>4</v>
      </c>
      <c r="B14" s="154">
        <v>18</v>
      </c>
      <c r="C14" s="151" t="s">
        <v>216</v>
      </c>
      <c r="D14" s="151" t="s">
        <v>172</v>
      </c>
      <c r="E14" s="151" t="s">
        <v>88</v>
      </c>
      <c r="F14" s="140" t="s">
        <v>217</v>
      </c>
      <c r="G14" s="156" t="s">
        <v>218</v>
      </c>
      <c r="H14" s="140" t="s">
        <v>104</v>
      </c>
      <c r="I14" s="161" t="s">
        <v>105</v>
      </c>
      <c r="J14" s="122">
        <v>0</v>
      </c>
      <c r="K14" s="162">
        <v>38.74</v>
      </c>
      <c r="L14" s="122">
        <v>0</v>
      </c>
      <c r="M14" s="162">
        <v>30.9</v>
      </c>
      <c r="N14" s="122">
        <v>0</v>
      </c>
      <c r="O14" s="7">
        <f t="shared" si="0"/>
        <v>-1.0649999999999995</v>
      </c>
      <c r="P14" s="7">
        <f t="shared" si="1"/>
        <v>-1.7750000000000004</v>
      </c>
    </row>
    <row r="15" spans="1:16" s="5" customFormat="1" ht="69" customHeight="1">
      <c r="A15" s="85">
        <v>5</v>
      </c>
      <c r="B15" s="154">
        <v>16</v>
      </c>
      <c r="C15" s="140" t="s">
        <v>99</v>
      </c>
      <c r="D15" s="151" t="s">
        <v>100</v>
      </c>
      <c r="E15" s="151" t="s">
        <v>101</v>
      </c>
      <c r="F15" s="140" t="s">
        <v>198</v>
      </c>
      <c r="G15" s="156" t="s">
        <v>284</v>
      </c>
      <c r="H15" s="140" t="s">
        <v>104</v>
      </c>
      <c r="I15" s="161" t="s">
        <v>105</v>
      </c>
      <c r="J15" s="122">
        <v>0</v>
      </c>
      <c r="K15" s="162">
        <v>40.82</v>
      </c>
      <c r="L15" s="122">
        <v>0</v>
      </c>
      <c r="M15" s="162">
        <v>32.96</v>
      </c>
      <c r="N15" s="122">
        <v>0</v>
      </c>
      <c r="O15" s="7">
        <f t="shared" si="0"/>
        <v>-0.5449999999999999</v>
      </c>
      <c r="P15" s="7">
        <f t="shared" si="1"/>
        <v>-1.2599999999999998</v>
      </c>
    </row>
    <row r="16" spans="1:16" s="5" customFormat="1" ht="69" customHeight="1">
      <c r="A16" s="85">
        <v>6</v>
      </c>
      <c r="B16" s="154">
        <v>70</v>
      </c>
      <c r="C16" s="151" t="s">
        <v>302</v>
      </c>
      <c r="D16" s="151" t="s">
        <v>303</v>
      </c>
      <c r="E16" s="151" t="s">
        <v>300</v>
      </c>
      <c r="F16" s="140" t="s">
        <v>304</v>
      </c>
      <c r="G16" s="156" t="s">
        <v>305</v>
      </c>
      <c r="H16" s="140" t="s">
        <v>306</v>
      </c>
      <c r="I16" s="161" t="s">
        <v>307</v>
      </c>
      <c r="J16" s="122">
        <v>0</v>
      </c>
      <c r="K16" s="162">
        <v>40.15</v>
      </c>
      <c r="L16" s="122">
        <v>0</v>
      </c>
      <c r="M16" s="162">
        <v>33.35</v>
      </c>
      <c r="N16" s="122">
        <v>0</v>
      </c>
      <c r="O16" s="7">
        <f t="shared" si="0"/>
        <v>-0.7125000000000004</v>
      </c>
      <c r="P16" s="7">
        <f t="shared" si="1"/>
        <v>-1.1624999999999996</v>
      </c>
    </row>
    <row r="17" spans="1:14" s="5" customFormat="1" ht="69" customHeight="1">
      <c r="A17" s="85">
        <v>7</v>
      </c>
      <c r="B17" s="154">
        <v>108</v>
      </c>
      <c r="C17" s="151" t="s">
        <v>319</v>
      </c>
      <c r="D17" s="151" t="s">
        <v>87</v>
      </c>
      <c r="E17" s="151" t="s">
        <v>88</v>
      </c>
      <c r="F17" s="151" t="s">
        <v>320</v>
      </c>
      <c r="G17" s="141" t="s">
        <v>321</v>
      </c>
      <c r="H17" s="151" t="s">
        <v>185</v>
      </c>
      <c r="I17" s="161" t="s">
        <v>322</v>
      </c>
      <c r="J17" s="122">
        <v>0</v>
      </c>
      <c r="K17" s="162">
        <v>41.71</v>
      </c>
      <c r="L17" s="122">
        <v>0</v>
      </c>
      <c r="M17" s="162">
        <v>35.21</v>
      </c>
      <c r="N17" s="122">
        <v>0</v>
      </c>
    </row>
    <row r="18" spans="1:16" s="5" customFormat="1" ht="69" customHeight="1">
      <c r="A18" s="85">
        <v>8</v>
      </c>
      <c r="B18" s="154">
        <v>24</v>
      </c>
      <c r="C18" s="151" t="s">
        <v>324</v>
      </c>
      <c r="D18" s="151" t="s">
        <v>325</v>
      </c>
      <c r="E18" s="151" t="s">
        <v>8</v>
      </c>
      <c r="F18" s="140" t="s">
        <v>326</v>
      </c>
      <c r="G18" s="156" t="s">
        <v>327</v>
      </c>
      <c r="H18" s="140" t="s">
        <v>288</v>
      </c>
      <c r="I18" s="161" t="s">
        <v>328</v>
      </c>
      <c r="J18" s="122">
        <v>1</v>
      </c>
      <c r="K18" s="162">
        <v>44.95</v>
      </c>
      <c r="L18" s="122">
        <v>0</v>
      </c>
      <c r="M18" s="162">
        <v>33.59</v>
      </c>
      <c r="N18" s="122">
        <v>1</v>
      </c>
      <c r="O18" s="7">
        <f aca="true" t="shared" si="2" ref="O18:O27">(K18-$O$9)/4</f>
        <v>0.4875000000000007</v>
      </c>
      <c r="P18" s="7">
        <f aca="true" t="shared" si="3" ref="P18:P27">(M18-$P$9)/4</f>
        <v>-1.1024999999999991</v>
      </c>
    </row>
    <row r="19" spans="1:16" s="5" customFormat="1" ht="69" customHeight="1">
      <c r="A19" s="85">
        <v>9</v>
      </c>
      <c r="B19" s="154">
        <v>67</v>
      </c>
      <c r="C19" s="151" t="s">
        <v>108</v>
      </c>
      <c r="D19" s="151" t="s">
        <v>118</v>
      </c>
      <c r="E19" s="151" t="s">
        <v>300</v>
      </c>
      <c r="F19" s="140" t="s">
        <v>335</v>
      </c>
      <c r="G19" s="156" t="s">
        <v>336</v>
      </c>
      <c r="H19" s="140" t="s">
        <v>107</v>
      </c>
      <c r="I19" s="161" t="s">
        <v>112</v>
      </c>
      <c r="J19" s="122">
        <v>2</v>
      </c>
      <c r="K19" s="162">
        <v>49.23</v>
      </c>
      <c r="L19" s="122">
        <v>1</v>
      </c>
      <c r="M19" s="162">
        <v>38.22</v>
      </c>
      <c r="N19" s="122">
        <v>3</v>
      </c>
      <c r="O19" s="7">
        <f t="shared" si="2"/>
        <v>1.5574999999999992</v>
      </c>
      <c r="P19" s="7">
        <f t="shared" si="3"/>
        <v>0.054999999999999716</v>
      </c>
    </row>
    <row r="20" spans="1:16" s="5" customFormat="1" ht="69" customHeight="1">
      <c r="A20" s="85">
        <v>10</v>
      </c>
      <c r="B20" s="154">
        <v>107</v>
      </c>
      <c r="C20" s="151" t="s">
        <v>182</v>
      </c>
      <c r="D20" s="151" t="s">
        <v>139</v>
      </c>
      <c r="E20" s="151" t="s">
        <v>88</v>
      </c>
      <c r="F20" s="140" t="s">
        <v>183</v>
      </c>
      <c r="G20" s="156" t="s">
        <v>184</v>
      </c>
      <c r="H20" s="140" t="s">
        <v>185</v>
      </c>
      <c r="I20" s="161" t="s">
        <v>322</v>
      </c>
      <c r="J20" s="122">
        <v>0</v>
      </c>
      <c r="K20" s="162">
        <v>33.01</v>
      </c>
      <c r="L20" s="122">
        <v>4</v>
      </c>
      <c r="M20" s="162">
        <v>27.31</v>
      </c>
      <c r="N20" s="122">
        <v>4</v>
      </c>
      <c r="O20" s="7">
        <f t="shared" si="2"/>
        <v>-2.4975000000000005</v>
      </c>
      <c r="P20" s="7">
        <f t="shared" si="3"/>
        <v>-2.6725000000000003</v>
      </c>
    </row>
    <row r="21" spans="1:16" s="5" customFormat="1" ht="69" customHeight="1">
      <c r="A21" s="85">
        <v>11</v>
      </c>
      <c r="B21" s="154">
        <v>90</v>
      </c>
      <c r="C21" s="151" t="s">
        <v>248</v>
      </c>
      <c r="D21" s="151" t="s">
        <v>109</v>
      </c>
      <c r="E21" s="151" t="s">
        <v>110</v>
      </c>
      <c r="F21" s="140" t="s">
        <v>249</v>
      </c>
      <c r="G21" s="156" t="s">
        <v>500</v>
      </c>
      <c r="H21" s="140" t="s">
        <v>111</v>
      </c>
      <c r="I21" s="161" t="s">
        <v>337</v>
      </c>
      <c r="J21" s="122">
        <v>4</v>
      </c>
      <c r="K21" s="162">
        <v>39.67</v>
      </c>
      <c r="L21" s="122">
        <v>0</v>
      </c>
      <c r="M21" s="162">
        <v>32.97</v>
      </c>
      <c r="N21" s="122">
        <v>4</v>
      </c>
      <c r="O21" s="7">
        <f t="shared" si="2"/>
        <v>-0.8324999999999996</v>
      </c>
      <c r="P21" s="7">
        <f t="shared" si="3"/>
        <v>-1.2575000000000003</v>
      </c>
    </row>
    <row r="22" spans="1:16" s="5" customFormat="1" ht="69" customHeight="1">
      <c r="A22" s="85">
        <v>12</v>
      </c>
      <c r="B22" s="154">
        <v>25</v>
      </c>
      <c r="C22" s="151" t="s">
        <v>289</v>
      </c>
      <c r="D22" s="151" t="s">
        <v>93</v>
      </c>
      <c r="E22" s="151" t="s">
        <v>88</v>
      </c>
      <c r="F22" s="140" t="s">
        <v>290</v>
      </c>
      <c r="G22" s="156" t="s">
        <v>291</v>
      </c>
      <c r="H22" s="140" t="s">
        <v>288</v>
      </c>
      <c r="I22" s="161" t="s">
        <v>292</v>
      </c>
      <c r="J22" s="122">
        <v>0</v>
      </c>
      <c r="K22" s="162">
        <v>40.04</v>
      </c>
      <c r="L22" s="122">
        <v>4</v>
      </c>
      <c r="M22" s="162">
        <v>35.23</v>
      </c>
      <c r="N22" s="122">
        <v>4</v>
      </c>
      <c r="O22" s="7">
        <f t="shared" si="2"/>
        <v>-0.7400000000000002</v>
      </c>
      <c r="P22" s="7">
        <f t="shared" si="3"/>
        <v>-0.6925000000000008</v>
      </c>
    </row>
    <row r="23" spans="1:16" s="5" customFormat="1" ht="69" customHeight="1">
      <c r="A23" s="85">
        <v>13</v>
      </c>
      <c r="B23" s="154">
        <v>58</v>
      </c>
      <c r="C23" s="161" t="s">
        <v>332</v>
      </c>
      <c r="D23" s="151" t="s">
        <v>82</v>
      </c>
      <c r="E23" s="151" t="s">
        <v>98</v>
      </c>
      <c r="F23" s="140" t="s">
        <v>333</v>
      </c>
      <c r="G23" s="156" t="s">
        <v>334</v>
      </c>
      <c r="H23" s="140" t="s">
        <v>296</v>
      </c>
      <c r="I23" s="161" t="s">
        <v>297</v>
      </c>
      <c r="J23" s="122">
        <v>2</v>
      </c>
      <c r="K23" s="162">
        <v>48.5</v>
      </c>
      <c r="L23" s="122">
        <v>4</v>
      </c>
      <c r="M23" s="162">
        <v>36.72</v>
      </c>
      <c r="N23" s="122">
        <v>6</v>
      </c>
      <c r="O23" s="7">
        <f t="shared" si="2"/>
        <v>1.375</v>
      </c>
      <c r="P23" s="7">
        <f t="shared" si="3"/>
        <v>-0.3200000000000003</v>
      </c>
    </row>
    <row r="24" spans="1:16" s="5" customFormat="1" ht="69" customHeight="1">
      <c r="A24" s="85">
        <v>14</v>
      </c>
      <c r="B24" s="154">
        <v>77</v>
      </c>
      <c r="C24" s="151" t="s">
        <v>308</v>
      </c>
      <c r="D24" s="151" t="s">
        <v>309</v>
      </c>
      <c r="E24" s="151" t="s">
        <v>8</v>
      </c>
      <c r="F24" s="140" t="s">
        <v>310</v>
      </c>
      <c r="G24" s="156" t="s">
        <v>311</v>
      </c>
      <c r="H24" s="140" t="s">
        <v>312</v>
      </c>
      <c r="I24" s="161" t="s">
        <v>313</v>
      </c>
      <c r="J24" s="122">
        <v>1</v>
      </c>
      <c r="K24" s="162">
        <v>44.16</v>
      </c>
      <c r="L24" s="122">
        <v>5</v>
      </c>
      <c r="M24" s="162">
        <v>39.21</v>
      </c>
      <c r="N24" s="122">
        <v>6</v>
      </c>
      <c r="O24" s="7">
        <f t="shared" si="2"/>
        <v>0.28999999999999915</v>
      </c>
      <c r="P24" s="7">
        <f t="shared" si="3"/>
        <v>0.3025000000000002</v>
      </c>
    </row>
    <row r="25" spans="1:16" s="5" customFormat="1" ht="69" customHeight="1">
      <c r="A25" s="85">
        <v>15</v>
      </c>
      <c r="B25" s="154">
        <v>95</v>
      </c>
      <c r="C25" s="151" t="s">
        <v>314</v>
      </c>
      <c r="D25" s="151" t="s">
        <v>315</v>
      </c>
      <c r="E25" s="151" t="s">
        <v>125</v>
      </c>
      <c r="F25" s="140" t="s">
        <v>316</v>
      </c>
      <c r="G25" s="156" t="s">
        <v>317</v>
      </c>
      <c r="H25" s="140" t="s">
        <v>318</v>
      </c>
      <c r="I25" s="161" t="s">
        <v>112</v>
      </c>
      <c r="J25" s="122">
        <v>0</v>
      </c>
      <c r="K25" s="162">
        <v>37.63</v>
      </c>
      <c r="L25" s="122">
        <v>6</v>
      </c>
      <c r="M25" s="162">
        <v>44.18</v>
      </c>
      <c r="N25" s="122">
        <v>6</v>
      </c>
      <c r="O25" s="7">
        <f t="shared" si="2"/>
        <v>-1.3424999999999994</v>
      </c>
      <c r="P25" s="7">
        <f t="shared" si="3"/>
        <v>1.545</v>
      </c>
    </row>
    <row r="26" spans="1:16" s="5" customFormat="1" ht="69" customHeight="1">
      <c r="A26" s="85">
        <v>16</v>
      </c>
      <c r="B26" s="154">
        <v>92</v>
      </c>
      <c r="C26" s="151" t="s">
        <v>240</v>
      </c>
      <c r="D26" s="151" t="s">
        <v>139</v>
      </c>
      <c r="E26" s="151" t="s">
        <v>78</v>
      </c>
      <c r="F26" s="140" t="s">
        <v>243</v>
      </c>
      <c r="G26" s="156" t="s">
        <v>244</v>
      </c>
      <c r="H26" s="140" t="s">
        <v>111</v>
      </c>
      <c r="I26" s="161" t="s">
        <v>199</v>
      </c>
      <c r="J26" s="122">
        <v>0</v>
      </c>
      <c r="K26" s="162">
        <v>35.92</v>
      </c>
      <c r="L26" s="122">
        <v>9</v>
      </c>
      <c r="M26" s="162">
        <v>38.06</v>
      </c>
      <c r="N26" s="122">
        <v>9</v>
      </c>
      <c r="O26" s="7">
        <f t="shared" si="2"/>
        <v>-1.7699999999999996</v>
      </c>
      <c r="P26" s="7">
        <f t="shared" si="3"/>
        <v>0.015000000000000568</v>
      </c>
    </row>
    <row r="27" spans="1:16" s="5" customFormat="1" ht="69" customHeight="1">
      <c r="A27" s="85"/>
      <c r="B27" s="154">
        <v>118</v>
      </c>
      <c r="C27" s="151" t="s">
        <v>501</v>
      </c>
      <c r="D27" s="151" t="s">
        <v>94</v>
      </c>
      <c r="E27" s="151" t="s">
        <v>8</v>
      </c>
      <c r="F27" s="140" t="s">
        <v>502</v>
      </c>
      <c r="G27" s="156" t="s">
        <v>503</v>
      </c>
      <c r="H27" s="140" t="s">
        <v>504</v>
      </c>
      <c r="I27" s="161" t="s">
        <v>505</v>
      </c>
      <c r="J27" s="226" t="s">
        <v>520</v>
      </c>
      <c r="K27" s="227"/>
      <c r="L27" s="227"/>
      <c r="M27" s="227"/>
      <c r="N27" s="228"/>
      <c r="O27" s="7">
        <f t="shared" si="2"/>
        <v>-10.75</v>
      </c>
      <c r="P27" s="7">
        <f t="shared" si="3"/>
        <v>-9.5</v>
      </c>
    </row>
    <row r="28" spans="1:13" s="3" customFormat="1" ht="40.5" customHeight="1">
      <c r="A28" s="16"/>
      <c r="B28" s="16"/>
      <c r="D28" s="9" t="str">
        <f>'ТР№1(50см) '!D25</f>
        <v>Головний суддя , міжнародний суддя :</v>
      </c>
      <c r="E28" s="24"/>
      <c r="F28" s="8"/>
      <c r="G28" s="8"/>
      <c r="H28" s="17"/>
      <c r="I28" s="9" t="s">
        <v>61</v>
      </c>
      <c r="J28" s="123"/>
      <c r="K28" s="123"/>
      <c r="M28" s="16"/>
    </row>
    <row r="29" spans="1:13" s="3" customFormat="1" ht="40.5" customHeight="1">
      <c r="A29" s="16"/>
      <c r="B29" s="16"/>
      <c r="D29" s="225" t="str">
        <f>'ТР№1(50см) '!D26</f>
        <v>Головний секретар,  суддя ІІ категорії:</v>
      </c>
      <c r="E29" s="225"/>
      <c r="F29" s="225"/>
      <c r="G29" s="225"/>
      <c r="H29" s="17"/>
      <c r="I29" s="9" t="str">
        <f>'ТР№1(50см) '!I26</f>
        <v>Божок Анна</v>
      </c>
      <c r="J29" s="123"/>
      <c r="K29" s="123"/>
      <c r="M29" s="16"/>
    </row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</sheetData>
  <sheetProtection/>
  <mergeCells count="21">
    <mergeCell ref="J27:N27"/>
    <mergeCell ref="J7:M7"/>
    <mergeCell ref="A6:N6"/>
    <mergeCell ref="F7:F9"/>
    <mergeCell ref="B7:B9"/>
    <mergeCell ref="H7:H9"/>
    <mergeCell ref="D29:G29"/>
    <mergeCell ref="L8:M8"/>
    <mergeCell ref="C7:C9"/>
    <mergeCell ref="D7:D9"/>
    <mergeCell ref="N7:N9"/>
    <mergeCell ref="J8:K8"/>
    <mergeCell ref="A1:N1"/>
    <mergeCell ref="A2:N2"/>
    <mergeCell ref="A3:N3"/>
    <mergeCell ref="A4:N4"/>
    <mergeCell ref="A5:N5"/>
    <mergeCell ref="E7:E9"/>
    <mergeCell ref="G7:G9"/>
    <mergeCell ref="A7:A9"/>
    <mergeCell ref="I7:I9"/>
  </mergeCells>
  <printOptions horizontalCentered="1"/>
  <pageMargins left="0" right="0" top="0" bottom="0" header="0" footer="0"/>
  <pageSetup horizontalDpi="600" verticalDpi="600" orientation="landscape" paperSize="9" scale="3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P36"/>
  <sheetViews>
    <sheetView view="pageBreakPreview" zoomScale="36" zoomScaleNormal="42" zoomScaleSheetLayoutView="36" zoomScalePageLayoutView="0" workbookViewId="0" topLeftCell="A1">
      <selection activeCell="H33" sqref="H33"/>
    </sheetView>
  </sheetViews>
  <sheetFormatPr defaultColWidth="9.140625" defaultRowHeight="12.75"/>
  <cols>
    <col min="1" max="1" width="12.421875" style="1" customWidth="1"/>
    <col min="2" max="2" width="13.57421875" style="1" customWidth="1"/>
    <col min="3" max="3" width="60.7109375" style="2" customWidth="1"/>
    <col min="4" max="4" width="18.421875" style="1" customWidth="1"/>
    <col min="5" max="5" width="16.00390625" style="1" customWidth="1"/>
    <col min="6" max="6" width="47.7109375" style="1" customWidth="1"/>
    <col min="7" max="7" width="55.140625" style="1" customWidth="1"/>
    <col min="8" max="8" width="57.421875" style="1" customWidth="1"/>
    <col min="9" max="9" width="52.57421875" style="1" customWidth="1"/>
    <col min="10" max="10" width="16.00390625" style="1" customWidth="1"/>
    <col min="11" max="11" width="19.421875" style="1" customWidth="1"/>
    <col min="12" max="12" width="16.00390625" style="1" customWidth="1"/>
    <col min="13" max="13" width="19.8515625" style="1" customWidth="1"/>
    <col min="14" max="14" width="17.140625" style="1" customWidth="1"/>
    <col min="15" max="16" width="14.57421875" style="1" customWidth="1"/>
    <col min="17" max="17" width="9.140625" style="1" customWidth="1"/>
    <col min="18" max="18" width="11.28125" style="1" customWidth="1"/>
    <col min="19" max="16384" width="9.140625" style="1" customWidth="1"/>
  </cols>
  <sheetData>
    <row r="1" spans="1:14" s="3" customFormat="1" ht="72.75" customHeight="1">
      <c r="A1" s="210" t="s">
        <v>60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s="3" customFormat="1" ht="27.75" customHeight="1">
      <c r="A2" s="211" t="str">
        <f>'ТР№1(50см) '!A2:N2</f>
        <v>3 етап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1:14" s="3" customFormat="1" ht="39.75" customHeight="1">
      <c r="A3" s="211" t="s">
        <v>12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1:14" s="3" customFormat="1" ht="35.25" customHeight="1">
      <c r="A4" s="212">
        <f>'ТР№1(50см) '!A4:N4</f>
        <v>44022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14" s="3" customFormat="1" ht="36" customHeight="1">
      <c r="A5" s="211" t="s">
        <v>256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</row>
    <row r="6" spans="1:14" s="3" customFormat="1" ht="42" customHeight="1">
      <c r="A6" s="211" t="s">
        <v>42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</row>
    <row r="7" spans="1:14" s="4" customFormat="1" ht="29.25" customHeight="1">
      <c r="A7" s="218" t="s">
        <v>16</v>
      </c>
      <c r="B7" s="220" t="s">
        <v>4</v>
      </c>
      <c r="C7" s="216" t="s">
        <v>2</v>
      </c>
      <c r="D7" s="220" t="s">
        <v>7</v>
      </c>
      <c r="E7" s="220" t="s">
        <v>5</v>
      </c>
      <c r="F7" s="216" t="s">
        <v>3</v>
      </c>
      <c r="G7" s="213" t="s">
        <v>23</v>
      </c>
      <c r="H7" s="216" t="s">
        <v>24</v>
      </c>
      <c r="I7" s="216" t="s">
        <v>26</v>
      </c>
      <c r="J7" s="215" t="s">
        <v>13</v>
      </c>
      <c r="K7" s="215"/>
      <c r="L7" s="215"/>
      <c r="M7" s="215"/>
      <c r="N7" s="222" t="s">
        <v>53</v>
      </c>
    </row>
    <row r="8" spans="1:14" s="4" customFormat="1" ht="30.75" customHeight="1">
      <c r="A8" s="218"/>
      <c r="B8" s="220"/>
      <c r="C8" s="216"/>
      <c r="D8" s="220"/>
      <c r="E8" s="220"/>
      <c r="F8" s="216"/>
      <c r="G8" s="214"/>
      <c r="H8" s="216"/>
      <c r="I8" s="216"/>
      <c r="J8" s="215" t="s">
        <v>51</v>
      </c>
      <c r="K8" s="224"/>
      <c r="L8" s="215" t="s">
        <v>52</v>
      </c>
      <c r="M8" s="224"/>
      <c r="N8" s="222"/>
    </row>
    <row r="9" spans="1:16" s="4" customFormat="1" ht="36.75" customHeight="1">
      <c r="A9" s="219"/>
      <c r="B9" s="221"/>
      <c r="C9" s="217"/>
      <c r="D9" s="221"/>
      <c r="E9" s="221"/>
      <c r="F9" s="217"/>
      <c r="G9" s="214"/>
      <c r="H9" s="217"/>
      <c r="I9" s="217"/>
      <c r="J9" s="112" t="s">
        <v>39</v>
      </c>
      <c r="K9" s="113" t="s">
        <v>40</v>
      </c>
      <c r="L9" s="112" t="s">
        <v>39</v>
      </c>
      <c r="M9" s="113" t="s">
        <v>40</v>
      </c>
      <c r="N9" s="223"/>
      <c r="O9" s="49">
        <v>38</v>
      </c>
      <c r="P9" s="49">
        <v>52</v>
      </c>
    </row>
    <row r="10" spans="1:14" s="5" customFormat="1" ht="73.5" customHeight="1" hidden="1">
      <c r="A10" s="66"/>
      <c r="B10" s="67">
        <v>131</v>
      </c>
      <c r="C10" s="68" t="s">
        <v>10</v>
      </c>
      <c r="D10" s="69">
        <v>1977</v>
      </c>
      <c r="E10" s="69" t="s">
        <v>8</v>
      </c>
      <c r="F10" s="68" t="s">
        <v>18</v>
      </c>
      <c r="G10" s="68"/>
      <c r="H10" s="53" t="s">
        <v>19</v>
      </c>
      <c r="I10" s="53" t="s">
        <v>11</v>
      </c>
      <c r="J10" s="53"/>
      <c r="K10" s="53"/>
      <c r="L10" s="74" t="s">
        <v>14</v>
      </c>
      <c r="M10" s="75" t="s">
        <v>15</v>
      </c>
      <c r="N10" s="77"/>
    </row>
    <row r="11" spans="1:16" s="5" customFormat="1" ht="135" customHeight="1" hidden="1">
      <c r="A11" s="54">
        <v>1</v>
      </c>
      <c r="B11" s="46"/>
      <c r="C11" s="30"/>
      <c r="D11" s="79"/>
      <c r="E11" s="79"/>
      <c r="F11" s="30"/>
      <c r="G11" s="44"/>
      <c r="H11" s="30"/>
      <c r="I11" s="90"/>
      <c r="J11" s="84"/>
      <c r="K11" s="56"/>
      <c r="L11" s="84"/>
      <c r="M11" s="56"/>
      <c r="N11" s="84"/>
      <c r="O11" s="7">
        <f aca="true" t="shared" si="0" ref="O11:O22">(K11-$O$9)/4</f>
        <v>-9.5</v>
      </c>
      <c r="P11" s="7">
        <f aca="true" t="shared" si="1" ref="P11:P22">(M11-$P$9)/4</f>
        <v>-13</v>
      </c>
    </row>
    <row r="12" spans="1:16" s="5" customFormat="1" ht="114.75" customHeight="1" hidden="1">
      <c r="A12" s="54">
        <v>4</v>
      </c>
      <c r="B12" s="46"/>
      <c r="C12" s="30"/>
      <c r="D12" s="79"/>
      <c r="E12" s="79"/>
      <c r="F12" s="30"/>
      <c r="G12" s="39"/>
      <c r="H12" s="29"/>
      <c r="I12" s="63"/>
      <c r="J12" s="84"/>
      <c r="K12" s="89"/>
      <c r="L12" s="84"/>
      <c r="M12" s="89"/>
      <c r="N12" s="84"/>
      <c r="O12" s="7">
        <f t="shared" si="0"/>
        <v>-9.5</v>
      </c>
      <c r="P12" s="7">
        <f t="shared" si="1"/>
        <v>-13</v>
      </c>
    </row>
    <row r="13" spans="1:16" s="5" customFormat="1" ht="118.5" customHeight="1" hidden="1">
      <c r="A13" s="54">
        <v>1</v>
      </c>
      <c r="B13" s="46"/>
      <c r="C13" s="30"/>
      <c r="D13" s="79"/>
      <c r="E13" s="45"/>
      <c r="F13" s="30"/>
      <c r="G13" s="39"/>
      <c r="H13" s="29"/>
      <c r="I13" s="63"/>
      <c r="J13" s="84"/>
      <c r="K13" s="89"/>
      <c r="L13" s="84"/>
      <c r="M13" s="89"/>
      <c r="N13" s="84"/>
      <c r="O13" s="7">
        <f t="shared" si="0"/>
        <v>-9.5</v>
      </c>
      <c r="P13" s="7">
        <f t="shared" si="1"/>
        <v>-13</v>
      </c>
    </row>
    <row r="14" spans="1:16" s="5" customFormat="1" ht="114.75" customHeight="1" hidden="1">
      <c r="A14" s="54">
        <v>2</v>
      </c>
      <c r="B14" s="46"/>
      <c r="C14" s="30"/>
      <c r="D14" s="79"/>
      <c r="E14" s="79"/>
      <c r="F14" s="30"/>
      <c r="G14" s="39"/>
      <c r="H14" s="29"/>
      <c r="I14" s="29"/>
      <c r="J14" s="84"/>
      <c r="K14" s="89"/>
      <c r="L14" s="84"/>
      <c r="M14" s="89"/>
      <c r="N14" s="84"/>
      <c r="O14" s="7">
        <f t="shared" si="0"/>
        <v>-9.5</v>
      </c>
      <c r="P14" s="7">
        <f t="shared" si="1"/>
        <v>-13</v>
      </c>
    </row>
    <row r="15" spans="1:16" s="5" customFormat="1" ht="114.75" customHeight="1" hidden="1">
      <c r="A15" s="54">
        <v>3</v>
      </c>
      <c r="B15" s="46"/>
      <c r="C15" s="30"/>
      <c r="D15" s="79"/>
      <c r="E15" s="79"/>
      <c r="F15" s="30"/>
      <c r="G15" s="39"/>
      <c r="H15" s="29"/>
      <c r="I15" s="63"/>
      <c r="J15" s="84"/>
      <c r="K15" s="89"/>
      <c r="L15" s="84"/>
      <c r="M15" s="89"/>
      <c r="N15" s="84"/>
      <c r="O15" s="7">
        <f t="shared" si="0"/>
        <v>-9.5</v>
      </c>
      <c r="P15" s="7">
        <f t="shared" si="1"/>
        <v>-13</v>
      </c>
    </row>
    <row r="16" spans="1:16" s="5" customFormat="1" ht="114.75" customHeight="1" hidden="1">
      <c r="A16" s="54">
        <v>4</v>
      </c>
      <c r="B16" s="46"/>
      <c r="C16" s="30"/>
      <c r="D16" s="79"/>
      <c r="E16" s="79"/>
      <c r="F16" s="30"/>
      <c r="G16" s="39"/>
      <c r="H16" s="29"/>
      <c r="I16" s="63"/>
      <c r="J16" s="84"/>
      <c r="K16" s="89"/>
      <c r="L16" s="84"/>
      <c r="M16" s="89"/>
      <c r="N16" s="84"/>
      <c r="O16" s="7">
        <f t="shared" si="0"/>
        <v>-9.5</v>
      </c>
      <c r="P16" s="7">
        <f t="shared" si="1"/>
        <v>-13</v>
      </c>
    </row>
    <row r="17" spans="1:16" s="5" customFormat="1" ht="114.75" customHeight="1" hidden="1">
      <c r="A17" s="54">
        <v>1</v>
      </c>
      <c r="B17" s="46"/>
      <c r="C17" s="30"/>
      <c r="D17" s="79"/>
      <c r="E17" s="45"/>
      <c r="F17" s="30"/>
      <c r="G17" s="39"/>
      <c r="H17" s="29"/>
      <c r="I17" s="63"/>
      <c r="J17" s="84"/>
      <c r="K17" s="89"/>
      <c r="L17" s="84"/>
      <c r="M17" s="89"/>
      <c r="N17" s="84"/>
      <c r="O17" s="7">
        <f t="shared" si="0"/>
        <v>-9.5</v>
      </c>
      <c r="P17" s="7">
        <f t="shared" si="1"/>
        <v>-13</v>
      </c>
    </row>
    <row r="18" spans="1:16" s="5" customFormat="1" ht="114.75" customHeight="1" hidden="1">
      <c r="A18" s="54">
        <v>2</v>
      </c>
      <c r="B18" s="46"/>
      <c r="C18" s="30"/>
      <c r="D18" s="79"/>
      <c r="E18" s="79"/>
      <c r="F18" s="30"/>
      <c r="G18" s="39"/>
      <c r="H18" s="29"/>
      <c r="I18" s="29"/>
      <c r="J18" s="84"/>
      <c r="K18" s="89"/>
      <c r="L18" s="84"/>
      <c r="M18" s="89"/>
      <c r="N18" s="84"/>
      <c r="O18" s="7">
        <f t="shared" si="0"/>
        <v>-9.5</v>
      </c>
      <c r="P18" s="7">
        <f t="shared" si="1"/>
        <v>-13</v>
      </c>
    </row>
    <row r="19" spans="1:16" s="5" customFormat="1" ht="114.75" customHeight="1" hidden="1">
      <c r="A19" s="54">
        <v>3</v>
      </c>
      <c r="B19" s="46"/>
      <c r="C19" s="30"/>
      <c r="D19" s="79"/>
      <c r="E19" s="79"/>
      <c r="F19" s="30"/>
      <c r="G19" s="39"/>
      <c r="H19" s="29"/>
      <c r="I19" s="63"/>
      <c r="J19" s="84"/>
      <c r="K19" s="89"/>
      <c r="L19" s="84"/>
      <c r="M19" s="89"/>
      <c r="N19" s="84"/>
      <c r="O19" s="7">
        <f t="shared" si="0"/>
        <v>-9.5</v>
      </c>
      <c r="P19" s="7">
        <f t="shared" si="1"/>
        <v>-13</v>
      </c>
    </row>
    <row r="20" spans="1:16" s="5" customFormat="1" ht="114.75" customHeight="1" hidden="1">
      <c r="A20" s="54">
        <v>4</v>
      </c>
      <c r="B20" s="46"/>
      <c r="C20" s="30"/>
      <c r="D20" s="79"/>
      <c r="E20" s="79"/>
      <c r="F20" s="30"/>
      <c r="G20" s="39"/>
      <c r="H20" s="29"/>
      <c r="I20" s="63"/>
      <c r="J20" s="84"/>
      <c r="K20" s="89"/>
      <c r="L20" s="84"/>
      <c r="M20" s="89"/>
      <c r="N20" s="84"/>
      <c r="O20" s="7">
        <f t="shared" si="0"/>
        <v>-9.5</v>
      </c>
      <c r="P20" s="7">
        <f t="shared" si="1"/>
        <v>-13</v>
      </c>
    </row>
    <row r="21" spans="1:16" s="5" customFormat="1" ht="114.75" customHeight="1" hidden="1">
      <c r="A21" s="54">
        <v>1</v>
      </c>
      <c r="B21" s="46"/>
      <c r="C21" s="30"/>
      <c r="D21" s="79"/>
      <c r="E21" s="45"/>
      <c r="F21" s="30"/>
      <c r="G21" s="39"/>
      <c r="H21" s="29"/>
      <c r="I21" s="63"/>
      <c r="J21" s="84"/>
      <c r="K21" s="89"/>
      <c r="L21" s="84"/>
      <c r="M21" s="89"/>
      <c r="N21" s="84"/>
      <c r="O21" s="7">
        <f t="shared" si="0"/>
        <v>-9.5</v>
      </c>
      <c r="P21" s="7">
        <f t="shared" si="1"/>
        <v>-13</v>
      </c>
    </row>
    <row r="22" spans="1:16" s="5" customFormat="1" ht="114.75" customHeight="1" hidden="1">
      <c r="A22" s="54">
        <v>2</v>
      </c>
      <c r="B22" s="46"/>
      <c r="C22" s="30"/>
      <c r="D22" s="79"/>
      <c r="E22" s="79"/>
      <c r="F22" s="30"/>
      <c r="G22" s="39"/>
      <c r="H22" s="29"/>
      <c r="I22" s="29"/>
      <c r="J22" s="84"/>
      <c r="K22" s="89"/>
      <c r="L22" s="84"/>
      <c r="M22" s="89"/>
      <c r="N22" s="84"/>
      <c r="O22" s="7">
        <f t="shared" si="0"/>
        <v>-9.5</v>
      </c>
      <c r="P22" s="7">
        <f t="shared" si="1"/>
        <v>-13</v>
      </c>
    </row>
    <row r="23" spans="1:16" s="5" customFormat="1" ht="114.75" customHeight="1">
      <c r="A23" s="85">
        <v>1</v>
      </c>
      <c r="B23" s="154">
        <v>57</v>
      </c>
      <c r="C23" s="151" t="s">
        <v>329</v>
      </c>
      <c r="D23" s="151" t="s">
        <v>126</v>
      </c>
      <c r="E23" s="151" t="s">
        <v>125</v>
      </c>
      <c r="F23" s="151" t="s">
        <v>330</v>
      </c>
      <c r="G23" s="142" t="s">
        <v>331</v>
      </c>
      <c r="H23" s="160" t="s">
        <v>296</v>
      </c>
      <c r="I23" s="151" t="s">
        <v>297</v>
      </c>
      <c r="J23" s="84">
        <v>0</v>
      </c>
      <c r="K23" s="89">
        <v>31.66</v>
      </c>
      <c r="L23" s="84">
        <v>0</v>
      </c>
      <c r="M23" s="89">
        <v>37.26</v>
      </c>
      <c r="N23" s="84">
        <v>0</v>
      </c>
      <c r="O23" s="7">
        <f aca="true" t="shared" si="2" ref="O23:O34">(K23-$O$9)/4</f>
        <v>-1.585</v>
      </c>
      <c r="P23" s="7">
        <f aca="true" t="shared" si="3" ref="P23:P34">(M23-$P$9)/4</f>
        <v>-3.6850000000000005</v>
      </c>
    </row>
    <row r="24" spans="1:16" s="5" customFormat="1" ht="104.25" customHeight="1">
      <c r="A24" s="85">
        <v>2</v>
      </c>
      <c r="B24" s="154">
        <v>3</v>
      </c>
      <c r="C24" s="151" t="s">
        <v>86</v>
      </c>
      <c r="D24" s="151" t="s">
        <v>87</v>
      </c>
      <c r="E24" s="151" t="s">
        <v>88</v>
      </c>
      <c r="F24" s="151" t="s">
        <v>89</v>
      </c>
      <c r="G24" s="142" t="s">
        <v>90</v>
      </c>
      <c r="H24" s="160" t="s">
        <v>91</v>
      </c>
      <c r="I24" s="151" t="s">
        <v>92</v>
      </c>
      <c r="J24" s="84">
        <v>0</v>
      </c>
      <c r="K24" s="89">
        <v>36.7</v>
      </c>
      <c r="L24" s="84">
        <v>0</v>
      </c>
      <c r="M24" s="89">
        <v>38.26</v>
      </c>
      <c r="N24" s="84">
        <v>0</v>
      </c>
      <c r="O24" s="7">
        <f t="shared" si="2"/>
        <v>-0.3249999999999993</v>
      </c>
      <c r="P24" s="7">
        <f t="shared" si="3"/>
        <v>-3.4350000000000005</v>
      </c>
    </row>
    <row r="25" spans="1:16" s="5" customFormat="1" ht="104.25" customHeight="1">
      <c r="A25" s="85">
        <v>3</v>
      </c>
      <c r="B25" s="154">
        <v>87</v>
      </c>
      <c r="C25" s="151" t="s">
        <v>507</v>
      </c>
      <c r="D25" s="151" t="s">
        <v>93</v>
      </c>
      <c r="E25" s="151" t="s">
        <v>125</v>
      </c>
      <c r="F25" s="151" t="s">
        <v>508</v>
      </c>
      <c r="G25" s="142" t="s">
        <v>509</v>
      </c>
      <c r="H25" s="160" t="s">
        <v>506</v>
      </c>
      <c r="I25" s="151" t="s">
        <v>510</v>
      </c>
      <c r="J25" s="84">
        <v>0</v>
      </c>
      <c r="K25" s="89">
        <v>33.23</v>
      </c>
      <c r="L25" s="84">
        <v>0</v>
      </c>
      <c r="M25" s="89">
        <v>39.78</v>
      </c>
      <c r="N25" s="84">
        <v>0</v>
      </c>
      <c r="O25" s="7">
        <f t="shared" si="2"/>
        <v>-1.1925000000000008</v>
      </c>
      <c r="P25" s="7">
        <f t="shared" si="3"/>
        <v>-3.0549999999999997</v>
      </c>
    </row>
    <row r="26" spans="1:16" s="5" customFormat="1" ht="104.25" customHeight="1">
      <c r="A26" s="85">
        <v>4</v>
      </c>
      <c r="B26" s="154">
        <v>96</v>
      </c>
      <c r="C26" s="151" t="s">
        <v>346</v>
      </c>
      <c r="D26" s="151" t="s">
        <v>139</v>
      </c>
      <c r="E26" s="151" t="s">
        <v>125</v>
      </c>
      <c r="F26" s="151" t="s">
        <v>347</v>
      </c>
      <c r="G26" s="142" t="s">
        <v>348</v>
      </c>
      <c r="H26" s="160" t="s">
        <v>318</v>
      </c>
      <c r="I26" s="151" t="s">
        <v>349</v>
      </c>
      <c r="J26" s="84">
        <v>0</v>
      </c>
      <c r="K26" s="89">
        <v>32.04</v>
      </c>
      <c r="L26" s="84">
        <v>0</v>
      </c>
      <c r="M26" s="89">
        <v>41.7</v>
      </c>
      <c r="N26" s="84">
        <v>0</v>
      </c>
      <c r="O26" s="7">
        <f t="shared" si="2"/>
        <v>-1.4900000000000002</v>
      </c>
      <c r="P26" s="7">
        <f t="shared" si="3"/>
        <v>-2.5749999999999993</v>
      </c>
    </row>
    <row r="27" spans="1:16" s="5" customFormat="1" ht="104.25" customHeight="1">
      <c r="A27" s="85">
        <v>5</v>
      </c>
      <c r="B27" s="154">
        <v>116</v>
      </c>
      <c r="C27" s="151" t="s">
        <v>353</v>
      </c>
      <c r="D27" s="151" t="s">
        <v>147</v>
      </c>
      <c r="E27" s="151" t="s">
        <v>110</v>
      </c>
      <c r="F27" s="151" t="s">
        <v>354</v>
      </c>
      <c r="G27" s="142" t="s">
        <v>355</v>
      </c>
      <c r="H27" s="160" t="s">
        <v>356</v>
      </c>
      <c r="I27" s="151" t="s">
        <v>357</v>
      </c>
      <c r="J27" s="84">
        <v>0</v>
      </c>
      <c r="K27" s="89">
        <v>36.96</v>
      </c>
      <c r="L27" s="84">
        <v>0</v>
      </c>
      <c r="M27" s="89">
        <v>51.8</v>
      </c>
      <c r="N27" s="84">
        <v>0</v>
      </c>
      <c r="O27" s="7">
        <f t="shared" si="2"/>
        <v>-0.2599999999999998</v>
      </c>
      <c r="P27" s="7">
        <f t="shared" si="3"/>
        <v>-0.05000000000000071</v>
      </c>
    </row>
    <row r="28" spans="1:16" s="5" customFormat="1" ht="104.25" customHeight="1">
      <c r="A28" s="85">
        <v>6</v>
      </c>
      <c r="B28" s="154">
        <v>58</v>
      </c>
      <c r="C28" s="151" t="s">
        <v>332</v>
      </c>
      <c r="D28" s="151" t="s">
        <v>82</v>
      </c>
      <c r="E28" s="151" t="s">
        <v>98</v>
      </c>
      <c r="F28" s="151" t="s">
        <v>333</v>
      </c>
      <c r="G28" s="142" t="s">
        <v>334</v>
      </c>
      <c r="H28" s="160" t="s">
        <v>296</v>
      </c>
      <c r="I28" s="151" t="s">
        <v>297</v>
      </c>
      <c r="J28" s="84">
        <v>2</v>
      </c>
      <c r="K28" s="89">
        <v>44.34</v>
      </c>
      <c r="L28" s="84">
        <v>1</v>
      </c>
      <c r="M28" s="89">
        <v>56</v>
      </c>
      <c r="N28" s="84">
        <v>3</v>
      </c>
      <c r="O28" s="7">
        <f t="shared" si="2"/>
        <v>1.5850000000000009</v>
      </c>
      <c r="P28" s="7">
        <f t="shared" si="3"/>
        <v>1</v>
      </c>
    </row>
    <row r="29" spans="1:16" s="5" customFormat="1" ht="104.25" customHeight="1">
      <c r="A29" s="85">
        <v>7</v>
      </c>
      <c r="B29" s="154">
        <v>104</v>
      </c>
      <c r="C29" s="151" t="s">
        <v>350</v>
      </c>
      <c r="D29" s="151" t="s">
        <v>145</v>
      </c>
      <c r="E29" s="151" t="s">
        <v>88</v>
      </c>
      <c r="F29" s="151" t="s">
        <v>351</v>
      </c>
      <c r="G29" s="142" t="s">
        <v>352</v>
      </c>
      <c r="H29" s="160" t="s">
        <v>95</v>
      </c>
      <c r="I29" s="151" t="s">
        <v>96</v>
      </c>
      <c r="J29" s="84">
        <v>0</v>
      </c>
      <c r="K29" s="89">
        <v>31.83</v>
      </c>
      <c r="L29" s="84">
        <v>4</v>
      </c>
      <c r="M29" s="89">
        <v>40.61</v>
      </c>
      <c r="N29" s="84">
        <v>4</v>
      </c>
      <c r="O29" s="7">
        <f t="shared" si="2"/>
        <v>-1.5425000000000004</v>
      </c>
      <c r="P29" s="7">
        <f t="shared" si="3"/>
        <v>-2.8475</v>
      </c>
    </row>
    <row r="30" spans="1:16" s="5" customFormat="1" ht="104.25" customHeight="1">
      <c r="A30" s="85">
        <v>8</v>
      </c>
      <c r="B30" s="154">
        <v>91</v>
      </c>
      <c r="C30" s="151" t="s">
        <v>240</v>
      </c>
      <c r="D30" s="151" t="s">
        <v>139</v>
      </c>
      <c r="E30" s="151" t="s">
        <v>78</v>
      </c>
      <c r="F30" s="151" t="s">
        <v>241</v>
      </c>
      <c r="G30" s="142" t="s">
        <v>242</v>
      </c>
      <c r="H30" s="160" t="s">
        <v>111</v>
      </c>
      <c r="I30" s="151" t="s">
        <v>199</v>
      </c>
      <c r="J30" s="84">
        <v>4</v>
      </c>
      <c r="K30" s="89">
        <v>34.8</v>
      </c>
      <c r="L30" s="84">
        <v>0</v>
      </c>
      <c r="M30" s="89">
        <v>41.77</v>
      </c>
      <c r="N30" s="84">
        <v>4</v>
      </c>
      <c r="O30" s="7">
        <f t="shared" si="2"/>
        <v>-0.8000000000000007</v>
      </c>
      <c r="P30" s="7">
        <f t="shared" si="3"/>
        <v>-2.557499999999999</v>
      </c>
    </row>
    <row r="31" spans="1:16" s="5" customFormat="1" ht="104.25" customHeight="1">
      <c r="A31" s="85">
        <v>9</v>
      </c>
      <c r="B31" s="154">
        <v>21</v>
      </c>
      <c r="C31" s="151" t="s">
        <v>343</v>
      </c>
      <c r="D31" s="151" t="s">
        <v>128</v>
      </c>
      <c r="E31" s="151" t="s">
        <v>88</v>
      </c>
      <c r="F31" s="151" t="s">
        <v>344</v>
      </c>
      <c r="G31" s="142" t="s">
        <v>345</v>
      </c>
      <c r="H31" s="160" t="s">
        <v>288</v>
      </c>
      <c r="I31" s="151" t="s">
        <v>328</v>
      </c>
      <c r="J31" s="84">
        <v>0</v>
      </c>
      <c r="K31" s="89">
        <v>37.18</v>
      </c>
      <c r="L31" s="84">
        <v>6</v>
      </c>
      <c r="M31" s="89">
        <v>56.18</v>
      </c>
      <c r="N31" s="84">
        <v>6</v>
      </c>
      <c r="O31" s="7">
        <f t="shared" si="2"/>
        <v>-0.20500000000000007</v>
      </c>
      <c r="P31" s="7">
        <f t="shared" si="3"/>
        <v>1.045</v>
      </c>
    </row>
    <row r="32" spans="1:16" s="5" customFormat="1" ht="104.25" customHeight="1">
      <c r="A32" s="85">
        <v>10</v>
      </c>
      <c r="B32" s="154">
        <v>103</v>
      </c>
      <c r="C32" s="151" t="s">
        <v>402</v>
      </c>
      <c r="D32" s="151" t="s">
        <v>147</v>
      </c>
      <c r="E32" s="151" t="s">
        <v>117</v>
      </c>
      <c r="F32" s="151" t="s">
        <v>403</v>
      </c>
      <c r="G32" s="142" t="s">
        <v>404</v>
      </c>
      <c r="H32" s="160" t="s">
        <v>95</v>
      </c>
      <c r="I32" s="151" t="s">
        <v>96</v>
      </c>
      <c r="J32" s="84">
        <v>7</v>
      </c>
      <c r="K32" s="89">
        <v>49.96</v>
      </c>
      <c r="L32" s="84">
        <v>0</v>
      </c>
      <c r="M32" s="89">
        <v>42.87</v>
      </c>
      <c r="N32" s="84">
        <v>7</v>
      </c>
      <c r="O32" s="7">
        <f t="shared" si="2"/>
        <v>2.99</v>
      </c>
      <c r="P32" s="7">
        <f t="shared" si="3"/>
        <v>-2.2825000000000006</v>
      </c>
    </row>
    <row r="33" spans="1:16" s="5" customFormat="1" ht="104.25" customHeight="1">
      <c r="A33" s="85">
        <v>11</v>
      </c>
      <c r="B33" s="154">
        <v>130</v>
      </c>
      <c r="C33" s="151" t="s">
        <v>360</v>
      </c>
      <c r="D33" s="151">
        <v>1972</v>
      </c>
      <c r="E33" s="151" t="s">
        <v>300</v>
      </c>
      <c r="F33" s="151" t="s">
        <v>361</v>
      </c>
      <c r="G33" s="142" t="s">
        <v>362</v>
      </c>
      <c r="H33" s="160" t="s">
        <v>363</v>
      </c>
      <c r="I33" s="151" t="s">
        <v>364</v>
      </c>
      <c r="J33" s="84">
        <v>1</v>
      </c>
      <c r="K33" s="89">
        <v>38.24</v>
      </c>
      <c r="L33" s="84">
        <v>7</v>
      </c>
      <c r="M33" s="89">
        <v>63.42</v>
      </c>
      <c r="N33" s="84">
        <v>8</v>
      </c>
      <c r="O33" s="7">
        <f t="shared" si="2"/>
        <v>0.0600000000000005</v>
      </c>
      <c r="P33" s="7">
        <f t="shared" si="3"/>
        <v>2.8550000000000004</v>
      </c>
    </row>
    <row r="34" spans="1:16" s="5" customFormat="1" ht="104.25" customHeight="1">
      <c r="A34" s="85">
        <v>12</v>
      </c>
      <c r="B34" s="154">
        <v>117</v>
      </c>
      <c r="C34" s="151" t="s">
        <v>213</v>
      </c>
      <c r="D34" s="151" t="s">
        <v>214</v>
      </c>
      <c r="E34" s="151" t="s">
        <v>125</v>
      </c>
      <c r="F34" s="151" t="s">
        <v>358</v>
      </c>
      <c r="G34" s="142" t="s">
        <v>359</v>
      </c>
      <c r="H34" s="160" t="s">
        <v>215</v>
      </c>
      <c r="I34" s="151" t="s">
        <v>112</v>
      </c>
      <c r="J34" s="84">
        <v>8</v>
      </c>
      <c r="K34" s="89">
        <v>36.99</v>
      </c>
      <c r="L34" s="84">
        <v>4</v>
      </c>
      <c r="M34" s="89">
        <v>51.35</v>
      </c>
      <c r="N34" s="84">
        <v>12</v>
      </c>
      <c r="O34" s="7">
        <f t="shared" si="2"/>
        <v>-0.2524999999999995</v>
      </c>
      <c r="P34" s="7">
        <f t="shared" si="3"/>
        <v>-0.16249999999999964</v>
      </c>
    </row>
    <row r="35" spans="1:13" s="3" customFormat="1" ht="40.5" customHeight="1">
      <c r="A35" s="16"/>
      <c r="B35" s="16"/>
      <c r="D35" s="9" t="str">
        <f>'ТР№1(50см) '!D25</f>
        <v>Головний суддя , міжнародний суддя :</v>
      </c>
      <c r="E35" s="24"/>
      <c r="F35" s="8"/>
      <c r="G35" s="8"/>
      <c r="H35" s="17"/>
      <c r="I35" s="9" t="str">
        <f>'ТР№1(50см) '!I25</f>
        <v>Скабард Анна</v>
      </c>
      <c r="J35" s="9"/>
      <c r="K35" s="9"/>
      <c r="M35" s="16"/>
    </row>
    <row r="36" spans="1:13" s="3" customFormat="1" ht="40.5" customHeight="1">
      <c r="A36" s="16"/>
      <c r="B36" s="16"/>
      <c r="D36" s="9" t="str">
        <f>'ТР№1(50см) '!D26</f>
        <v>Головний секретар,  суддя ІІ категорії:</v>
      </c>
      <c r="E36" s="24"/>
      <c r="F36" s="8"/>
      <c r="G36" s="8"/>
      <c r="H36" s="17"/>
      <c r="I36" s="9" t="str">
        <f>'ТР№1(50см) '!I26</f>
        <v>Божок Анна</v>
      </c>
      <c r="J36" s="9"/>
      <c r="K36" s="9"/>
      <c r="M36" s="16"/>
    </row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</sheetData>
  <sheetProtection/>
  <mergeCells count="19">
    <mergeCell ref="D7:D9"/>
    <mergeCell ref="A6:N6"/>
    <mergeCell ref="I7:I9"/>
    <mergeCell ref="A7:A9"/>
    <mergeCell ref="F7:F9"/>
    <mergeCell ref="G7:G9"/>
    <mergeCell ref="H7:H9"/>
    <mergeCell ref="B7:B9"/>
    <mergeCell ref="N7:N9"/>
    <mergeCell ref="A1:N1"/>
    <mergeCell ref="A2:N2"/>
    <mergeCell ref="A3:N3"/>
    <mergeCell ref="A4:N4"/>
    <mergeCell ref="A5:N5"/>
    <mergeCell ref="J7:M7"/>
    <mergeCell ref="E7:E9"/>
    <mergeCell ref="L8:M8"/>
    <mergeCell ref="C7:C9"/>
    <mergeCell ref="J8:K8"/>
  </mergeCells>
  <printOptions horizontalCentered="1"/>
  <pageMargins left="0" right="0" top="0" bottom="0" header="0" footer="0"/>
  <pageSetup horizontalDpi="600" verticalDpi="600" orientation="landscape" paperSize="9" scale="3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P42"/>
  <sheetViews>
    <sheetView view="pageBreakPreview" zoomScale="44" zoomScaleNormal="46" zoomScaleSheetLayoutView="44" zoomScalePageLayoutView="0" workbookViewId="0" topLeftCell="A19">
      <selection activeCell="E10" sqref="E10"/>
    </sheetView>
  </sheetViews>
  <sheetFormatPr defaultColWidth="9.140625" defaultRowHeight="12.75"/>
  <cols>
    <col min="1" max="2" width="13.28125" style="1" customWidth="1"/>
    <col min="3" max="3" width="61.7109375" style="2" customWidth="1"/>
    <col min="4" max="4" width="16.421875" style="1" customWidth="1"/>
    <col min="5" max="5" width="14.57421875" style="1" customWidth="1"/>
    <col min="6" max="6" width="41.28125" style="1" customWidth="1"/>
    <col min="7" max="7" width="43.7109375" style="1" customWidth="1"/>
    <col min="8" max="8" width="54.8515625" style="10" customWidth="1"/>
    <col min="9" max="9" width="48.28125" style="1" customWidth="1"/>
    <col min="10" max="10" width="11.7109375" style="1" customWidth="1"/>
    <col min="11" max="11" width="19.7109375" style="1" customWidth="1"/>
    <col min="12" max="12" width="11.7109375" style="1" customWidth="1"/>
    <col min="13" max="13" width="20.421875" style="1" customWidth="1"/>
    <col min="14" max="14" width="18.140625" style="1" customWidth="1"/>
    <col min="15" max="15" width="16.7109375" style="1" customWidth="1"/>
    <col min="16" max="16" width="16.00390625" style="1" customWidth="1"/>
    <col min="17" max="16384" width="9.140625" style="1" customWidth="1"/>
  </cols>
  <sheetData>
    <row r="1" spans="1:14" s="3" customFormat="1" ht="72.75" customHeight="1">
      <c r="A1" s="238" t="s">
        <v>63</v>
      </c>
      <c r="B1" s="238"/>
      <c r="C1" s="238"/>
      <c r="D1" s="238"/>
      <c r="E1" s="238"/>
      <c r="F1" s="238"/>
      <c r="G1" s="238"/>
      <c r="H1" s="238"/>
      <c r="I1" s="238"/>
      <c r="J1" s="239"/>
      <c r="K1" s="239"/>
      <c r="L1" s="239"/>
      <c r="M1" s="239"/>
      <c r="N1" s="22"/>
    </row>
    <row r="2" spans="1:14" s="3" customFormat="1" ht="29.25" customHeight="1">
      <c r="A2" s="240" t="str">
        <f>'ТР№2(80см)'!A2:N2</f>
        <v>3 етап</v>
      </c>
      <c r="B2" s="238"/>
      <c r="C2" s="238"/>
      <c r="D2" s="238"/>
      <c r="E2" s="238"/>
      <c r="F2" s="238"/>
      <c r="G2" s="238"/>
      <c r="H2" s="238"/>
      <c r="I2" s="238"/>
      <c r="J2" s="239"/>
      <c r="K2" s="239"/>
      <c r="L2" s="239"/>
      <c r="M2" s="239"/>
      <c r="N2" s="22"/>
    </row>
    <row r="3" spans="1:14" s="3" customFormat="1" ht="33.75" customHeight="1">
      <c r="A3" s="238" t="s">
        <v>12</v>
      </c>
      <c r="B3" s="238"/>
      <c r="C3" s="238"/>
      <c r="D3" s="238"/>
      <c r="E3" s="238"/>
      <c r="F3" s="238"/>
      <c r="G3" s="238"/>
      <c r="H3" s="238"/>
      <c r="I3" s="238"/>
      <c r="J3" s="239"/>
      <c r="K3" s="239"/>
      <c r="L3" s="239"/>
      <c r="M3" s="239"/>
      <c r="N3" s="22"/>
    </row>
    <row r="4" spans="1:14" s="3" customFormat="1" ht="27" customHeight="1">
      <c r="A4" s="240">
        <f>'ТР№1(50см) '!A4:N4</f>
        <v>44022</v>
      </c>
      <c r="B4" s="238"/>
      <c r="C4" s="238"/>
      <c r="D4" s="238"/>
      <c r="E4" s="238"/>
      <c r="F4" s="238"/>
      <c r="G4" s="238"/>
      <c r="H4" s="238"/>
      <c r="I4" s="238"/>
      <c r="J4" s="239"/>
      <c r="K4" s="239"/>
      <c r="L4" s="239"/>
      <c r="M4" s="239"/>
      <c r="N4" s="22"/>
    </row>
    <row r="5" spans="1:14" s="3" customFormat="1" ht="37.5" customHeight="1">
      <c r="A5" s="241" t="s">
        <v>260</v>
      </c>
      <c r="B5" s="241"/>
      <c r="C5" s="241"/>
      <c r="D5" s="241"/>
      <c r="E5" s="241"/>
      <c r="F5" s="241"/>
      <c r="G5" s="241"/>
      <c r="H5" s="241"/>
      <c r="I5" s="241"/>
      <c r="J5" s="242"/>
      <c r="K5" s="242"/>
      <c r="L5" s="242"/>
      <c r="M5" s="242"/>
      <c r="N5" s="130"/>
    </row>
    <row r="6" spans="1:14" s="3" customFormat="1" ht="33.75" customHeight="1">
      <c r="A6" s="238" t="s">
        <v>41</v>
      </c>
      <c r="B6" s="238"/>
      <c r="C6" s="238"/>
      <c r="D6" s="238"/>
      <c r="E6" s="238"/>
      <c r="F6" s="238"/>
      <c r="G6" s="238"/>
      <c r="H6" s="238"/>
      <c r="I6" s="238"/>
      <c r="J6" s="239"/>
      <c r="K6" s="239"/>
      <c r="L6" s="239"/>
      <c r="M6" s="239"/>
      <c r="N6" s="22"/>
    </row>
    <row r="7" spans="1:14" s="4" customFormat="1" ht="22.5" customHeight="1">
      <c r="A7" s="235" t="s">
        <v>16</v>
      </c>
      <c r="B7" s="234" t="s">
        <v>4</v>
      </c>
      <c r="C7" s="234" t="s">
        <v>2</v>
      </c>
      <c r="D7" s="234" t="s">
        <v>7</v>
      </c>
      <c r="E7" s="234" t="s">
        <v>5</v>
      </c>
      <c r="F7" s="234" t="s">
        <v>3</v>
      </c>
      <c r="G7" s="232" t="s">
        <v>23</v>
      </c>
      <c r="H7" s="234" t="s">
        <v>24</v>
      </c>
      <c r="I7" s="234" t="s">
        <v>29</v>
      </c>
      <c r="J7" s="215" t="s">
        <v>13</v>
      </c>
      <c r="K7" s="215"/>
      <c r="L7" s="215"/>
      <c r="M7" s="215"/>
      <c r="N7" s="222" t="s">
        <v>53</v>
      </c>
    </row>
    <row r="8" spans="1:14" s="4" customFormat="1" ht="33.75" customHeight="1">
      <c r="A8" s="235"/>
      <c r="B8" s="234"/>
      <c r="C8" s="234"/>
      <c r="D8" s="234"/>
      <c r="E8" s="234"/>
      <c r="F8" s="234"/>
      <c r="G8" s="232"/>
      <c r="H8" s="234"/>
      <c r="I8" s="234"/>
      <c r="J8" s="215" t="s">
        <v>51</v>
      </c>
      <c r="K8" s="224"/>
      <c r="L8" s="215" t="s">
        <v>52</v>
      </c>
      <c r="M8" s="224"/>
      <c r="N8" s="222"/>
    </row>
    <row r="9" spans="1:16" s="4" customFormat="1" ht="28.5" customHeight="1">
      <c r="A9" s="236"/>
      <c r="B9" s="237"/>
      <c r="C9" s="237"/>
      <c r="D9" s="237"/>
      <c r="E9" s="237"/>
      <c r="F9" s="237"/>
      <c r="G9" s="233"/>
      <c r="H9" s="234"/>
      <c r="I9" s="234"/>
      <c r="J9" s="131" t="s">
        <v>39</v>
      </c>
      <c r="K9" s="113" t="s">
        <v>40</v>
      </c>
      <c r="L9" s="131" t="s">
        <v>39</v>
      </c>
      <c r="M9" s="113" t="s">
        <v>40</v>
      </c>
      <c r="N9" s="223"/>
      <c r="O9" s="48">
        <v>38</v>
      </c>
      <c r="P9" s="48">
        <v>52</v>
      </c>
    </row>
    <row r="10" spans="1:16" s="5" customFormat="1" ht="87.75" customHeight="1">
      <c r="A10" s="85">
        <v>1</v>
      </c>
      <c r="B10" s="154">
        <v>40</v>
      </c>
      <c r="C10" s="151" t="s">
        <v>144</v>
      </c>
      <c r="D10" s="151" t="s">
        <v>145</v>
      </c>
      <c r="E10" s="151" t="s">
        <v>300</v>
      </c>
      <c r="F10" s="151" t="s">
        <v>227</v>
      </c>
      <c r="G10" s="147" t="s">
        <v>228</v>
      </c>
      <c r="H10" s="144" t="s">
        <v>79</v>
      </c>
      <c r="I10" s="151" t="s">
        <v>116</v>
      </c>
      <c r="J10" s="133">
        <v>0</v>
      </c>
      <c r="K10" s="134">
        <v>34.95</v>
      </c>
      <c r="L10" s="133">
        <v>0</v>
      </c>
      <c r="M10" s="134">
        <v>36.99</v>
      </c>
      <c r="N10" s="133">
        <v>0</v>
      </c>
      <c r="O10" s="7">
        <f aca="true" t="shared" si="0" ref="O10:O40">(K10-$O$9)/4</f>
        <v>-0.7624999999999993</v>
      </c>
      <c r="P10" s="7">
        <f aca="true" t="shared" si="1" ref="P10:P40">(M10-$P$9)/4</f>
        <v>-3.7524999999999995</v>
      </c>
    </row>
    <row r="11" spans="1:16" s="5" customFormat="1" ht="87.75" customHeight="1">
      <c r="A11" s="85">
        <v>2</v>
      </c>
      <c r="B11" s="154">
        <v>9</v>
      </c>
      <c r="C11" s="151" t="s">
        <v>368</v>
      </c>
      <c r="D11" s="151" t="s">
        <v>126</v>
      </c>
      <c r="E11" s="151" t="s">
        <v>127</v>
      </c>
      <c r="F11" s="151" t="s">
        <v>369</v>
      </c>
      <c r="G11" s="156" t="s">
        <v>370</v>
      </c>
      <c r="H11" s="144" t="s">
        <v>296</v>
      </c>
      <c r="I11" s="151" t="s">
        <v>371</v>
      </c>
      <c r="J11" s="133">
        <v>0</v>
      </c>
      <c r="K11" s="134">
        <v>31.69</v>
      </c>
      <c r="L11" s="133">
        <v>0</v>
      </c>
      <c r="M11" s="134">
        <v>38.64</v>
      </c>
      <c r="N11" s="133">
        <v>0</v>
      </c>
      <c r="O11" s="7">
        <f t="shared" si="0"/>
        <v>-1.5774999999999997</v>
      </c>
      <c r="P11" s="7">
        <f t="shared" si="1"/>
        <v>-3.34</v>
      </c>
    </row>
    <row r="12" spans="1:16" s="5" customFormat="1" ht="87.75" customHeight="1">
      <c r="A12" s="85">
        <v>3</v>
      </c>
      <c r="B12" s="154">
        <v>106</v>
      </c>
      <c r="C12" s="151" t="s">
        <v>405</v>
      </c>
      <c r="D12" s="151" t="s">
        <v>97</v>
      </c>
      <c r="E12" s="151" t="s">
        <v>101</v>
      </c>
      <c r="F12" s="151" t="s">
        <v>406</v>
      </c>
      <c r="G12" s="156" t="s">
        <v>407</v>
      </c>
      <c r="H12" s="144" t="s">
        <v>185</v>
      </c>
      <c r="I12" s="151" t="s">
        <v>96</v>
      </c>
      <c r="J12" s="133">
        <v>0</v>
      </c>
      <c r="K12" s="134">
        <v>33.63</v>
      </c>
      <c r="L12" s="133">
        <v>0</v>
      </c>
      <c r="M12" s="134">
        <v>38.91</v>
      </c>
      <c r="N12" s="133">
        <v>0</v>
      </c>
      <c r="O12" s="7">
        <f t="shared" si="0"/>
        <v>-1.0924999999999994</v>
      </c>
      <c r="P12" s="7">
        <f t="shared" si="1"/>
        <v>-3.272500000000001</v>
      </c>
    </row>
    <row r="13" spans="1:16" s="5" customFormat="1" ht="87.75" customHeight="1">
      <c r="A13" s="85">
        <v>4</v>
      </c>
      <c r="B13" s="154">
        <v>102</v>
      </c>
      <c r="C13" s="151" t="s">
        <v>138</v>
      </c>
      <c r="D13" s="151" t="s">
        <v>139</v>
      </c>
      <c r="E13" s="151" t="s">
        <v>401</v>
      </c>
      <c r="F13" s="151" t="s">
        <v>140</v>
      </c>
      <c r="G13" s="156" t="s">
        <v>141</v>
      </c>
      <c r="H13" s="144" t="s">
        <v>95</v>
      </c>
      <c r="I13" s="151" t="s">
        <v>142</v>
      </c>
      <c r="J13" s="133">
        <v>0</v>
      </c>
      <c r="K13" s="134">
        <v>33.1</v>
      </c>
      <c r="L13" s="133">
        <v>0</v>
      </c>
      <c r="M13" s="134">
        <v>43.1</v>
      </c>
      <c r="N13" s="133">
        <v>0</v>
      </c>
      <c r="O13" s="7">
        <f t="shared" si="0"/>
        <v>-1.2249999999999996</v>
      </c>
      <c r="P13" s="7">
        <f t="shared" si="1"/>
        <v>-2.2249999999999996</v>
      </c>
    </row>
    <row r="14" spans="1:16" s="5" customFormat="1" ht="87.75" customHeight="1">
      <c r="A14" s="85">
        <v>5</v>
      </c>
      <c r="B14" s="154">
        <v>64</v>
      </c>
      <c r="C14" s="151" t="s">
        <v>377</v>
      </c>
      <c r="D14" s="151" t="s">
        <v>126</v>
      </c>
      <c r="E14" s="151" t="s">
        <v>117</v>
      </c>
      <c r="F14" s="151" t="s">
        <v>378</v>
      </c>
      <c r="G14" s="156" t="s">
        <v>379</v>
      </c>
      <c r="H14" s="144" t="s">
        <v>131</v>
      </c>
      <c r="I14" s="151" t="s">
        <v>160</v>
      </c>
      <c r="J14" s="133">
        <v>0</v>
      </c>
      <c r="K14" s="134">
        <v>36.57</v>
      </c>
      <c r="L14" s="133">
        <v>0</v>
      </c>
      <c r="M14" s="134">
        <v>43.72</v>
      </c>
      <c r="N14" s="133">
        <v>0</v>
      </c>
      <c r="O14" s="7">
        <f t="shared" si="0"/>
        <v>-0.35749999999999993</v>
      </c>
      <c r="P14" s="7">
        <f t="shared" si="1"/>
        <v>-2.0700000000000003</v>
      </c>
    </row>
    <row r="15" spans="1:16" s="5" customFormat="1" ht="87.75" customHeight="1">
      <c r="A15" s="85">
        <v>6</v>
      </c>
      <c r="B15" s="154">
        <v>20</v>
      </c>
      <c r="C15" s="151" t="s">
        <v>285</v>
      </c>
      <c r="D15" s="151" t="s">
        <v>128</v>
      </c>
      <c r="E15" s="151" t="s">
        <v>83</v>
      </c>
      <c r="F15" s="151" t="s">
        <v>286</v>
      </c>
      <c r="G15" s="156" t="s">
        <v>287</v>
      </c>
      <c r="H15" s="144" t="s">
        <v>288</v>
      </c>
      <c r="I15" s="151" t="s">
        <v>112</v>
      </c>
      <c r="J15" s="133">
        <v>0</v>
      </c>
      <c r="K15" s="134">
        <v>35.33</v>
      </c>
      <c r="L15" s="133">
        <v>0</v>
      </c>
      <c r="M15" s="134">
        <v>44.53</v>
      </c>
      <c r="N15" s="133">
        <v>0</v>
      </c>
      <c r="O15" s="7">
        <f t="shared" si="0"/>
        <v>-0.6675000000000004</v>
      </c>
      <c r="P15" s="7">
        <f t="shared" si="1"/>
        <v>-1.8674999999999997</v>
      </c>
    </row>
    <row r="16" spans="1:16" s="5" customFormat="1" ht="87.75" customHeight="1">
      <c r="A16" s="85">
        <v>7</v>
      </c>
      <c r="B16" s="154">
        <v>79</v>
      </c>
      <c r="C16" s="151" t="s">
        <v>390</v>
      </c>
      <c r="D16" s="151" t="s">
        <v>109</v>
      </c>
      <c r="E16" s="151" t="s">
        <v>110</v>
      </c>
      <c r="F16" s="151" t="s">
        <v>391</v>
      </c>
      <c r="G16" s="156" t="s">
        <v>392</v>
      </c>
      <c r="H16" s="144" t="s">
        <v>393</v>
      </c>
      <c r="I16" s="151" t="s">
        <v>394</v>
      </c>
      <c r="J16" s="133">
        <v>0</v>
      </c>
      <c r="K16" s="134">
        <v>36.73</v>
      </c>
      <c r="L16" s="133">
        <v>0</v>
      </c>
      <c r="M16" s="134">
        <v>45.04</v>
      </c>
      <c r="N16" s="133">
        <v>0</v>
      </c>
      <c r="O16" s="7">
        <f t="shared" si="0"/>
        <v>-0.3175000000000008</v>
      </c>
      <c r="P16" s="7">
        <f t="shared" si="1"/>
        <v>-1.7400000000000002</v>
      </c>
    </row>
    <row r="17" spans="1:16" s="5" customFormat="1" ht="87.75" customHeight="1">
      <c r="A17" s="85">
        <v>8</v>
      </c>
      <c r="B17" s="154">
        <v>74</v>
      </c>
      <c r="C17" s="151" t="s">
        <v>384</v>
      </c>
      <c r="D17" s="151" t="s">
        <v>147</v>
      </c>
      <c r="E17" s="151" t="s">
        <v>127</v>
      </c>
      <c r="F17" s="151" t="s">
        <v>385</v>
      </c>
      <c r="G17" s="156" t="s">
        <v>386</v>
      </c>
      <c r="H17" s="144" t="s">
        <v>306</v>
      </c>
      <c r="I17" s="151" t="s">
        <v>383</v>
      </c>
      <c r="J17" s="133">
        <v>0</v>
      </c>
      <c r="K17" s="134">
        <v>32.93</v>
      </c>
      <c r="L17" s="133">
        <v>0</v>
      </c>
      <c r="M17" s="134">
        <v>45.84</v>
      </c>
      <c r="N17" s="133">
        <v>0</v>
      </c>
      <c r="O17" s="7">
        <f t="shared" si="0"/>
        <v>-1.2675</v>
      </c>
      <c r="P17" s="7">
        <f t="shared" si="1"/>
        <v>-1.5399999999999991</v>
      </c>
    </row>
    <row r="18" spans="1:16" s="5" customFormat="1" ht="87.75" customHeight="1">
      <c r="A18" s="85">
        <v>9</v>
      </c>
      <c r="B18" s="154">
        <v>99</v>
      </c>
      <c r="C18" s="151" t="s">
        <v>395</v>
      </c>
      <c r="D18" s="151" t="s">
        <v>126</v>
      </c>
      <c r="E18" s="151" t="s">
        <v>110</v>
      </c>
      <c r="F18" s="151" t="s">
        <v>396</v>
      </c>
      <c r="G18" s="156" t="s">
        <v>397</v>
      </c>
      <c r="H18" s="144" t="s">
        <v>95</v>
      </c>
      <c r="I18" s="151" t="s">
        <v>96</v>
      </c>
      <c r="J18" s="133">
        <v>0</v>
      </c>
      <c r="K18" s="134">
        <v>37.98</v>
      </c>
      <c r="L18" s="133">
        <v>0</v>
      </c>
      <c r="M18" s="134">
        <v>48.11</v>
      </c>
      <c r="N18" s="133">
        <v>0</v>
      </c>
      <c r="O18" s="7">
        <f t="shared" si="0"/>
        <v>-0.005000000000000782</v>
      </c>
      <c r="P18" s="7">
        <f t="shared" si="1"/>
        <v>-0.9725000000000001</v>
      </c>
    </row>
    <row r="19" spans="1:16" s="5" customFormat="1" ht="87.75" customHeight="1">
      <c r="A19" s="85">
        <v>10</v>
      </c>
      <c r="B19" s="154">
        <v>4</v>
      </c>
      <c r="C19" s="151" t="s">
        <v>92</v>
      </c>
      <c r="D19" s="151" t="s">
        <v>165</v>
      </c>
      <c r="E19" s="151" t="s">
        <v>101</v>
      </c>
      <c r="F19" s="151" t="s">
        <v>166</v>
      </c>
      <c r="G19" s="147" t="s">
        <v>167</v>
      </c>
      <c r="H19" s="144" t="s">
        <v>91</v>
      </c>
      <c r="I19" s="151" t="s">
        <v>168</v>
      </c>
      <c r="J19" s="133">
        <v>0</v>
      </c>
      <c r="K19" s="134">
        <v>37.23</v>
      </c>
      <c r="L19" s="133">
        <v>0</v>
      </c>
      <c r="M19" s="134">
        <v>48.72</v>
      </c>
      <c r="N19" s="133">
        <v>0</v>
      </c>
      <c r="O19" s="7">
        <f t="shared" si="0"/>
        <v>-0.19250000000000078</v>
      </c>
      <c r="P19" s="7">
        <f t="shared" si="1"/>
        <v>-0.8200000000000003</v>
      </c>
    </row>
    <row r="20" spans="1:16" s="5" customFormat="1" ht="87.75" customHeight="1">
      <c r="A20" s="85">
        <v>11</v>
      </c>
      <c r="B20" s="154">
        <v>46</v>
      </c>
      <c r="C20" s="151" t="s">
        <v>219</v>
      </c>
      <c r="D20" s="151">
        <v>2006</v>
      </c>
      <c r="E20" s="151" t="s">
        <v>78</v>
      </c>
      <c r="F20" s="151" t="s">
        <v>220</v>
      </c>
      <c r="G20" s="156" t="s">
        <v>221</v>
      </c>
      <c r="H20" s="144" t="s">
        <v>79</v>
      </c>
      <c r="I20" s="151" t="s">
        <v>116</v>
      </c>
      <c r="J20" s="133">
        <v>0</v>
      </c>
      <c r="K20" s="134">
        <v>37.12</v>
      </c>
      <c r="L20" s="133">
        <v>0</v>
      </c>
      <c r="M20" s="134">
        <v>50.7</v>
      </c>
      <c r="N20" s="133">
        <v>0</v>
      </c>
      <c r="O20" s="7">
        <f t="shared" si="0"/>
        <v>-0.22000000000000064</v>
      </c>
      <c r="P20" s="7">
        <f t="shared" si="1"/>
        <v>-0.3249999999999993</v>
      </c>
    </row>
    <row r="21" spans="1:16" s="5" customFormat="1" ht="87.75" customHeight="1">
      <c r="A21" s="85">
        <v>12</v>
      </c>
      <c r="B21" s="154">
        <v>69</v>
      </c>
      <c r="C21" s="151" t="s">
        <v>108</v>
      </c>
      <c r="D21" s="151" t="s">
        <v>118</v>
      </c>
      <c r="E21" s="151" t="s">
        <v>300</v>
      </c>
      <c r="F21" s="151" t="s">
        <v>186</v>
      </c>
      <c r="G21" s="156" t="s">
        <v>187</v>
      </c>
      <c r="H21" s="144" t="s">
        <v>107</v>
      </c>
      <c r="I21" s="151" t="s">
        <v>112</v>
      </c>
      <c r="J21" s="133">
        <v>1</v>
      </c>
      <c r="K21" s="134">
        <v>39.57</v>
      </c>
      <c r="L21" s="133">
        <v>0</v>
      </c>
      <c r="M21" s="134">
        <v>49.43</v>
      </c>
      <c r="N21" s="133">
        <v>1</v>
      </c>
      <c r="O21" s="7">
        <f t="shared" si="0"/>
        <v>0.39250000000000007</v>
      </c>
      <c r="P21" s="7">
        <f t="shared" si="1"/>
        <v>-0.6425000000000001</v>
      </c>
    </row>
    <row r="22" spans="1:16" s="5" customFormat="1" ht="87.75" customHeight="1">
      <c r="A22" s="85">
        <v>13</v>
      </c>
      <c r="B22" s="154">
        <v>5</v>
      </c>
      <c r="C22" s="151" t="s">
        <v>92</v>
      </c>
      <c r="D22" s="151" t="s">
        <v>165</v>
      </c>
      <c r="E22" s="151" t="s">
        <v>101</v>
      </c>
      <c r="F22" s="151" t="s">
        <v>261</v>
      </c>
      <c r="G22" s="156" t="s">
        <v>262</v>
      </c>
      <c r="H22" s="144" t="s">
        <v>91</v>
      </c>
      <c r="I22" s="151" t="s">
        <v>168</v>
      </c>
      <c r="J22" s="133">
        <v>1</v>
      </c>
      <c r="K22" s="134">
        <v>39.68</v>
      </c>
      <c r="L22" s="133">
        <v>1</v>
      </c>
      <c r="M22" s="134">
        <v>53.85</v>
      </c>
      <c r="N22" s="133">
        <v>2</v>
      </c>
      <c r="O22" s="7">
        <f t="shared" si="0"/>
        <v>0.41999999999999993</v>
      </c>
      <c r="P22" s="7">
        <f t="shared" si="1"/>
        <v>0.46250000000000036</v>
      </c>
    </row>
    <row r="23" spans="1:16" s="5" customFormat="1" ht="87.75" customHeight="1">
      <c r="A23" s="85">
        <v>14</v>
      </c>
      <c r="B23" s="154">
        <v>8</v>
      </c>
      <c r="C23" s="151" t="s">
        <v>225</v>
      </c>
      <c r="D23" s="151" t="s">
        <v>145</v>
      </c>
      <c r="E23" s="151" t="s">
        <v>110</v>
      </c>
      <c r="F23" s="151" t="s">
        <v>226</v>
      </c>
      <c r="G23" s="156" t="s">
        <v>367</v>
      </c>
      <c r="H23" s="144" t="s">
        <v>91</v>
      </c>
      <c r="I23" s="151" t="s">
        <v>92</v>
      </c>
      <c r="J23" s="133">
        <v>0</v>
      </c>
      <c r="K23" s="134">
        <v>32.34</v>
      </c>
      <c r="L23" s="133">
        <v>4</v>
      </c>
      <c r="M23" s="134">
        <v>36.45</v>
      </c>
      <c r="N23" s="133">
        <v>4</v>
      </c>
      <c r="O23" s="7">
        <f t="shared" si="0"/>
        <v>-1.4149999999999991</v>
      </c>
      <c r="P23" s="7">
        <f t="shared" si="1"/>
        <v>-3.8874999999999993</v>
      </c>
    </row>
    <row r="24" spans="1:16" s="5" customFormat="1" ht="87.75" customHeight="1">
      <c r="A24" s="85">
        <v>15</v>
      </c>
      <c r="B24" s="154">
        <v>96</v>
      </c>
      <c r="C24" s="151" t="s">
        <v>346</v>
      </c>
      <c r="D24" s="151" t="s">
        <v>139</v>
      </c>
      <c r="E24" s="151" t="s">
        <v>125</v>
      </c>
      <c r="F24" s="151" t="s">
        <v>347</v>
      </c>
      <c r="G24" s="156" t="s">
        <v>348</v>
      </c>
      <c r="H24" s="144" t="s">
        <v>318</v>
      </c>
      <c r="I24" s="151" t="s">
        <v>349</v>
      </c>
      <c r="J24" s="133">
        <v>0</v>
      </c>
      <c r="K24" s="134">
        <v>33.13</v>
      </c>
      <c r="L24" s="133">
        <v>4</v>
      </c>
      <c r="M24" s="134">
        <v>41.14</v>
      </c>
      <c r="N24" s="133">
        <v>4</v>
      </c>
      <c r="O24" s="7">
        <f t="shared" si="0"/>
        <v>-1.2174999999999994</v>
      </c>
      <c r="P24" s="7">
        <f t="shared" si="1"/>
        <v>-2.715</v>
      </c>
    </row>
    <row r="25" spans="1:16" s="5" customFormat="1" ht="87.75" customHeight="1">
      <c r="A25" s="85">
        <v>16</v>
      </c>
      <c r="B25" s="154">
        <v>100</v>
      </c>
      <c r="C25" s="151" t="s">
        <v>208</v>
      </c>
      <c r="D25" s="151" t="s">
        <v>139</v>
      </c>
      <c r="E25" s="151" t="s">
        <v>125</v>
      </c>
      <c r="F25" s="151" t="s">
        <v>209</v>
      </c>
      <c r="G25" s="156" t="s">
        <v>210</v>
      </c>
      <c r="H25" s="144" t="s">
        <v>95</v>
      </c>
      <c r="I25" s="151" t="s">
        <v>96</v>
      </c>
      <c r="J25" s="133">
        <v>4</v>
      </c>
      <c r="K25" s="134">
        <v>35.34</v>
      </c>
      <c r="L25" s="133">
        <v>0</v>
      </c>
      <c r="M25" s="134">
        <v>41.38</v>
      </c>
      <c r="N25" s="133">
        <v>4</v>
      </c>
      <c r="O25" s="7">
        <f t="shared" si="0"/>
        <v>-0.6649999999999991</v>
      </c>
      <c r="P25" s="7">
        <f t="shared" si="1"/>
        <v>-2.6549999999999994</v>
      </c>
    </row>
    <row r="26" spans="1:16" s="5" customFormat="1" ht="87.75" customHeight="1">
      <c r="A26" s="85">
        <v>17</v>
      </c>
      <c r="B26" s="154">
        <v>48</v>
      </c>
      <c r="C26" s="151" t="s">
        <v>201</v>
      </c>
      <c r="D26" s="151" t="s">
        <v>93</v>
      </c>
      <c r="E26" s="151" t="s">
        <v>110</v>
      </c>
      <c r="F26" s="151" t="s">
        <v>375</v>
      </c>
      <c r="G26" s="156" t="s">
        <v>376</v>
      </c>
      <c r="H26" s="144" t="s">
        <v>79</v>
      </c>
      <c r="I26" s="151" t="s">
        <v>194</v>
      </c>
      <c r="J26" s="133">
        <v>0</v>
      </c>
      <c r="K26" s="134">
        <v>35.06</v>
      </c>
      <c r="L26" s="133">
        <v>4</v>
      </c>
      <c r="M26" s="134">
        <v>44.06</v>
      </c>
      <c r="N26" s="133">
        <v>4</v>
      </c>
      <c r="O26" s="7">
        <f t="shared" si="0"/>
        <v>-0.7349999999999994</v>
      </c>
      <c r="P26" s="7">
        <f t="shared" si="1"/>
        <v>-1.9849999999999994</v>
      </c>
    </row>
    <row r="27" spans="1:16" s="5" customFormat="1" ht="87.75" customHeight="1">
      <c r="A27" s="85">
        <v>18</v>
      </c>
      <c r="B27" s="154">
        <v>123</v>
      </c>
      <c r="C27" s="151" t="s">
        <v>338</v>
      </c>
      <c r="D27" s="151" t="s">
        <v>164</v>
      </c>
      <c r="E27" s="151" t="s">
        <v>110</v>
      </c>
      <c r="F27" s="151" t="s">
        <v>339</v>
      </c>
      <c r="G27" s="156" t="s">
        <v>340</v>
      </c>
      <c r="H27" s="144" t="s">
        <v>341</v>
      </c>
      <c r="I27" s="151" t="s">
        <v>112</v>
      </c>
      <c r="J27" s="133">
        <v>0</v>
      </c>
      <c r="K27" s="134">
        <v>37.33</v>
      </c>
      <c r="L27" s="133">
        <v>4</v>
      </c>
      <c r="M27" s="134">
        <v>46.08</v>
      </c>
      <c r="N27" s="133">
        <v>4</v>
      </c>
      <c r="O27" s="7">
        <f t="shared" si="0"/>
        <v>-0.16750000000000043</v>
      </c>
      <c r="P27" s="7">
        <f t="shared" si="1"/>
        <v>-1.4800000000000004</v>
      </c>
    </row>
    <row r="28" spans="1:16" s="5" customFormat="1" ht="87.75" customHeight="1">
      <c r="A28" s="85">
        <v>19</v>
      </c>
      <c r="B28" s="154">
        <v>33</v>
      </c>
      <c r="C28" s="151" t="s">
        <v>148</v>
      </c>
      <c r="D28" s="151" t="s">
        <v>149</v>
      </c>
      <c r="E28" s="151" t="s">
        <v>78</v>
      </c>
      <c r="F28" s="151" t="s">
        <v>150</v>
      </c>
      <c r="G28" s="156" t="s">
        <v>151</v>
      </c>
      <c r="H28" s="144" t="s">
        <v>79</v>
      </c>
      <c r="I28" s="151" t="s">
        <v>80</v>
      </c>
      <c r="J28" s="133">
        <v>0</v>
      </c>
      <c r="K28" s="134">
        <v>34.14</v>
      </c>
      <c r="L28" s="133">
        <v>4</v>
      </c>
      <c r="M28" s="134">
        <v>46.12</v>
      </c>
      <c r="N28" s="133">
        <v>4</v>
      </c>
      <c r="O28" s="7">
        <f t="shared" si="0"/>
        <v>-0.9649999999999999</v>
      </c>
      <c r="P28" s="7">
        <f t="shared" si="1"/>
        <v>-1.4700000000000006</v>
      </c>
    </row>
    <row r="29" spans="1:16" s="5" customFormat="1" ht="87.75" customHeight="1">
      <c r="A29" s="85">
        <v>20</v>
      </c>
      <c r="B29" s="154">
        <v>75</v>
      </c>
      <c r="C29" s="151" t="s">
        <v>387</v>
      </c>
      <c r="D29" s="151" t="s">
        <v>93</v>
      </c>
      <c r="E29" s="151" t="s">
        <v>127</v>
      </c>
      <c r="F29" s="151" t="s">
        <v>388</v>
      </c>
      <c r="G29" s="156" t="s">
        <v>389</v>
      </c>
      <c r="H29" s="144" t="s">
        <v>312</v>
      </c>
      <c r="I29" s="151" t="s">
        <v>313</v>
      </c>
      <c r="J29" s="133">
        <v>0</v>
      </c>
      <c r="K29" s="134">
        <v>31.5</v>
      </c>
      <c r="L29" s="133">
        <v>4</v>
      </c>
      <c r="M29" s="134">
        <v>46.28</v>
      </c>
      <c r="N29" s="133">
        <v>4</v>
      </c>
      <c r="O29" s="7">
        <f t="shared" si="0"/>
        <v>-1.625</v>
      </c>
      <c r="P29" s="7">
        <f t="shared" si="1"/>
        <v>-1.4299999999999997</v>
      </c>
    </row>
    <row r="30" spans="1:16" s="5" customFormat="1" ht="87.75" customHeight="1">
      <c r="A30" s="85">
        <v>21</v>
      </c>
      <c r="B30" s="154">
        <v>73</v>
      </c>
      <c r="C30" s="151" t="s">
        <v>380</v>
      </c>
      <c r="D30" s="151" t="s">
        <v>82</v>
      </c>
      <c r="E30" s="151" t="s">
        <v>88</v>
      </c>
      <c r="F30" s="151" t="s">
        <v>381</v>
      </c>
      <c r="G30" s="156" t="s">
        <v>382</v>
      </c>
      <c r="H30" s="144" t="s">
        <v>306</v>
      </c>
      <c r="I30" s="151" t="s">
        <v>383</v>
      </c>
      <c r="J30" s="133">
        <v>0</v>
      </c>
      <c r="K30" s="134">
        <v>35.32</v>
      </c>
      <c r="L30" s="133">
        <v>4</v>
      </c>
      <c r="M30" s="134">
        <v>48.21</v>
      </c>
      <c r="N30" s="133">
        <v>4</v>
      </c>
      <c r="O30" s="7">
        <f t="shared" si="0"/>
        <v>-0.6699999999999999</v>
      </c>
      <c r="P30" s="7">
        <f t="shared" si="1"/>
        <v>-0.9474999999999998</v>
      </c>
    </row>
    <row r="31" spans="1:16" s="5" customFormat="1" ht="87.75" customHeight="1">
      <c r="A31" s="85">
        <v>22</v>
      </c>
      <c r="B31" s="154">
        <v>47</v>
      </c>
      <c r="C31" s="151" t="s">
        <v>181</v>
      </c>
      <c r="D31" s="151" t="s">
        <v>87</v>
      </c>
      <c r="E31" s="151" t="s">
        <v>8</v>
      </c>
      <c r="F31" s="151" t="s">
        <v>522</v>
      </c>
      <c r="G31" s="156" t="s">
        <v>521</v>
      </c>
      <c r="H31" s="144" t="s">
        <v>79</v>
      </c>
      <c r="I31" s="151" t="s">
        <v>194</v>
      </c>
      <c r="J31" s="133">
        <v>0</v>
      </c>
      <c r="K31" s="134">
        <v>37.83</v>
      </c>
      <c r="L31" s="133">
        <v>4</v>
      </c>
      <c r="M31" s="134">
        <v>48.79</v>
      </c>
      <c r="N31" s="133">
        <v>4</v>
      </c>
      <c r="O31" s="7">
        <f t="shared" si="0"/>
        <v>-0.042500000000000426</v>
      </c>
      <c r="P31" s="7">
        <f t="shared" si="1"/>
        <v>-0.8025000000000002</v>
      </c>
    </row>
    <row r="32" spans="1:16" s="5" customFormat="1" ht="87.75" customHeight="1">
      <c r="A32" s="85">
        <v>23</v>
      </c>
      <c r="B32" s="154">
        <v>101</v>
      </c>
      <c r="C32" s="151" t="s">
        <v>398</v>
      </c>
      <c r="D32" s="151" t="s">
        <v>147</v>
      </c>
      <c r="E32" s="151" t="s">
        <v>125</v>
      </c>
      <c r="F32" s="151" t="s">
        <v>399</v>
      </c>
      <c r="G32" s="156" t="s">
        <v>400</v>
      </c>
      <c r="H32" s="144" t="s">
        <v>95</v>
      </c>
      <c r="I32" s="151" t="s">
        <v>96</v>
      </c>
      <c r="J32" s="133">
        <v>1</v>
      </c>
      <c r="K32" s="134">
        <v>38.8</v>
      </c>
      <c r="L32" s="133">
        <v>4</v>
      </c>
      <c r="M32" s="134">
        <v>41.88</v>
      </c>
      <c r="N32" s="133">
        <v>5</v>
      </c>
      <c r="O32" s="7">
        <f t="shared" si="0"/>
        <v>0.1999999999999993</v>
      </c>
      <c r="P32" s="7">
        <f t="shared" si="1"/>
        <v>-2.5299999999999994</v>
      </c>
    </row>
    <row r="33" spans="1:16" s="5" customFormat="1" ht="87.75" customHeight="1">
      <c r="A33" s="85">
        <v>24</v>
      </c>
      <c r="B33" s="154">
        <v>21</v>
      </c>
      <c r="C33" s="151" t="s">
        <v>343</v>
      </c>
      <c r="D33" s="151" t="s">
        <v>128</v>
      </c>
      <c r="E33" s="151" t="s">
        <v>88</v>
      </c>
      <c r="F33" s="151" t="s">
        <v>344</v>
      </c>
      <c r="G33" s="156" t="s">
        <v>345</v>
      </c>
      <c r="H33" s="144" t="s">
        <v>288</v>
      </c>
      <c r="I33" s="151" t="s">
        <v>328</v>
      </c>
      <c r="J33" s="133">
        <v>0</v>
      </c>
      <c r="K33" s="134">
        <v>34.87</v>
      </c>
      <c r="L33" s="133">
        <v>5</v>
      </c>
      <c r="M33" s="134">
        <v>52.41</v>
      </c>
      <c r="N33" s="133">
        <v>5</v>
      </c>
      <c r="O33" s="7">
        <f t="shared" si="0"/>
        <v>-0.7825000000000006</v>
      </c>
      <c r="P33" s="7">
        <f t="shared" si="1"/>
        <v>0.10249999999999915</v>
      </c>
    </row>
    <row r="34" spans="1:16" s="5" customFormat="1" ht="87.75" customHeight="1">
      <c r="A34" s="85">
        <v>25</v>
      </c>
      <c r="B34" s="154">
        <v>127</v>
      </c>
      <c r="C34" s="151" t="s">
        <v>413</v>
      </c>
      <c r="D34" s="151" t="s">
        <v>309</v>
      </c>
      <c r="E34" s="151" t="s">
        <v>8</v>
      </c>
      <c r="F34" s="151" t="s">
        <v>414</v>
      </c>
      <c r="G34" s="156" t="s">
        <v>415</v>
      </c>
      <c r="H34" s="144" t="s">
        <v>341</v>
      </c>
      <c r="I34" s="151" t="s">
        <v>338</v>
      </c>
      <c r="J34" s="133">
        <v>4</v>
      </c>
      <c r="K34" s="134">
        <v>31.11</v>
      </c>
      <c r="L34" s="133">
        <v>4</v>
      </c>
      <c r="M34" s="134">
        <v>37.38</v>
      </c>
      <c r="N34" s="133">
        <v>8</v>
      </c>
      <c r="O34" s="7">
        <f t="shared" si="0"/>
        <v>-1.7225000000000001</v>
      </c>
      <c r="P34" s="7">
        <f t="shared" si="1"/>
        <v>-3.6549999999999994</v>
      </c>
    </row>
    <row r="35" spans="1:16" s="5" customFormat="1" ht="87.75" customHeight="1">
      <c r="A35" s="85">
        <v>26</v>
      </c>
      <c r="B35" s="154">
        <v>133</v>
      </c>
      <c r="C35" s="151" t="s">
        <v>81</v>
      </c>
      <c r="D35" s="151">
        <v>1995</v>
      </c>
      <c r="E35" s="151" t="s">
        <v>300</v>
      </c>
      <c r="F35" s="151" t="s">
        <v>176</v>
      </c>
      <c r="G35" s="156" t="s">
        <v>177</v>
      </c>
      <c r="H35" s="144" t="s">
        <v>84</v>
      </c>
      <c r="I35" s="151" t="s">
        <v>85</v>
      </c>
      <c r="J35" s="133">
        <v>4</v>
      </c>
      <c r="K35" s="134">
        <v>34.25</v>
      </c>
      <c r="L35" s="133">
        <v>4</v>
      </c>
      <c r="M35" s="134">
        <v>38.52</v>
      </c>
      <c r="N35" s="133">
        <v>8</v>
      </c>
      <c r="O35" s="7">
        <f t="shared" si="0"/>
        <v>-0.9375</v>
      </c>
      <c r="P35" s="7">
        <f t="shared" si="1"/>
        <v>-3.369999999999999</v>
      </c>
    </row>
    <row r="36" spans="1:16" s="5" customFormat="1" ht="87.75" customHeight="1">
      <c r="A36" s="85">
        <v>27</v>
      </c>
      <c r="B36" s="154">
        <v>7</v>
      </c>
      <c r="C36" s="151" t="s">
        <v>190</v>
      </c>
      <c r="D36" s="151" t="s">
        <v>123</v>
      </c>
      <c r="E36" s="151" t="s">
        <v>110</v>
      </c>
      <c r="F36" s="151" t="s">
        <v>365</v>
      </c>
      <c r="G36" s="156" t="s">
        <v>366</v>
      </c>
      <c r="H36" s="144" t="s">
        <v>91</v>
      </c>
      <c r="I36" s="151" t="s">
        <v>92</v>
      </c>
      <c r="J36" s="133">
        <v>0</v>
      </c>
      <c r="K36" s="134">
        <v>36.34</v>
      </c>
      <c r="L36" s="133">
        <v>8</v>
      </c>
      <c r="M36" s="134">
        <v>47.41</v>
      </c>
      <c r="N36" s="133">
        <v>8</v>
      </c>
      <c r="O36" s="7">
        <f t="shared" si="0"/>
        <v>-0.41499999999999915</v>
      </c>
      <c r="P36" s="7">
        <f t="shared" si="1"/>
        <v>-1.1475000000000009</v>
      </c>
    </row>
    <row r="37" spans="1:16" s="5" customFormat="1" ht="87.75" customHeight="1">
      <c r="A37" s="85">
        <v>28</v>
      </c>
      <c r="B37" s="154">
        <v>6</v>
      </c>
      <c r="C37" s="151" t="s">
        <v>156</v>
      </c>
      <c r="D37" s="151" t="s">
        <v>93</v>
      </c>
      <c r="E37" s="151" t="s">
        <v>125</v>
      </c>
      <c r="F37" s="151" t="s">
        <v>157</v>
      </c>
      <c r="G37" s="156" t="s">
        <v>158</v>
      </c>
      <c r="H37" s="144" t="s">
        <v>91</v>
      </c>
      <c r="I37" s="151" t="s">
        <v>92</v>
      </c>
      <c r="J37" s="133">
        <v>4</v>
      </c>
      <c r="K37" s="134">
        <v>35.73</v>
      </c>
      <c r="L37" s="133">
        <v>4</v>
      </c>
      <c r="M37" s="134">
        <v>49.74</v>
      </c>
      <c r="N37" s="133">
        <v>8</v>
      </c>
      <c r="O37" s="7">
        <f t="shared" si="0"/>
        <v>-0.5675000000000008</v>
      </c>
      <c r="P37" s="7">
        <f t="shared" si="1"/>
        <v>-0.5649999999999995</v>
      </c>
    </row>
    <row r="38" spans="1:16" s="5" customFormat="1" ht="87.75" customHeight="1">
      <c r="A38" s="85">
        <v>29</v>
      </c>
      <c r="B38" s="154">
        <v>23</v>
      </c>
      <c r="C38" s="151" t="s">
        <v>372</v>
      </c>
      <c r="D38" s="151" t="s">
        <v>139</v>
      </c>
      <c r="E38" s="151" t="s">
        <v>127</v>
      </c>
      <c r="F38" s="151" t="s">
        <v>373</v>
      </c>
      <c r="G38" s="156" t="s">
        <v>374</v>
      </c>
      <c r="H38" s="144" t="s">
        <v>288</v>
      </c>
      <c r="I38" s="151" t="s">
        <v>328</v>
      </c>
      <c r="J38" s="133">
        <v>0</v>
      </c>
      <c r="K38" s="134">
        <v>36.89</v>
      </c>
      <c r="L38" s="133">
        <v>9</v>
      </c>
      <c r="M38" s="134">
        <v>52.58</v>
      </c>
      <c r="N38" s="133">
        <v>9</v>
      </c>
      <c r="O38" s="7">
        <f t="shared" si="0"/>
        <v>-0.27749999999999986</v>
      </c>
      <c r="P38" s="7">
        <f t="shared" si="1"/>
        <v>0.14499999999999957</v>
      </c>
    </row>
    <row r="39" spans="1:16" s="5" customFormat="1" ht="87.75" customHeight="1">
      <c r="A39" s="85">
        <v>30</v>
      </c>
      <c r="B39" s="154">
        <v>126</v>
      </c>
      <c r="C39" s="151" t="s">
        <v>410</v>
      </c>
      <c r="D39" s="151">
        <v>2006</v>
      </c>
      <c r="E39" s="151" t="s">
        <v>78</v>
      </c>
      <c r="F39" s="151" t="s">
        <v>411</v>
      </c>
      <c r="G39" s="156" t="s">
        <v>412</v>
      </c>
      <c r="H39" s="144" t="s">
        <v>341</v>
      </c>
      <c r="I39" s="151" t="s">
        <v>338</v>
      </c>
      <c r="J39" s="133">
        <v>4</v>
      </c>
      <c r="K39" s="134">
        <v>34.84</v>
      </c>
      <c r="L39" s="133">
        <v>8</v>
      </c>
      <c r="M39" s="134">
        <v>44.42</v>
      </c>
      <c r="N39" s="133">
        <v>12</v>
      </c>
      <c r="O39" s="7">
        <f t="shared" si="0"/>
        <v>-0.7899999999999991</v>
      </c>
      <c r="P39" s="7">
        <f t="shared" si="1"/>
        <v>-1.8949999999999996</v>
      </c>
    </row>
    <row r="40" spans="1:16" s="5" customFormat="1" ht="87.75" customHeight="1">
      <c r="A40" s="85"/>
      <c r="B40" s="154">
        <v>103</v>
      </c>
      <c r="C40" s="151" t="s">
        <v>402</v>
      </c>
      <c r="D40" s="151" t="s">
        <v>147</v>
      </c>
      <c r="E40" s="151" t="s">
        <v>117</v>
      </c>
      <c r="F40" s="151" t="s">
        <v>403</v>
      </c>
      <c r="G40" s="156" t="s">
        <v>404</v>
      </c>
      <c r="H40" s="144" t="s">
        <v>95</v>
      </c>
      <c r="I40" s="151" t="s">
        <v>96</v>
      </c>
      <c r="J40" s="229" t="s">
        <v>520</v>
      </c>
      <c r="K40" s="230"/>
      <c r="L40" s="230"/>
      <c r="M40" s="230"/>
      <c r="N40" s="231"/>
      <c r="O40" s="7">
        <f t="shared" si="0"/>
        <v>-9.5</v>
      </c>
      <c r="P40" s="7">
        <f t="shared" si="1"/>
        <v>-13</v>
      </c>
    </row>
    <row r="41" spans="1:14" s="3" customFormat="1" ht="40.5" customHeight="1">
      <c r="A41" s="16"/>
      <c r="B41" s="16"/>
      <c r="D41" s="9" t="str">
        <f>'ТР№3(90см)відкр'!D35</f>
        <v>Головний суддя , міжнародний суддя :</v>
      </c>
      <c r="E41" s="24"/>
      <c r="F41" s="8"/>
      <c r="G41" s="8"/>
      <c r="H41" s="17"/>
      <c r="I41" s="9" t="str">
        <f>'ТР№3(90см)відкр'!I35</f>
        <v>Скабард Анна</v>
      </c>
      <c r="J41" s="123"/>
      <c r="K41" s="123"/>
      <c r="M41" s="16"/>
      <c r="N41" s="16"/>
    </row>
    <row r="42" spans="1:14" s="3" customFormat="1" ht="40.5" customHeight="1">
      <c r="A42" s="16"/>
      <c r="B42" s="16"/>
      <c r="D42" s="9" t="str">
        <f>'ТР№1(50см) '!D26</f>
        <v>Головний секретар,  суддя ІІ категорії:</v>
      </c>
      <c r="E42" s="24"/>
      <c r="F42" s="8"/>
      <c r="G42" s="8"/>
      <c r="H42" s="17"/>
      <c r="I42" s="9" t="str">
        <f>'ТР№3(90см)відкр'!I36</f>
        <v>Божок Анна</v>
      </c>
      <c r="J42" s="123"/>
      <c r="K42" s="123"/>
      <c r="M42" s="16"/>
      <c r="N42" s="16"/>
    </row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</sheetData>
  <sheetProtection/>
  <mergeCells count="20">
    <mergeCell ref="A1:M1"/>
    <mergeCell ref="A2:M2"/>
    <mergeCell ref="A3:M3"/>
    <mergeCell ref="A4:M4"/>
    <mergeCell ref="A5:M5"/>
    <mergeCell ref="A6:M6"/>
    <mergeCell ref="A7:A9"/>
    <mergeCell ref="B7:B9"/>
    <mergeCell ref="C7:C9"/>
    <mergeCell ref="D7:D9"/>
    <mergeCell ref="E7:E9"/>
    <mergeCell ref="F7:F9"/>
    <mergeCell ref="J40:N40"/>
    <mergeCell ref="G7:G9"/>
    <mergeCell ref="H7:H9"/>
    <mergeCell ref="I7:I9"/>
    <mergeCell ref="J7:M7"/>
    <mergeCell ref="N7:N9"/>
    <mergeCell ref="J8:K8"/>
    <mergeCell ref="L8:M8"/>
  </mergeCells>
  <printOptions horizontalCentered="1"/>
  <pageMargins left="0" right="0" top="0" bottom="0" header="0" footer="0"/>
  <pageSetup horizontalDpi="600" verticalDpi="600" orientation="portrait" paperSize="9" scale="26" r:id="rId2"/>
  <rowBreaks count="1" manualBreakCount="1">
    <brk id="42" max="14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Q29"/>
  <sheetViews>
    <sheetView view="pageBreakPreview" zoomScale="41" zoomScaleNormal="46" zoomScaleSheetLayoutView="41" zoomScalePageLayoutView="0" workbookViewId="0" topLeftCell="A1">
      <selection activeCell="D15" sqref="D15"/>
    </sheetView>
  </sheetViews>
  <sheetFormatPr defaultColWidth="9.140625" defaultRowHeight="12.75"/>
  <cols>
    <col min="1" max="2" width="13.28125" style="1" customWidth="1"/>
    <col min="3" max="3" width="61.7109375" style="2" customWidth="1"/>
    <col min="4" max="4" width="16.421875" style="1" customWidth="1"/>
    <col min="5" max="5" width="14.57421875" style="1" customWidth="1"/>
    <col min="6" max="6" width="41.28125" style="1" customWidth="1"/>
    <col min="7" max="7" width="37.28125" style="1" customWidth="1"/>
    <col min="8" max="8" width="43.7109375" style="10" customWidth="1"/>
    <col min="9" max="9" width="43.00390625" style="1" customWidth="1"/>
    <col min="10" max="10" width="11.7109375" style="1" customWidth="1"/>
    <col min="11" max="11" width="18.140625" style="1" customWidth="1"/>
    <col min="12" max="12" width="11.7109375" style="1" customWidth="1"/>
    <col min="13" max="13" width="18.140625" style="1" customWidth="1"/>
    <col min="14" max="14" width="15.00390625" style="1" customWidth="1"/>
    <col min="15" max="15" width="12.140625" style="1" customWidth="1"/>
    <col min="16" max="16" width="16.7109375" style="1" customWidth="1"/>
    <col min="17" max="17" width="16.00390625" style="1" customWidth="1"/>
    <col min="18" max="16384" width="9.140625" style="1" customWidth="1"/>
  </cols>
  <sheetData>
    <row r="1" spans="1:15" s="3" customFormat="1" ht="72.75" customHeight="1">
      <c r="A1" s="238" t="s">
        <v>63</v>
      </c>
      <c r="B1" s="238"/>
      <c r="C1" s="238"/>
      <c r="D1" s="238"/>
      <c r="E1" s="238"/>
      <c r="F1" s="238"/>
      <c r="G1" s="238"/>
      <c r="H1" s="238"/>
      <c r="I1" s="238"/>
      <c r="J1" s="239"/>
      <c r="K1" s="239"/>
      <c r="L1" s="239"/>
      <c r="M1" s="239"/>
      <c r="N1" s="239"/>
      <c r="O1" s="246"/>
    </row>
    <row r="2" spans="1:15" s="3" customFormat="1" ht="29.25" customHeight="1">
      <c r="A2" s="240" t="str">
        <f>'ТР№4(100см) '!A2:M2</f>
        <v>3 етап</v>
      </c>
      <c r="B2" s="238"/>
      <c r="C2" s="238"/>
      <c r="D2" s="238"/>
      <c r="E2" s="238"/>
      <c r="F2" s="238"/>
      <c r="G2" s="238"/>
      <c r="H2" s="238"/>
      <c r="I2" s="238"/>
      <c r="J2" s="239"/>
      <c r="K2" s="239"/>
      <c r="L2" s="239"/>
      <c r="M2" s="239"/>
      <c r="N2" s="239"/>
      <c r="O2" s="246"/>
    </row>
    <row r="3" spans="1:15" s="3" customFormat="1" ht="33.75" customHeight="1">
      <c r="A3" s="238" t="s">
        <v>12</v>
      </c>
      <c r="B3" s="238"/>
      <c r="C3" s="238"/>
      <c r="D3" s="238"/>
      <c r="E3" s="238"/>
      <c r="F3" s="238"/>
      <c r="G3" s="238"/>
      <c r="H3" s="238"/>
      <c r="I3" s="238"/>
      <c r="J3" s="239"/>
      <c r="K3" s="239"/>
      <c r="L3" s="239"/>
      <c r="M3" s="239"/>
      <c r="N3" s="239"/>
      <c r="O3" s="246"/>
    </row>
    <row r="4" spans="1:15" s="3" customFormat="1" ht="27" customHeight="1">
      <c r="A4" s="240">
        <f>'ТР№4(100см) '!A4:M4</f>
        <v>44022</v>
      </c>
      <c r="B4" s="238"/>
      <c r="C4" s="238"/>
      <c r="D4" s="238"/>
      <c r="E4" s="238"/>
      <c r="F4" s="238"/>
      <c r="G4" s="238"/>
      <c r="H4" s="238"/>
      <c r="I4" s="238"/>
      <c r="J4" s="239"/>
      <c r="K4" s="239"/>
      <c r="L4" s="239"/>
      <c r="M4" s="239"/>
      <c r="N4" s="239"/>
      <c r="O4" s="246"/>
    </row>
    <row r="5" spans="1:15" s="3" customFormat="1" ht="37.5" customHeight="1">
      <c r="A5" s="241" t="s">
        <v>259</v>
      </c>
      <c r="B5" s="241"/>
      <c r="C5" s="241"/>
      <c r="D5" s="241"/>
      <c r="E5" s="241"/>
      <c r="F5" s="241"/>
      <c r="G5" s="241"/>
      <c r="H5" s="241"/>
      <c r="I5" s="241"/>
      <c r="J5" s="242"/>
      <c r="K5" s="242"/>
      <c r="L5" s="242"/>
      <c r="M5" s="242"/>
      <c r="N5" s="242"/>
      <c r="O5" s="249"/>
    </row>
    <row r="6" spans="1:15" s="3" customFormat="1" ht="33.75" customHeight="1">
      <c r="A6" s="238" t="s">
        <v>41</v>
      </c>
      <c r="B6" s="238"/>
      <c r="C6" s="238"/>
      <c r="D6" s="238"/>
      <c r="E6" s="238"/>
      <c r="F6" s="238"/>
      <c r="G6" s="238"/>
      <c r="H6" s="238"/>
      <c r="I6" s="238"/>
      <c r="J6" s="239"/>
      <c r="K6" s="239"/>
      <c r="L6" s="239"/>
      <c r="M6" s="239"/>
      <c r="N6" s="239"/>
      <c r="O6" s="246"/>
    </row>
    <row r="7" spans="1:15" s="4" customFormat="1" ht="22.5" customHeight="1">
      <c r="A7" s="235" t="s">
        <v>16</v>
      </c>
      <c r="B7" s="234" t="s">
        <v>4</v>
      </c>
      <c r="C7" s="234" t="s">
        <v>2</v>
      </c>
      <c r="D7" s="234" t="s">
        <v>7</v>
      </c>
      <c r="E7" s="234" t="s">
        <v>5</v>
      </c>
      <c r="F7" s="234" t="s">
        <v>3</v>
      </c>
      <c r="G7" s="232" t="s">
        <v>23</v>
      </c>
      <c r="H7" s="234" t="s">
        <v>24</v>
      </c>
      <c r="I7" s="234" t="s">
        <v>29</v>
      </c>
      <c r="J7" s="215" t="s">
        <v>13</v>
      </c>
      <c r="K7" s="215"/>
      <c r="L7" s="215"/>
      <c r="M7" s="215"/>
      <c r="N7" s="222" t="s">
        <v>53</v>
      </c>
      <c r="O7" s="247"/>
    </row>
    <row r="8" spans="1:15" s="4" customFormat="1" ht="33.75" customHeight="1">
      <c r="A8" s="235"/>
      <c r="B8" s="234"/>
      <c r="C8" s="234"/>
      <c r="D8" s="234"/>
      <c r="E8" s="234"/>
      <c r="F8" s="234"/>
      <c r="G8" s="232"/>
      <c r="H8" s="234"/>
      <c r="I8" s="234"/>
      <c r="J8" s="215" t="s">
        <v>51</v>
      </c>
      <c r="K8" s="224"/>
      <c r="L8" s="215" t="s">
        <v>52</v>
      </c>
      <c r="M8" s="224"/>
      <c r="N8" s="222"/>
      <c r="O8" s="247"/>
    </row>
    <row r="9" spans="1:17" s="4" customFormat="1" ht="28.5" customHeight="1">
      <c r="A9" s="236"/>
      <c r="B9" s="237"/>
      <c r="C9" s="237"/>
      <c r="D9" s="237"/>
      <c r="E9" s="237"/>
      <c r="F9" s="237"/>
      <c r="G9" s="233"/>
      <c r="H9" s="234"/>
      <c r="I9" s="234"/>
      <c r="J9" s="131" t="s">
        <v>39</v>
      </c>
      <c r="K9" s="113" t="s">
        <v>40</v>
      </c>
      <c r="L9" s="131" t="s">
        <v>39</v>
      </c>
      <c r="M9" s="113" t="s">
        <v>40</v>
      </c>
      <c r="N9" s="223"/>
      <c r="O9" s="248"/>
      <c r="P9" s="48">
        <v>47</v>
      </c>
      <c r="Q9" s="48">
        <v>47</v>
      </c>
    </row>
    <row r="10" spans="1:17" s="5" customFormat="1" ht="58.5" customHeight="1">
      <c r="A10" s="85">
        <v>1</v>
      </c>
      <c r="B10" s="154">
        <v>82</v>
      </c>
      <c r="C10" s="151" t="s">
        <v>267</v>
      </c>
      <c r="D10" s="151" t="s">
        <v>94</v>
      </c>
      <c r="E10" s="152" t="s">
        <v>8</v>
      </c>
      <c r="F10" s="140" t="s">
        <v>268</v>
      </c>
      <c r="G10" s="146" t="s">
        <v>269</v>
      </c>
      <c r="H10" s="144" t="s">
        <v>180</v>
      </c>
      <c r="I10" s="149" t="s">
        <v>270</v>
      </c>
      <c r="J10" s="59">
        <v>0</v>
      </c>
      <c r="K10" s="21">
        <v>42</v>
      </c>
      <c r="L10" s="59">
        <v>0</v>
      </c>
      <c r="M10" s="21">
        <v>34.13</v>
      </c>
      <c r="N10" s="59">
        <v>0</v>
      </c>
      <c r="O10" s="60"/>
      <c r="P10" s="7">
        <f aca="true" t="shared" si="0" ref="P10:P27">(K10-$P$9)/4</f>
        <v>-1.25</v>
      </c>
      <c r="Q10" s="7">
        <f aca="true" t="shared" si="1" ref="Q10:Q27">(M10-$Q$9)/4</f>
        <v>-3.2174999999999994</v>
      </c>
    </row>
    <row r="11" spans="1:17" s="5" customFormat="1" ht="58.5" customHeight="1">
      <c r="A11" s="85">
        <v>2</v>
      </c>
      <c r="B11" s="154">
        <v>78</v>
      </c>
      <c r="C11" s="151" t="s">
        <v>390</v>
      </c>
      <c r="D11" s="151" t="s">
        <v>109</v>
      </c>
      <c r="E11" s="152" t="s">
        <v>110</v>
      </c>
      <c r="F11" s="140" t="s">
        <v>433</v>
      </c>
      <c r="G11" s="146" t="s">
        <v>434</v>
      </c>
      <c r="H11" s="144" t="s">
        <v>393</v>
      </c>
      <c r="I11" s="149" t="s">
        <v>394</v>
      </c>
      <c r="J11" s="59">
        <v>0</v>
      </c>
      <c r="K11" s="21">
        <v>43.56</v>
      </c>
      <c r="L11" s="59">
        <v>0</v>
      </c>
      <c r="M11" s="21">
        <v>36.92</v>
      </c>
      <c r="N11" s="59">
        <v>0</v>
      </c>
      <c r="O11" s="60"/>
      <c r="P11" s="7">
        <f t="shared" si="0"/>
        <v>-0.8599999999999994</v>
      </c>
      <c r="Q11" s="7">
        <f t="shared" si="1"/>
        <v>-2.5199999999999996</v>
      </c>
    </row>
    <row r="12" spans="1:17" s="5" customFormat="1" ht="58.5" customHeight="1">
      <c r="A12" s="85">
        <v>3</v>
      </c>
      <c r="B12" s="154">
        <v>30</v>
      </c>
      <c r="C12" s="151" t="s">
        <v>417</v>
      </c>
      <c r="D12" s="151" t="s">
        <v>121</v>
      </c>
      <c r="E12" s="152" t="s">
        <v>300</v>
      </c>
      <c r="F12" s="140" t="s">
        <v>421</v>
      </c>
      <c r="G12" s="146" t="s">
        <v>422</v>
      </c>
      <c r="H12" s="144" t="s">
        <v>420</v>
      </c>
      <c r="I12" s="149" t="s">
        <v>263</v>
      </c>
      <c r="J12" s="59">
        <v>0</v>
      </c>
      <c r="K12" s="21">
        <v>42.69</v>
      </c>
      <c r="L12" s="59">
        <v>0</v>
      </c>
      <c r="M12" s="21">
        <v>38.23</v>
      </c>
      <c r="N12" s="59">
        <v>0</v>
      </c>
      <c r="O12" s="60"/>
      <c r="P12" s="7">
        <f t="shared" si="0"/>
        <v>-1.0775000000000006</v>
      </c>
      <c r="Q12" s="7">
        <f t="shared" si="1"/>
        <v>-2.192500000000001</v>
      </c>
    </row>
    <row r="13" spans="1:17" s="5" customFormat="1" ht="58.5" customHeight="1">
      <c r="A13" s="85">
        <v>4</v>
      </c>
      <c r="B13" s="154">
        <v>66</v>
      </c>
      <c r="C13" s="151" t="s">
        <v>108</v>
      </c>
      <c r="D13" s="151" t="s">
        <v>118</v>
      </c>
      <c r="E13" s="152" t="s">
        <v>300</v>
      </c>
      <c r="F13" s="140" t="s">
        <v>425</v>
      </c>
      <c r="G13" s="146" t="s">
        <v>426</v>
      </c>
      <c r="H13" s="144" t="s">
        <v>107</v>
      </c>
      <c r="I13" s="149" t="s">
        <v>112</v>
      </c>
      <c r="J13" s="59">
        <v>0</v>
      </c>
      <c r="K13" s="21">
        <v>45.19</v>
      </c>
      <c r="L13" s="59">
        <v>0</v>
      </c>
      <c r="M13" s="21">
        <v>40.06</v>
      </c>
      <c r="N13" s="59">
        <v>0</v>
      </c>
      <c r="O13" s="60"/>
      <c r="P13" s="7">
        <f t="shared" si="0"/>
        <v>-0.45250000000000057</v>
      </c>
      <c r="Q13" s="7">
        <f t="shared" si="1"/>
        <v>-1.7349999999999994</v>
      </c>
    </row>
    <row r="14" spans="1:17" s="5" customFormat="1" ht="58.5" customHeight="1">
      <c r="A14" s="85">
        <v>5</v>
      </c>
      <c r="B14" s="154">
        <v>22</v>
      </c>
      <c r="C14" s="158" t="s">
        <v>372</v>
      </c>
      <c r="D14" s="151" t="s">
        <v>139</v>
      </c>
      <c r="E14" s="152" t="s">
        <v>127</v>
      </c>
      <c r="F14" s="140" t="s">
        <v>511</v>
      </c>
      <c r="G14" s="146" t="s">
        <v>512</v>
      </c>
      <c r="H14" s="144" t="s">
        <v>288</v>
      </c>
      <c r="I14" s="149" t="s">
        <v>328</v>
      </c>
      <c r="J14" s="59">
        <v>0</v>
      </c>
      <c r="K14" s="21">
        <v>42.28</v>
      </c>
      <c r="L14" s="59">
        <v>0</v>
      </c>
      <c r="M14" s="21">
        <v>41.04</v>
      </c>
      <c r="N14" s="59">
        <v>0</v>
      </c>
      <c r="O14" s="60"/>
      <c r="P14" s="7">
        <f t="shared" si="0"/>
        <v>-1.1799999999999997</v>
      </c>
      <c r="Q14" s="7">
        <f t="shared" si="1"/>
        <v>-1.4900000000000002</v>
      </c>
    </row>
    <row r="15" spans="1:17" s="5" customFormat="1" ht="58.5" customHeight="1">
      <c r="A15" s="85">
        <v>6</v>
      </c>
      <c r="B15" s="154">
        <v>72</v>
      </c>
      <c r="C15" s="151" t="s">
        <v>302</v>
      </c>
      <c r="D15" s="151" t="s">
        <v>303</v>
      </c>
      <c r="E15" s="152" t="s">
        <v>300</v>
      </c>
      <c r="F15" s="140" t="s">
        <v>429</v>
      </c>
      <c r="G15" s="146" t="s">
        <v>430</v>
      </c>
      <c r="H15" s="144" t="s">
        <v>306</v>
      </c>
      <c r="I15" s="140" t="s">
        <v>307</v>
      </c>
      <c r="J15" s="59">
        <v>0</v>
      </c>
      <c r="K15" s="21">
        <v>44.56</v>
      </c>
      <c r="L15" s="59">
        <v>0</v>
      </c>
      <c r="M15" s="21">
        <v>41.46</v>
      </c>
      <c r="N15" s="59">
        <v>0</v>
      </c>
      <c r="O15" s="60"/>
      <c r="P15" s="7">
        <f t="shared" si="0"/>
        <v>-0.6099999999999994</v>
      </c>
      <c r="Q15" s="7">
        <f t="shared" si="1"/>
        <v>-1.3849999999999998</v>
      </c>
    </row>
    <row r="16" spans="1:17" s="5" customFormat="1" ht="58.5" customHeight="1">
      <c r="A16" s="85">
        <v>7</v>
      </c>
      <c r="B16" s="154">
        <v>1</v>
      </c>
      <c r="C16" s="151" t="s">
        <v>86</v>
      </c>
      <c r="D16" s="151" t="s">
        <v>87</v>
      </c>
      <c r="E16" s="152" t="s">
        <v>88</v>
      </c>
      <c r="F16" s="140" t="s">
        <v>229</v>
      </c>
      <c r="G16" s="146" t="s">
        <v>230</v>
      </c>
      <c r="H16" s="144" t="s">
        <v>91</v>
      </c>
      <c r="I16" s="149" t="s">
        <v>92</v>
      </c>
      <c r="J16" s="59">
        <v>1</v>
      </c>
      <c r="K16" s="21">
        <v>47.65</v>
      </c>
      <c r="L16" s="59">
        <v>0</v>
      </c>
      <c r="M16" s="21">
        <v>41.8</v>
      </c>
      <c r="N16" s="59">
        <v>1</v>
      </c>
      <c r="O16" s="60"/>
      <c r="P16" s="7">
        <f t="shared" si="0"/>
        <v>0.16249999999999964</v>
      </c>
      <c r="Q16" s="7">
        <f t="shared" si="1"/>
        <v>-1.3000000000000007</v>
      </c>
    </row>
    <row r="17" spans="1:17" s="5" customFormat="1" ht="58.5" customHeight="1">
      <c r="A17" s="85">
        <v>8</v>
      </c>
      <c r="B17" s="154">
        <v>61</v>
      </c>
      <c r="C17" s="158" t="s">
        <v>424</v>
      </c>
      <c r="D17" s="151" t="s">
        <v>87</v>
      </c>
      <c r="E17" s="152" t="s">
        <v>98</v>
      </c>
      <c r="F17" s="140" t="s">
        <v>129</v>
      </c>
      <c r="G17" s="146" t="s">
        <v>130</v>
      </c>
      <c r="H17" s="144" t="s">
        <v>131</v>
      </c>
      <c r="I17" s="149" t="s">
        <v>132</v>
      </c>
      <c r="J17" s="59">
        <v>2</v>
      </c>
      <c r="K17" s="21">
        <v>51.86</v>
      </c>
      <c r="L17" s="59">
        <v>0</v>
      </c>
      <c r="M17" s="21">
        <v>44.72</v>
      </c>
      <c r="N17" s="59">
        <v>2</v>
      </c>
      <c r="O17" s="60"/>
      <c r="P17" s="7">
        <f t="shared" si="0"/>
        <v>1.2149999999999999</v>
      </c>
      <c r="Q17" s="7">
        <f t="shared" si="1"/>
        <v>-0.5700000000000003</v>
      </c>
    </row>
    <row r="18" spans="1:17" s="5" customFormat="1" ht="58.5" customHeight="1">
      <c r="A18" s="85">
        <v>9</v>
      </c>
      <c r="B18" s="154">
        <v>34</v>
      </c>
      <c r="C18" s="151" t="s">
        <v>113</v>
      </c>
      <c r="D18" s="151" t="s">
        <v>114</v>
      </c>
      <c r="E18" s="152" t="s">
        <v>300</v>
      </c>
      <c r="F18" s="140" t="s">
        <v>137</v>
      </c>
      <c r="G18" s="146" t="s">
        <v>423</v>
      </c>
      <c r="H18" s="144" t="s">
        <v>79</v>
      </c>
      <c r="I18" s="149" t="s">
        <v>116</v>
      </c>
      <c r="J18" s="59">
        <v>0</v>
      </c>
      <c r="K18" s="21">
        <v>43.98</v>
      </c>
      <c r="L18" s="59">
        <v>4</v>
      </c>
      <c r="M18" s="21">
        <v>35.69</v>
      </c>
      <c r="N18" s="59">
        <v>4</v>
      </c>
      <c r="O18" s="60"/>
      <c r="P18" s="7">
        <f t="shared" si="0"/>
        <v>-0.7550000000000008</v>
      </c>
      <c r="Q18" s="7">
        <f t="shared" si="1"/>
        <v>-2.8275000000000006</v>
      </c>
    </row>
    <row r="19" spans="1:17" s="5" customFormat="1" ht="58.5" customHeight="1">
      <c r="A19" s="85">
        <v>10</v>
      </c>
      <c r="B19" s="154">
        <v>29</v>
      </c>
      <c r="C19" s="151" t="s">
        <v>417</v>
      </c>
      <c r="D19" s="151" t="s">
        <v>121</v>
      </c>
      <c r="E19" s="152" t="s">
        <v>300</v>
      </c>
      <c r="F19" s="140" t="s">
        <v>418</v>
      </c>
      <c r="G19" s="146" t="s">
        <v>419</v>
      </c>
      <c r="H19" s="144" t="s">
        <v>420</v>
      </c>
      <c r="I19" s="140" t="s">
        <v>263</v>
      </c>
      <c r="J19" s="59">
        <v>0</v>
      </c>
      <c r="K19" s="21">
        <v>43.86</v>
      </c>
      <c r="L19" s="59">
        <v>4</v>
      </c>
      <c r="M19" s="21">
        <v>36.93</v>
      </c>
      <c r="N19" s="59">
        <v>4</v>
      </c>
      <c r="O19" s="60"/>
      <c r="P19" s="7">
        <f t="shared" si="0"/>
        <v>-0.7850000000000001</v>
      </c>
      <c r="Q19" s="7">
        <f t="shared" si="1"/>
        <v>-2.5175</v>
      </c>
    </row>
    <row r="20" spans="1:17" s="5" customFormat="1" ht="58.5" customHeight="1">
      <c r="A20" s="85">
        <v>11</v>
      </c>
      <c r="B20" s="154">
        <v>93</v>
      </c>
      <c r="C20" s="151" t="s">
        <v>245</v>
      </c>
      <c r="D20" s="151" t="s">
        <v>93</v>
      </c>
      <c r="E20" s="152" t="s">
        <v>438</v>
      </c>
      <c r="F20" s="140" t="s">
        <v>246</v>
      </c>
      <c r="G20" s="146" t="s">
        <v>247</v>
      </c>
      <c r="H20" s="144" t="s">
        <v>111</v>
      </c>
      <c r="I20" s="140" t="s">
        <v>199</v>
      </c>
      <c r="J20" s="59">
        <v>0</v>
      </c>
      <c r="K20" s="21">
        <v>42.07</v>
      </c>
      <c r="L20" s="59">
        <v>4</v>
      </c>
      <c r="M20" s="21">
        <v>40.54</v>
      </c>
      <c r="N20" s="59">
        <v>4</v>
      </c>
      <c r="O20" s="60"/>
      <c r="P20" s="7">
        <f t="shared" si="0"/>
        <v>-1.2325</v>
      </c>
      <c r="Q20" s="7">
        <f t="shared" si="1"/>
        <v>-1.6150000000000002</v>
      </c>
    </row>
    <row r="21" spans="1:17" s="5" customFormat="1" ht="58.5" customHeight="1">
      <c r="A21" s="85">
        <v>12</v>
      </c>
      <c r="B21" s="154">
        <v>75</v>
      </c>
      <c r="C21" s="151" t="s">
        <v>387</v>
      </c>
      <c r="D21" s="151" t="s">
        <v>93</v>
      </c>
      <c r="E21" s="152" t="s">
        <v>127</v>
      </c>
      <c r="F21" s="140" t="s">
        <v>388</v>
      </c>
      <c r="G21" s="146" t="s">
        <v>389</v>
      </c>
      <c r="H21" s="144" t="s">
        <v>312</v>
      </c>
      <c r="I21" s="149" t="s">
        <v>313</v>
      </c>
      <c r="J21" s="59">
        <v>4</v>
      </c>
      <c r="K21" s="21">
        <v>43.67</v>
      </c>
      <c r="L21" s="59">
        <v>0</v>
      </c>
      <c r="M21" s="21">
        <v>42.48</v>
      </c>
      <c r="N21" s="59">
        <v>4</v>
      </c>
      <c r="O21" s="60"/>
      <c r="P21" s="7">
        <f t="shared" si="0"/>
        <v>-0.8324999999999996</v>
      </c>
      <c r="Q21" s="7">
        <f t="shared" si="1"/>
        <v>-1.1300000000000008</v>
      </c>
    </row>
    <row r="22" spans="1:17" s="5" customFormat="1" ht="58.5" customHeight="1">
      <c r="A22" s="85">
        <v>13</v>
      </c>
      <c r="B22" s="154">
        <v>76</v>
      </c>
      <c r="C22" s="151" t="s">
        <v>387</v>
      </c>
      <c r="D22" s="151" t="s">
        <v>93</v>
      </c>
      <c r="E22" s="152" t="s">
        <v>127</v>
      </c>
      <c r="F22" s="140" t="s">
        <v>431</v>
      </c>
      <c r="G22" s="146" t="s">
        <v>432</v>
      </c>
      <c r="H22" s="144" t="s">
        <v>312</v>
      </c>
      <c r="I22" s="149" t="s">
        <v>313</v>
      </c>
      <c r="J22" s="59">
        <v>0</v>
      </c>
      <c r="K22" s="21">
        <v>44.33</v>
      </c>
      <c r="L22" s="59">
        <v>4</v>
      </c>
      <c r="M22" s="21">
        <v>43.01</v>
      </c>
      <c r="N22" s="59">
        <v>4</v>
      </c>
      <c r="O22" s="60"/>
      <c r="P22" s="7">
        <f t="shared" si="0"/>
        <v>-0.6675000000000004</v>
      </c>
      <c r="Q22" s="7">
        <f t="shared" si="1"/>
        <v>-0.9975000000000005</v>
      </c>
    </row>
    <row r="23" spans="1:17" s="5" customFormat="1" ht="58.5" customHeight="1">
      <c r="A23" s="85">
        <v>14</v>
      </c>
      <c r="B23" s="154">
        <v>81</v>
      </c>
      <c r="C23" s="151" t="s">
        <v>144</v>
      </c>
      <c r="D23" s="151" t="s">
        <v>145</v>
      </c>
      <c r="E23" s="152" t="s">
        <v>300</v>
      </c>
      <c r="F23" s="140" t="s">
        <v>435</v>
      </c>
      <c r="G23" s="146" t="s">
        <v>436</v>
      </c>
      <c r="H23" s="144" t="s">
        <v>437</v>
      </c>
      <c r="I23" s="149" t="s">
        <v>116</v>
      </c>
      <c r="J23" s="59">
        <v>4</v>
      </c>
      <c r="K23" s="21">
        <v>45.99</v>
      </c>
      <c r="L23" s="59">
        <v>1</v>
      </c>
      <c r="M23" s="21">
        <v>48.54</v>
      </c>
      <c r="N23" s="59">
        <v>5</v>
      </c>
      <c r="O23" s="60"/>
      <c r="P23" s="7">
        <f t="shared" si="0"/>
        <v>-0.2524999999999995</v>
      </c>
      <c r="Q23" s="7">
        <f t="shared" si="1"/>
        <v>0.3849999999999998</v>
      </c>
    </row>
    <row r="24" spans="1:17" s="5" customFormat="1" ht="58.5" customHeight="1">
      <c r="A24" s="85">
        <v>15</v>
      </c>
      <c r="B24" s="154">
        <v>14</v>
      </c>
      <c r="C24" s="158" t="s">
        <v>122</v>
      </c>
      <c r="D24" s="151" t="s">
        <v>123</v>
      </c>
      <c r="E24" s="152" t="s">
        <v>88</v>
      </c>
      <c r="F24" s="140" t="s">
        <v>124</v>
      </c>
      <c r="G24" s="146" t="s">
        <v>416</v>
      </c>
      <c r="H24" s="144" t="s">
        <v>104</v>
      </c>
      <c r="I24" s="149" t="s">
        <v>99</v>
      </c>
      <c r="J24" s="59">
        <v>4</v>
      </c>
      <c r="K24" s="21">
        <v>46.78</v>
      </c>
      <c r="L24" s="59">
        <v>4</v>
      </c>
      <c r="M24" s="21">
        <v>43.09</v>
      </c>
      <c r="N24" s="59">
        <v>8</v>
      </c>
      <c r="O24" s="60"/>
      <c r="P24" s="7">
        <f t="shared" si="0"/>
        <v>-0.054999999999999716</v>
      </c>
      <c r="Q24" s="7">
        <f t="shared" si="1"/>
        <v>-0.9774999999999991</v>
      </c>
    </row>
    <row r="25" spans="1:17" s="5" customFormat="1" ht="58.5" customHeight="1">
      <c r="A25" s="85">
        <v>16</v>
      </c>
      <c r="B25" s="154">
        <v>10</v>
      </c>
      <c r="C25" s="158" t="s">
        <v>153</v>
      </c>
      <c r="D25" s="151" t="s">
        <v>145</v>
      </c>
      <c r="E25" s="152" t="s">
        <v>83</v>
      </c>
      <c r="F25" s="140" t="s">
        <v>211</v>
      </c>
      <c r="G25" s="146" t="s">
        <v>212</v>
      </c>
      <c r="H25" s="144" t="s">
        <v>104</v>
      </c>
      <c r="I25" s="149" t="s">
        <v>99</v>
      </c>
      <c r="J25" s="59">
        <v>4</v>
      </c>
      <c r="K25" s="21">
        <v>45.31</v>
      </c>
      <c r="L25" s="59">
        <v>4</v>
      </c>
      <c r="M25" s="21">
        <v>44.66</v>
      </c>
      <c r="N25" s="59">
        <v>8</v>
      </c>
      <c r="O25" s="60"/>
      <c r="P25" s="7">
        <f t="shared" si="0"/>
        <v>-0.42249999999999943</v>
      </c>
      <c r="Q25" s="7">
        <f t="shared" si="1"/>
        <v>-0.5850000000000009</v>
      </c>
    </row>
    <row r="26" spans="1:17" s="5" customFormat="1" ht="58.5" customHeight="1">
      <c r="A26" s="85">
        <v>17</v>
      </c>
      <c r="B26" s="154">
        <v>132</v>
      </c>
      <c r="C26" s="151" t="s">
        <v>439</v>
      </c>
      <c r="D26" s="151">
        <v>2006</v>
      </c>
      <c r="E26" s="152">
        <v>1</v>
      </c>
      <c r="F26" s="140" t="s">
        <v>440</v>
      </c>
      <c r="G26" s="146" t="s">
        <v>441</v>
      </c>
      <c r="H26" s="144" t="s">
        <v>363</v>
      </c>
      <c r="I26" s="149" t="s">
        <v>360</v>
      </c>
      <c r="J26" s="59">
        <v>8</v>
      </c>
      <c r="K26" s="21">
        <v>46.78</v>
      </c>
      <c r="L26" s="59">
        <v>0</v>
      </c>
      <c r="M26" s="21">
        <v>46.98</v>
      </c>
      <c r="N26" s="59">
        <v>8</v>
      </c>
      <c r="O26" s="60"/>
      <c r="P26" s="7">
        <f t="shared" si="0"/>
        <v>-0.054999999999999716</v>
      </c>
      <c r="Q26" s="7">
        <f t="shared" si="1"/>
        <v>-0.005000000000000782</v>
      </c>
    </row>
    <row r="27" spans="1:17" s="5" customFormat="1" ht="58.5" customHeight="1">
      <c r="A27" s="85"/>
      <c r="B27" s="154">
        <v>94</v>
      </c>
      <c r="C27" s="151" t="s">
        <v>245</v>
      </c>
      <c r="D27" s="151" t="s">
        <v>93</v>
      </c>
      <c r="E27" s="152" t="s">
        <v>438</v>
      </c>
      <c r="F27" s="140" t="s">
        <v>250</v>
      </c>
      <c r="G27" s="146" t="s">
        <v>251</v>
      </c>
      <c r="H27" s="144" t="s">
        <v>111</v>
      </c>
      <c r="I27" s="149" t="s">
        <v>199</v>
      </c>
      <c r="J27" s="243" t="s">
        <v>523</v>
      </c>
      <c r="K27" s="244"/>
      <c r="L27" s="244"/>
      <c r="M27" s="244"/>
      <c r="N27" s="245"/>
      <c r="O27" s="60"/>
      <c r="P27" s="7">
        <f t="shared" si="0"/>
        <v>-11.75</v>
      </c>
      <c r="Q27" s="7">
        <f t="shared" si="1"/>
        <v>-11.75</v>
      </c>
    </row>
    <row r="28" spans="1:15" s="3" customFormat="1" ht="37.5" customHeight="1">
      <c r="A28" s="6"/>
      <c r="B28" s="6"/>
      <c r="D28" s="9" t="str">
        <f>'ТР№4(100см) '!D41</f>
        <v>Головний суддя , міжнародний суддя :</v>
      </c>
      <c r="E28" s="24"/>
      <c r="F28" s="8"/>
      <c r="G28" s="8"/>
      <c r="H28" s="17"/>
      <c r="I28" s="9" t="str">
        <f>'ТР№4(100см) '!I41</f>
        <v>Скабард Анна</v>
      </c>
      <c r="J28" s="17"/>
      <c r="K28" s="6"/>
      <c r="L28" s="17"/>
      <c r="M28" s="6"/>
      <c r="N28" s="6"/>
      <c r="O28" s="6"/>
    </row>
    <row r="29" spans="1:15" s="3" customFormat="1" ht="37.5" customHeight="1">
      <c r="A29" s="6"/>
      <c r="B29" s="6"/>
      <c r="D29" s="9" t="str">
        <f>'ТР№4(100см) '!D42</f>
        <v>Головний секретар,  суддя ІІ категорії:</v>
      </c>
      <c r="E29" s="24"/>
      <c r="F29" s="8"/>
      <c r="G29" s="8"/>
      <c r="H29" s="17"/>
      <c r="I29" s="9" t="str">
        <f>'ТР№4(100см) '!I42</f>
        <v>Божок Анна</v>
      </c>
      <c r="J29" s="17"/>
      <c r="K29" s="6"/>
      <c r="L29" s="17"/>
      <c r="M29" s="6"/>
      <c r="N29" s="6"/>
      <c r="O29" s="6"/>
    </row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</sheetData>
  <sheetProtection/>
  <mergeCells count="21">
    <mergeCell ref="A1:O1"/>
    <mergeCell ref="A2:O2"/>
    <mergeCell ref="A3:O3"/>
    <mergeCell ref="A4:O4"/>
    <mergeCell ref="A5:O5"/>
    <mergeCell ref="N7:N9"/>
    <mergeCell ref="G7:G9"/>
    <mergeCell ref="A7:A9"/>
    <mergeCell ref="A6:O6"/>
    <mergeCell ref="O7:O9"/>
    <mergeCell ref="J8:K8"/>
    <mergeCell ref="L8:M8"/>
    <mergeCell ref="J7:M7"/>
    <mergeCell ref="C7:C9"/>
    <mergeCell ref="I7:I9"/>
    <mergeCell ref="J27:N27"/>
    <mergeCell ref="D7:D9"/>
    <mergeCell ref="E7:E9"/>
    <mergeCell ref="F7:F9"/>
    <mergeCell ref="H7:H9"/>
    <mergeCell ref="B7:B9"/>
  </mergeCells>
  <printOptions horizontalCentered="1"/>
  <pageMargins left="0" right="0" top="0" bottom="0" header="0" footer="0"/>
  <pageSetup horizontalDpi="600" verticalDpi="600" orientation="landscape" paperSize="9" scale="3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Q29"/>
  <sheetViews>
    <sheetView view="pageBreakPreview" zoomScale="46" zoomScaleNormal="46" zoomScaleSheetLayoutView="46" zoomScalePageLayoutView="0" workbookViewId="0" topLeftCell="A1">
      <selection activeCell="H7" sqref="H7:H9"/>
    </sheetView>
  </sheetViews>
  <sheetFormatPr defaultColWidth="9.140625" defaultRowHeight="12.75"/>
  <cols>
    <col min="1" max="2" width="13.28125" style="1" customWidth="1"/>
    <col min="3" max="3" width="61.7109375" style="138" customWidth="1"/>
    <col min="4" max="4" width="16.421875" style="1" customWidth="1"/>
    <col min="5" max="5" width="14.57421875" style="1" customWidth="1"/>
    <col min="6" max="6" width="44.140625" style="1" customWidth="1"/>
    <col min="7" max="7" width="37.28125" style="1" customWidth="1"/>
    <col min="8" max="8" width="48.140625" style="10" customWidth="1"/>
    <col min="9" max="9" width="46.421875" style="1" customWidth="1"/>
    <col min="10" max="10" width="11.7109375" style="1" customWidth="1"/>
    <col min="11" max="11" width="18.140625" style="1" customWidth="1"/>
    <col min="12" max="12" width="11.7109375" style="1" customWidth="1"/>
    <col min="13" max="13" width="18.140625" style="1" customWidth="1"/>
    <col min="14" max="14" width="14.140625" style="1" customWidth="1"/>
    <col min="15" max="15" width="9.140625" style="1" customWidth="1"/>
    <col min="16" max="16" width="16.7109375" style="1" customWidth="1"/>
    <col min="17" max="17" width="11.7109375" style="1" bestFit="1" customWidth="1"/>
    <col min="18" max="16384" width="9.140625" style="1" customWidth="1"/>
  </cols>
  <sheetData>
    <row r="1" spans="1:15" s="3" customFormat="1" ht="72.75" customHeight="1">
      <c r="A1" s="238" t="s">
        <v>63</v>
      </c>
      <c r="B1" s="238"/>
      <c r="C1" s="238"/>
      <c r="D1" s="238"/>
      <c r="E1" s="238"/>
      <c r="F1" s="238"/>
      <c r="G1" s="238"/>
      <c r="H1" s="238"/>
      <c r="I1" s="238"/>
      <c r="J1" s="239"/>
      <c r="K1" s="239"/>
      <c r="L1" s="239"/>
      <c r="M1" s="239"/>
      <c r="N1" s="239"/>
      <c r="O1" s="246"/>
    </row>
    <row r="2" spans="1:15" s="3" customFormat="1" ht="29.25" customHeight="1">
      <c r="A2" s="240" t="str">
        <f>'ТР№5(110см)відкр.'!A2:O2</f>
        <v>3 етап</v>
      </c>
      <c r="B2" s="238"/>
      <c r="C2" s="238"/>
      <c r="D2" s="238"/>
      <c r="E2" s="238"/>
      <c r="F2" s="238"/>
      <c r="G2" s="238"/>
      <c r="H2" s="238"/>
      <c r="I2" s="238"/>
      <c r="J2" s="239"/>
      <c r="K2" s="239"/>
      <c r="L2" s="239"/>
      <c r="M2" s="239"/>
      <c r="N2" s="239"/>
      <c r="O2" s="246"/>
    </row>
    <row r="3" spans="1:15" s="3" customFormat="1" ht="33.75" customHeight="1">
      <c r="A3" s="238" t="s">
        <v>12</v>
      </c>
      <c r="B3" s="238"/>
      <c r="C3" s="238"/>
      <c r="D3" s="238"/>
      <c r="E3" s="238"/>
      <c r="F3" s="238"/>
      <c r="G3" s="238"/>
      <c r="H3" s="238"/>
      <c r="I3" s="238"/>
      <c r="J3" s="239"/>
      <c r="K3" s="239"/>
      <c r="L3" s="239"/>
      <c r="M3" s="239"/>
      <c r="N3" s="239"/>
      <c r="O3" s="246"/>
    </row>
    <row r="4" spans="1:15" s="3" customFormat="1" ht="27" customHeight="1">
      <c r="A4" s="240">
        <f>'ТР№5(110см)відкр.'!A4:O4</f>
        <v>44022</v>
      </c>
      <c r="B4" s="238"/>
      <c r="C4" s="238"/>
      <c r="D4" s="238"/>
      <c r="E4" s="238"/>
      <c r="F4" s="238"/>
      <c r="G4" s="238"/>
      <c r="H4" s="238"/>
      <c r="I4" s="238"/>
      <c r="J4" s="239"/>
      <c r="K4" s="239"/>
      <c r="L4" s="239"/>
      <c r="M4" s="239"/>
      <c r="N4" s="239"/>
      <c r="O4" s="246"/>
    </row>
    <row r="5" spans="1:15" s="3" customFormat="1" ht="45.75" customHeight="1">
      <c r="A5" s="241" t="s">
        <v>258</v>
      </c>
      <c r="B5" s="241"/>
      <c r="C5" s="241"/>
      <c r="D5" s="241"/>
      <c r="E5" s="241"/>
      <c r="F5" s="241"/>
      <c r="G5" s="241"/>
      <c r="H5" s="241"/>
      <c r="I5" s="241"/>
      <c r="J5" s="242"/>
      <c r="K5" s="242"/>
      <c r="L5" s="242"/>
      <c r="M5" s="242"/>
      <c r="N5" s="242"/>
      <c r="O5" s="249"/>
    </row>
    <row r="6" spans="1:15" s="3" customFormat="1" ht="33.75" customHeight="1">
      <c r="A6" s="238" t="s">
        <v>41</v>
      </c>
      <c r="B6" s="238"/>
      <c r="C6" s="238"/>
      <c r="D6" s="238"/>
      <c r="E6" s="238"/>
      <c r="F6" s="238"/>
      <c r="G6" s="238"/>
      <c r="H6" s="238"/>
      <c r="I6" s="238"/>
      <c r="J6" s="239"/>
      <c r="K6" s="239"/>
      <c r="L6" s="239"/>
      <c r="M6" s="239"/>
      <c r="N6" s="239"/>
      <c r="O6" s="246"/>
    </row>
    <row r="7" spans="1:15" s="4" customFormat="1" ht="22.5" customHeight="1">
      <c r="A7" s="262" t="s">
        <v>16</v>
      </c>
      <c r="B7" s="255" t="s">
        <v>4</v>
      </c>
      <c r="C7" s="265" t="s">
        <v>2</v>
      </c>
      <c r="D7" s="255" t="s">
        <v>7</v>
      </c>
      <c r="E7" s="255" t="s">
        <v>5</v>
      </c>
      <c r="F7" s="255" t="s">
        <v>3</v>
      </c>
      <c r="G7" s="253" t="s">
        <v>23</v>
      </c>
      <c r="H7" s="255" t="s">
        <v>24</v>
      </c>
      <c r="I7" s="255" t="s">
        <v>29</v>
      </c>
      <c r="J7" s="256" t="s">
        <v>13</v>
      </c>
      <c r="K7" s="256"/>
      <c r="L7" s="256"/>
      <c r="M7" s="256"/>
      <c r="N7" s="257" t="s">
        <v>53</v>
      </c>
      <c r="O7" s="259"/>
    </row>
    <row r="8" spans="1:15" s="4" customFormat="1" ht="35.25" customHeight="1">
      <c r="A8" s="262"/>
      <c r="B8" s="255"/>
      <c r="C8" s="265"/>
      <c r="D8" s="255"/>
      <c r="E8" s="255"/>
      <c r="F8" s="255"/>
      <c r="G8" s="253"/>
      <c r="H8" s="255"/>
      <c r="I8" s="255"/>
      <c r="J8" s="256" t="s">
        <v>51</v>
      </c>
      <c r="K8" s="261"/>
      <c r="L8" s="256" t="s">
        <v>52</v>
      </c>
      <c r="M8" s="261"/>
      <c r="N8" s="257"/>
      <c r="O8" s="259"/>
    </row>
    <row r="9" spans="1:17" s="4" customFormat="1" ht="33.75" customHeight="1">
      <c r="A9" s="263"/>
      <c r="B9" s="264"/>
      <c r="C9" s="266"/>
      <c r="D9" s="264"/>
      <c r="E9" s="264"/>
      <c r="F9" s="264"/>
      <c r="G9" s="254"/>
      <c r="H9" s="255"/>
      <c r="I9" s="255"/>
      <c r="J9" s="74" t="s">
        <v>39</v>
      </c>
      <c r="K9" s="75" t="s">
        <v>40</v>
      </c>
      <c r="L9" s="74" t="s">
        <v>39</v>
      </c>
      <c r="M9" s="75" t="s">
        <v>40</v>
      </c>
      <c r="N9" s="258"/>
      <c r="O9" s="260"/>
      <c r="P9" s="48">
        <v>47</v>
      </c>
      <c r="Q9" s="48">
        <v>47</v>
      </c>
    </row>
    <row r="10" spans="1:17" s="5" customFormat="1" ht="61.5" customHeight="1">
      <c r="A10" s="85">
        <v>1</v>
      </c>
      <c r="B10" s="154">
        <v>63</v>
      </c>
      <c r="C10" s="161" t="s">
        <v>235</v>
      </c>
      <c r="D10" s="151" t="s">
        <v>126</v>
      </c>
      <c r="E10" s="163" t="s">
        <v>98</v>
      </c>
      <c r="F10" s="140" t="s">
        <v>236</v>
      </c>
      <c r="G10" s="146" t="s">
        <v>237</v>
      </c>
      <c r="H10" s="140" t="s">
        <v>131</v>
      </c>
      <c r="I10" s="140" t="s">
        <v>160</v>
      </c>
      <c r="J10" s="38">
        <v>0</v>
      </c>
      <c r="K10" s="31">
        <v>40.41</v>
      </c>
      <c r="L10" s="38">
        <v>0</v>
      </c>
      <c r="M10" s="31">
        <v>34.23</v>
      </c>
      <c r="N10" s="38">
        <v>0</v>
      </c>
      <c r="O10" s="70"/>
      <c r="P10" s="7">
        <f aca="true" t="shared" si="0" ref="P10:P27">(K10-$P$9)/4</f>
        <v>-1.6475000000000009</v>
      </c>
      <c r="Q10" s="7">
        <f aca="true" t="shared" si="1" ref="Q10:Q27">(M10-$Q$9)/4</f>
        <v>-3.192500000000001</v>
      </c>
    </row>
    <row r="11" spans="1:17" s="5" customFormat="1" ht="61.5" customHeight="1">
      <c r="A11" s="85">
        <v>2</v>
      </c>
      <c r="B11" s="154">
        <v>11</v>
      </c>
      <c r="C11" s="161" t="s">
        <v>153</v>
      </c>
      <c r="D11" s="151" t="s">
        <v>145</v>
      </c>
      <c r="E11" s="163" t="s">
        <v>83</v>
      </c>
      <c r="F11" s="140" t="s">
        <v>154</v>
      </c>
      <c r="G11" s="146" t="s">
        <v>155</v>
      </c>
      <c r="H11" s="140" t="s">
        <v>104</v>
      </c>
      <c r="I11" s="140" t="s">
        <v>99</v>
      </c>
      <c r="J11" s="38">
        <v>0</v>
      </c>
      <c r="K11" s="31">
        <v>43.07</v>
      </c>
      <c r="L11" s="38">
        <v>0</v>
      </c>
      <c r="M11" s="31">
        <v>39.62</v>
      </c>
      <c r="N11" s="38">
        <v>0</v>
      </c>
      <c r="O11" s="70"/>
      <c r="P11" s="7">
        <f t="shared" si="0"/>
        <v>-0.9824999999999999</v>
      </c>
      <c r="Q11" s="7">
        <f t="shared" si="1"/>
        <v>-1.8450000000000006</v>
      </c>
    </row>
    <row r="12" spans="1:17" s="5" customFormat="1" ht="61.5" customHeight="1">
      <c r="A12" s="85">
        <v>3</v>
      </c>
      <c r="B12" s="154">
        <v>59</v>
      </c>
      <c r="C12" s="161" t="s">
        <v>160</v>
      </c>
      <c r="D12" s="151" t="s">
        <v>143</v>
      </c>
      <c r="E12" s="163" t="s">
        <v>83</v>
      </c>
      <c r="F12" s="140" t="s">
        <v>161</v>
      </c>
      <c r="G12" s="146" t="s">
        <v>162</v>
      </c>
      <c r="H12" s="140" t="s">
        <v>131</v>
      </c>
      <c r="I12" s="140" t="s">
        <v>132</v>
      </c>
      <c r="J12" s="38">
        <v>0</v>
      </c>
      <c r="K12" s="31">
        <v>43.33</v>
      </c>
      <c r="L12" s="38">
        <v>0</v>
      </c>
      <c r="M12" s="31">
        <v>40.45</v>
      </c>
      <c r="N12" s="38">
        <v>0</v>
      </c>
      <c r="O12" s="70"/>
      <c r="P12" s="7">
        <f t="shared" si="0"/>
        <v>-0.9175000000000004</v>
      </c>
      <c r="Q12" s="7">
        <f t="shared" si="1"/>
        <v>-1.6374999999999993</v>
      </c>
    </row>
    <row r="13" spans="1:17" s="5" customFormat="1" ht="61.5" customHeight="1">
      <c r="A13" s="85">
        <v>4</v>
      </c>
      <c r="B13" s="154">
        <v>65</v>
      </c>
      <c r="C13" s="161" t="s">
        <v>108</v>
      </c>
      <c r="D13" s="151" t="s">
        <v>118</v>
      </c>
      <c r="E13" s="163" t="s">
        <v>300</v>
      </c>
      <c r="F13" s="140" t="s">
        <v>456</v>
      </c>
      <c r="G13" s="146" t="s">
        <v>457</v>
      </c>
      <c r="H13" s="140" t="s">
        <v>107</v>
      </c>
      <c r="I13" s="140" t="s">
        <v>112</v>
      </c>
      <c r="J13" s="38">
        <v>1</v>
      </c>
      <c r="K13" s="31">
        <v>47.72</v>
      </c>
      <c r="L13" s="38">
        <v>0</v>
      </c>
      <c r="M13" s="31">
        <v>44.35</v>
      </c>
      <c r="N13" s="38">
        <v>1</v>
      </c>
      <c r="O13" s="70"/>
      <c r="P13" s="7">
        <f t="shared" si="0"/>
        <v>0.17999999999999972</v>
      </c>
      <c r="Q13" s="7">
        <f t="shared" si="1"/>
        <v>-0.6624999999999996</v>
      </c>
    </row>
    <row r="14" spans="1:17" s="5" customFormat="1" ht="61.5" customHeight="1">
      <c r="A14" s="85">
        <v>5</v>
      </c>
      <c r="B14" s="154">
        <v>44</v>
      </c>
      <c r="C14" s="158" t="s">
        <v>191</v>
      </c>
      <c r="D14" s="151" t="s">
        <v>93</v>
      </c>
      <c r="E14" s="163" t="s">
        <v>127</v>
      </c>
      <c r="F14" s="140" t="s">
        <v>204</v>
      </c>
      <c r="G14" s="146" t="s">
        <v>205</v>
      </c>
      <c r="H14" s="140" t="s">
        <v>79</v>
      </c>
      <c r="I14" s="140" t="s">
        <v>116</v>
      </c>
      <c r="J14" s="38">
        <v>4</v>
      </c>
      <c r="K14" s="31">
        <v>42.36</v>
      </c>
      <c r="L14" s="38">
        <v>0</v>
      </c>
      <c r="M14" s="31">
        <v>35.17</v>
      </c>
      <c r="N14" s="38">
        <v>4</v>
      </c>
      <c r="O14" s="70"/>
      <c r="P14" s="7">
        <f t="shared" si="0"/>
        <v>-1.1600000000000001</v>
      </c>
      <c r="Q14" s="7">
        <f t="shared" si="1"/>
        <v>-2.9574999999999996</v>
      </c>
    </row>
    <row r="15" spans="1:17" s="5" customFormat="1" ht="61.5" customHeight="1">
      <c r="A15" s="85">
        <v>6</v>
      </c>
      <c r="B15" s="154">
        <v>15</v>
      </c>
      <c r="C15" s="158" t="s">
        <v>99</v>
      </c>
      <c r="D15" s="151" t="s">
        <v>100</v>
      </c>
      <c r="E15" s="163" t="s">
        <v>101</v>
      </c>
      <c r="F15" s="140" t="s">
        <v>178</v>
      </c>
      <c r="G15" s="146" t="s">
        <v>179</v>
      </c>
      <c r="H15" s="140" t="s">
        <v>104</v>
      </c>
      <c r="I15" s="140" t="s">
        <v>105</v>
      </c>
      <c r="J15" s="38">
        <v>0</v>
      </c>
      <c r="K15" s="31">
        <v>44.55</v>
      </c>
      <c r="L15" s="38">
        <v>4</v>
      </c>
      <c r="M15" s="31">
        <v>39.05</v>
      </c>
      <c r="N15" s="38">
        <v>4</v>
      </c>
      <c r="O15" s="70"/>
      <c r="P15" s="7">
        <f t="shared" si="0"/>
        <v>-0.6125000000000007</v>
      </c>
      <c r="Q15" s="7">
        <f t="shared" si="1"/>
        <v>-1.9875000000000007</v>
      </c>
    </row>
    <row r="16" spans="1:17" s="5" customFormat="1" ht="61.5" customHeight="1">
      <c r="A16" s="85">
        <v>7</v>
      </c>
      <c r="B16" s="154">
        <v>32</v>
      </c>
      <c r="C16" s="161" t="s">
        <v>447</v>
      </c>
      <c r="D16" s="151" t="s">
        <v>106</v>
      </c>
      <c r="E16" s="163" t="s">
        <v>110</v>
      </c>
      <c r="F16" s="140" t="s">
        <v>448</v>
      </c>
      <c r="G16" s="146" t="s">
        <v>449</v>
      </c>
      <c r="H16" s="140" t="s">
        <v>420</v>
      </c>
      <c r="I16" s="140" t="s">
        <v>263</v>
      </c>
      <c r="J16" s="38">
        <v>4</v>
      </c>
      <c r="K16" s="31">
        <v>41.95</v>
      </c>
      <c r="L16" s="38">
        <v>0</v>
      </c>
      <c r="M16" s="31">
        <v>39.12</v>
      </c>
      <c r="N16" s="38">
        <v>4</v>
      </c>
      <c r="O16" s="70"/>
      <c r="P16" s="7">
        <f t="shared" si="0"/>
        <v>-1.2624999999999993</v>
      </c>
      <c r="Q16" s="7">
        <f t="shared" si="1"/>
        <v>-1.9700000000000006</v>
      </c>
    </row>
    <row r="17" spans="1:17" s="5" customFormat="1" ht="61.5" customHeight="1">
      <c r="A17" s="85">
        <v>8</v>
      </c>
      <c r="B17" s="154">
        <v>51</v>
      </c>
      <c r="C17" s="161" t="s">
        <v>144</v>
      </c>
      <c r="D17" s="151" t="s">
        <v>145</v>
      </c>
      <c r="E17" s="163" t="s">
        <v>300</v>
      </c>
      <c r="F17" s="140" t="s">
        <v>452</v>
      </c>
      <c r="G17" s="146" t="s">
        <v>453</v>
      </c>
      <c r="H17" s="140" t="s">
        <v>79</v>
      </c>
      <c r="I17" s="140" t="s">
        <v>116</v>
      </c>
      <c r="J17" s="38">
        <v>0</v>
      </c>
      <c r="K17" s="31">
        <v>43.57</v>
      </c>
      <c r="L17" s="38">
        <v>4</v>
      </c>
      <c r="M17" s="31">
        <v>39.61</v>
      </c>
      <c r="N17" s="38">
        <v>4</v>
      </c>
      <c r="O17" s="70"/>
      <c r="P17" s="7">
        <f t="shared" si="0"/>
        <v>-0.8574999999999999</v>
      </c>
      <c r="Q17" s="7">
        <f t="shared" si="1"/>
        <v>-1.8475000000000001</v>
      </c>
    </row>
    <row r="18" spans="1:17" s="5" customFormat="1" ht="61.5" customHeight="1">
      <c r="A18" s="85">
        <v>9</v>
      </c>
      <c r="B18" s="154">
        <v>98</v>
      </c>
      <c r="C18" s="161" t="s">
        <v>163</v>
      </c>
      <c r="D18" s="151" t="s">
        <v>139</v>
      </c>
      <c r="E18" s="163" t="s">
        <v>88</v>
      </c>
      <c r="F18" s="140" t="s">
        <v>462</v>
      </c>
      <c r="G18" s="146" t="s">
        <v>271</v>
      </c>
      <c r="H18" s="140" t="s">
        <v>95</v>
      </c>
      <c r="I18" s="140" t="s">
        <v>96</v>
      </c>
      <c r="J18" s="38">
        <v>4</v>
      </c>
      <c r="K18" s="31">
        <v>41.38</v>
      </c>
      <c r="L18" s="38">
        <v>0</v>
      </c>
      <c r="M18" s="31">
        <v>39.78</v>
      </c>
      <c r="N18" s="38">
        <v>4</v>
      </c>
      <c r="O18" s="70"/>
      <c r="P18" s="7">
        <f t="shared" si="0"/>
        <v>-1.4049999999999994</v>
      </c>
      <c r="Q18" s="7">
        <f t="shared" si="1"/>
        <v>-1.8049999999999997</v>
      </c>
    </row>
    <row r="19" spans="1:17" s="5" customFormat="1" ht="61.5" customHeight="1">
      <c r="A19" s="85">
        <v>10</v>
      </c>
      <c r="B19" s="154">
        <v>83</v>
      </c>
      <c r="C19" s="161" t="s">
        <v>458</v>
      </c>
      <c r="D19" s="151" t="s">
        <v>459</v>
      </c>
      <c r="E19" s="163" t="s">
        <v>8</v>
      </c>
      <c r="F19" s="140" t="s">
        <v>460</v>
      </c>
      <c r="G19" s="146" t="s">
        <v>461</v>
      </c>
      <c r="H19" s="140" t="s">
        <v>180</v>
      </c>
      <c r="I19" s="140" t="s">
        <v>270</v>
      </c>
      <c r="J19" s="38">
        <v>4</v>
      </c>
      <c r="K19" s="31">
        <v>46.61</v>
      </c>
      <c r="L19" s="38">
        <v>0</v>
      </c>
      <c r="M19" s="31">
        <v>42.21</v>
      </c>
      <c r="N19" s="38">
        <v>4</v>
      </c>
      <c r="O19" s="70"/>
      <c r="P19" s="7">
        <f t="shared" si="0"/>
        <v>-0.09750000000000014</v>
      </c>
      <c r="Q19" s="7">
        <f t="shared" si="1"/>
        <v>-1.1974999999999998</v>
      </c>
    </row>
    <row r="20" spans="1:17" s="5" customFormat="1" ht="61.5" customHeight="1">
      <c r="A20" s="85">
        <v>11</v>
      </c>
      <c r="B20" s="154">
        <v>42</v>
      </c>
      <c r="C20" s="161" t="s">
        <v>231</v>
      </c>
      <c r="D20" s="151" t="s">
        <v>128</v>
      </c>
      <c r="E20" s="163" t="s">
        <v>110</v>
      </c>
      <c r="F20" s="140" t="s">
        <v>232</v>
      </c>
      <c r="G20" s="146" t="s">
        <v>233</v>
      </c>
      <c r="H20" s="140" t="s">
        <v>79</v>
      </c>
      <c r="I20" s="140" t="s">
        <v>194</v>
      </c>
      <c r="J20" s="38">
        <v>4</v>
      </c>
      <c r="K20" s="31">
        <v>45.62</v>
      </c>
      <c r="L20" s="38">
        <v>0</v>
      </c>
      <c r="M20" s="31">
        <v>45.32</v>
      </c>
      <c r="N20" s="38">
        <v>4</v>
      </c>
      <c r="O20" s="70"/>
      <c r="P20" s="7">
        <f t="shared" si="0"/>
        <v>-0.34500000000000064</v>
      </c>
      <c r="Q20" s="7">
        <f t="shared" si="1"/>
        <v>-0.41999999999999993</v>
      </c>
    </row>
    <row r="21" spans="1:17" s="5" customFormat="1" ht="61.5" customHeight="1">
      <c r="A21" s="85">
        <v>12</v>
      </c>
      <c r="B21" s="154">
        <v>124</v>
      </c>
      <c r="C21" s="161" t="s">
        <v>338</v>
      </c>
      <c r="D21" s="151" t="s">
        <v>164</v>
      </c>
      <c r="E21" s="163" t="s">
        <v>110</v>
      </c>
      <c r="F21" s="140" t="s">
        <v>466</v>
      </c>
      <c r="G21" s="146" t="s">
        <v>467</v>
      </c>
      <c r="H21" s="140" t="s">
        <v>341</v>
      </c>
      <c r="I21" s="140" t="s">
        <v>112</v>
      </c>
      <c r="J21" s="38">
        <v>5</v>
      </c>
      <c r="K21" s="31">
        <v>47.69</v>
      </c>
      <c r="L21" s="38">
        <v>0</v>
      </c>
      <c r="M21" s="31">
        <v>37.24</v>
      </c>
      <c r="N21" s="38">
        <v>5</v>
      </c>
      <c r="O21" s="70"/>
      <c r="P21" s="7">
        <f t="shared" si="0"/>
        <v>0.17249999999999943</v>
      </c>
      <c r="Q21" s="7">
        <f t="shared" si="1"/>
        <v>-2.4399999999999995</v>
      </c>
    </row>
    <row r="22" spans="1:17" s="5" customFormat="1" ht="61.5" customHeight="1">
      <c r="A22" s="85">
        <v>13</v>
      </c>
      <c r="B22" s="154">
        <v>26</v>
      </c>
      <c r="C22" s="161" t="s">
        <v>442</v>
      </c>
      <c r="D22" s="151" t="s">
        <v>443</v>
      </c>
      <c r="E22" s="163" t="s">
        <v>83</v>
      </c>
      <c r="F22" s="140" t="s">
        <v>444</v>
      </c>
      <c r="G22" s="146" t="s">
        <v>445</v>
      </c>
      <c r="H22" s="140" t="s">
        <v>180</v>
      </c>
      <c r="I22" s="140" t="s">
        <v>446</v>
      </c>
      <c r="J22" s="38">
        <v>5</v>
      </c>
      <c r="K22" s="31">
        <v>48.07</v>
      </c>
      <c r="L22" s="38">
        <v>0</v>
      </c>
      <c r="M22" s="31">
        <v>41.17</v>
      </c>
      <c r="N22" s="38">
        <v>5</v>
      </c>
      <c r="O22" s="70"/>
      <c r="P22" s="7">
        <f t="shared" si="0"/>
        <v>0.26750000000000007</v>
      </c>
      <c r="Q22" s="7">
        <f t="shared" si="1"/>
        <v>-1.4574999999999996</v>
      </c>
    </row>
    <row r="23" spans="1:17" s="5" customFormat="1" ht="61.5" customHeight="1">
      <c r="A23" s="85">
        <v>14</v>
      </c>
      <c r="B23" s="154">
        <v>41</v>
      </c>
      <c r="C23" s="161" t="s">
        <v>144</v>
      </c>
      <c r="D23" s="151" t="s">
        <v>145</v>
      </c>
      <c r="E23" s="163" t="s">
        <v>300</v>
      </c>
      <c r="F23" s="140" t="s">
        <v>264</v>
      </c>
      <c r="G23" s="146" t="s">
        <v>450</v>
      </c>
      <c r="H23" s="140" t="s">
        <v>79</v>
      </c>
      <c r="I23" s="140" t="s">
        <v>116</v>
      </c>
      <c r="J23" s="38">
        <v>1</v>
      </c>
      <c r="K23" s="31">
        <v>47.42</v>
      </c>
      <c r="L23" s="38">
        <v>4</v>
      </c>
      <c r="M23" s="31">
        <v>44.89</v>
      </c>
      <c r="N23" s="38">
        <v>5</v>
      </c>
      <c r="O23" s="70"/>
      <c r="P23" s="7">
        <f t="shared" si="0"/>
        <v>0.10500000000000043</v>
      </c>
      <c r="Q23" s="7">
        <f t="shared" si="1"/>
        <v>-0.5274999999999999</v>
      </c>
    </row>
    <row r="24" spans="1:17" s="5" customFormat="1" ht="61.5" customHeight="1">
      <c r="A24" s="85">
        <v>15</v>
      </c>
      <c r="B24" s="154">
        <v>43</v>
      </c>
      <c r="C24" s="161" t="s">
        <v>231</v>
      </c>
      <c r="D24" s="151" t="s">
        <v>128</v>
      </c>
      <c r="E24" s="163" t="s">
        <v>110</v>
      </c>
      <c r="F24" s="140" t="s">
        <v>234</v>
      </c>
      <c r="G24" s="146" t="s">
        <v>451</v>
      </c>
      <c r="H24" s="140" t="s">
        <v>79</v>
      </c>
      <c r="I24" s="140" t="s">
        <v>194</v>
      </c>
      <c r="J24" s="38">
        <v>4</v>
      </c>
      <c r="K24" s="31">
        <v>43.2</v>
      </c>
      <c r="L24" s="38">
        <v>4</v>
      </c>
      <c r="M24" s="31">
        <v>42.11</v>
      </c>
      <c r="N24" s="38">
        <v>8</v>
      </c>
      <c r="O24" s="70"/>
      <c r="P24" s="7">
        <f t="shared" si="0"/>
        <v>-0.9499999999999993</v>
      </c>
      <c r="Q24" s="7">
        <f t="shared" si="1"/>
        <v>-1.2225000000000001</v>
      </c>
    </row>
    <row r="25" spans="1:17" s="5" customFormat="1" ht="61.5" customHeight="1">
      <c r="A25" s="85">
        <v>16</v>
      </c>
      <c r="B25" s="154">
        <v>62</v>
      </c>
      <c r="C25" s="161" t="s">
        <v>424</v>
      </c>
      <c r="D25" s="151" t="s">
        <v>87</v>
      </c>
      <c r="E25" s="163" t="s">
        <v>98</v>
      </c>
      <c r="F25" s="140" t="s">
        <v>454</v>
      </c>
      <c r="G25" s="146" t="s">
        <v>455</v>
      </c>
      <c r="H25" s="140" t="s">
        <v>131</v>
      </c>
      <c r="I25" s="140" t="s">
        <v>132</v>
      </c>
      <c r="J25" s="38">
        <v>4</v>
      </c>
      <c r="K25" s="31">
        <v>45.39</v>
      </c>
      <c r="L25" s="38">
        <v>4</v>
      </c>
      <c r="M25" s="31">
        <v>43.3</v>
      </c>
      <c r="N25" s="38">
        <v>8</v>
      </c>
      <c r="O25" s="70"/>
      <c r="P25" s="7">
        <f t="shared" si="0"/>
        <v>-0.40249999999999986</v>
      </c>
      <c r="Q25" s="7">
        <f t="shared" si="1"/>
        <v>-0.9250000000000007</v>
      </c>
    </row>
    <row r="26" spans="1:17" s="5" customFormat="1" ht="61.5" customHeight="1">
      <c r="A26" s="85">
        <v>17</v>
      </c>
      <c r="B26" s="154">
        <v>111</v>
      </c>
      <c r="C26" s="161" t="s">
        <v>463</v>
      </c>
      <c r="D26" s="151" t="s">
        <v>224</v>
      </c>
      <c r="E26" s="163" t="s">
        <v>127</v>
      </c>
      <c r="F26" s="140" t="s">
        <v>464</v>
      </c>
      <c r="G26" s="146" t="s">
        <v>465</v>
      </c>
      <c r="H26" s="140" t="s">
        <v>356</v>
      </c>
      <c r="I26" s="140" t="s">
        <v>357</v>
      </c>
      <c r="J26" s="38">
        <v>8</v>
      </c>
      <c r="K26" s="31">
        <v>40.89</v>
      </c>
      <c r="L26" s="38">
        <v>8</v>
      </c>
      <c r="M26" s="31">
        <v>37.15</v>
      </c>
      <c r="N26" s="38">
        <v>16</v>
      </c>
      <c r="O26" s="70"/>
      <c r="P26" s="7">
        <f t="shared" si="0"/>
        <v>-1.5274999999999999</v>
      </c>
      <c r="Q26" s="7">
        <f t="shared" si="1"/>
        <v>-2.4625000000000004</v>
      </c>
    </row>
    <row r="27" spans="1:17" s="5" customFormat="1" ht="61.5" customHeight="1">
      <c r="A27" s="85"/>
      <c r="B27" s="154">
        <v>76</v>
      </c>
      <c r="C27" s="161" t="s">
        <v>387</v>
      </c>
      <c r="D27" s="151" t="s">
        <v>93</v>
      </c>
      <c r="E27" s="163" t="s">
        <v>127</v>
      </c>
      <c r="F27" s="140" t="s">
        <v>431</v>
      </c>
      <c r="G27" s="146" t="s">
        <v>432</v>
      </c>
      <c r="H27" s="140" t="s">
        <v>312</v>
      </c>
      <c r="I27" s="140" t="s">
        <v>313</v>
      </c>
      <c r="J27" s="250" t="s">
        <v>523</v>
      </c>
      <c r="K27" s="251"/>
      <c r="L27" s="251"/>
      <c r="M27" s="251"/>
      <c r="N27" s="252"/>
      <c r="O27" s="70"/>
      <c r="P27" s="7">
        <f t="shared" si="0"/>
        <v>-11.75</v>
      </c>
      <c r="Q27" s="7">
        <f t="shared" si="1"/>
        <v>-11.75</v>
      </c>
    </row>
    <row r="28" spans="1:15" s="3" customFormat="1" ht="36" customHeight="1">
      <c r="A28" s="6"/>
      <c r="B28" s="6"/>
      <c r="C28" s="11"/>
      <c r="D28" s="9" t="str">
        <f>'ТР№5(110см)відкр.'!D28</f>
        <v>Головний суддя , міжнародний суддя :</v>
      </c>
      <c r="E28" s="24"/>
      <c r="F28" s="8"/>
      <c r="G28" s="8"/>
      <c r="H28" s="17"/>
      <c r="I28" s="9" t="str">
        <f>'ТР№5(110см)відкр.'!I28</f>
        <v>Скабард Анна</v>
      </c>
      <c r="J28" s="17"/>
      <c r="K28" s="6"/>
      <c r="L28" s="17"/>
      <c r="M28" s="6"/>
      <c r="N28" s="6"/>
      <c r="O28" s="6"/>
    </row>
    <row r="29" spans="1:15" s="3" customFormat="1" ht="36" customHeight="1">
      <c r="A29" s="6"/>
      <c r="B29" s="6"/>
      <c r="C29" s="11"/>
      <c r="D29" s="9" t="str">
        <f>'ТР№5(110см)відкр.'!D29</f>
        <v>Головний секретар,  суддя ІІ категорії:</v>
      </c>
      <c r="E29" s="24"/>
      <c r="F29" s="8"/>
      <c r="G29" s="8"/>
      <c r="H29" s="17"/>
      <c r="I29" s="9" t="str">
        <f>'ТР№5(110см)відкр.'!I29</f>
        <v>Божок Анна</v>
      </c>
      <c r="J29" s="17"/>
      <c r="K29" s="6"/>
      <c r="L29" s="17"/>
      <c r="M29" s="6"/>
      <c r="N29" s="6"/>
      <c r="O29" s="6"/>
    </row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</sheetData>
  <sheetProtection/>
  <mergeCells count="21">
    <mergeCell ref="A1:O1"/>
    <mergeCell ref="A2:O2"/>
    <mergeCell ref="A3:O3"/>
    <mergeCell ref="A4:O4"/>
    <mergeCell ref="A5:O5"/>
    <mergeCell ref="A6:O6"/>
    <mergeCell ref="O7:O9"/>
    <mergeCell ref="J8:K8"/>
    <mergeCell ref="L8:M8"/>
    <mergeCell ref="A7:A9"/>
    <mergeCell ref="B7:B9"/>
    <mergeCell ref="C7:C9"/>
    <mergeCell ref="D7:D9"/>
    <mergeCell ref="E7:E9"/>
    <mergeCell ref="F7:F9"/>
    <mergeCell ref="J27:N27"/>
    <mergeCell ref="G7:G9"/>
    <mergeCell ref="H7:H9"/>
    <mergeCell ref="I7:I9"/>
    <mergeCell ref="J7:M7"/>
    <mergeCell ref="N7:N9"/>
  </mergeCells>
  <printOptions horizontalCentered="1"/>
  <pageMargins left="0" right="0" top="0" bottom="0" header="0" footer="0"/>
  <pageSetup horizontalDpi="600" verticalDpi="600" orientation="landscape" paperSize="9" scale="3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Q32"/>
  <sheetViews>
    <sheetView view="pageBreakPreview" zoomScale="46" zoomScaleNormal="46" zoomScaleSheetLayoutView="46" zoomScalePageLayoutView="0" workbookViewId="0" topLeftCell="A7">
      <selection activeCell="H10" sqref="H10"/>
    </sheetView>
  </sheetViews>
  <sheetFormatPr defaultColWidth="9.140625" defaultRowHeight="12.75"/>
  <cols>
    <col min="1" max="2" width="13.28125" style="1" customWidth="1"/>
    <col min="3" max="3" width="55.57421875" style="2" customWidth="1"/>
    <col min="4" max="4" width="16.421875" style="1" customWidth="1"/>
    <col min="5" max="5" width="14.57421875" style="1" customWidth="1"/>
    <col min="6" max="6" width="44.140625" style="1" customWidth="1"/>
    <col min="7" max="7" width="41.57421875" style="1" customWidth="1"/>
    <col min="8" max="8" width="57.140625" style="10" customWidth="1"/>
    <col min="9" max="9" width="43.28125" style="1" customWidth="1"/>
    <col min="10" max="10" width="11.7109375" style="1" customWidth="1"/>
    <col min="11" max="11" width="18.140625" style="1" customWidth="1"/>
    <col min="12" max="12" width="11.7109375" style="1" customWidth="1"/>
    <col min="13" max="13" width="18.140625" style="1" customWidth="1"/>
    <col min="14" max="14" width="14.140625" style="1" customWidth="1"/>
    <col min="15" max="15" width="6.00390625" style="1" customWidth="1"/>
    <col min="16" max="16" width="16.7109375" style="1" customWidth="1"/>
    <col min="17" max="17" width="11.7109375" style="1" bestFit="1" customWidth="1"/>
    <col min="18" max="16384" width="9.140625" style="1" customWidth="1"/>
  </cols>
  <sheetData>
    <row r="1" spans="1:15" s="3" customFormat="1" ht="72.75" customHeight="1">
      <c r="A1" s="238" t="s">
        <v>63</v>
      </c>
      <c r="B1" s="238"/>
      <c r="C1" s="238"/>
      <c r="D1" s="238"/>
      <c r="E1" s="238"/>
      <c r="F1" s="238"/>
      <c r="G1" s="238"/>
      <c r="H1" s="238"/>
      <c r="I1" s="238"/>
      <c r="J1" s="239"/>
      <c r="K1" s="239"/>
      <c r="L1" s="239"/>
      <c r="M1" s="239"/>
      <c r="N1" s="239"/>
      <c r="O1" s="246"/>
    </row>
    <row r="2" spans="1:15" s="3" customFormat="1" ht="29.25" customHeight="1">
      <c r="A2" s="240" t="str">
        <f>'ТР№6(120см)'!A2:O2</f>
        <v>3 етап</v>
      </c>
      <c r="B2" s="238"/>
      <c r="C2" s="238"/>
      <c r="D2" s="238"/>
      <c r="E2" s="238"/>
      <c r="F2" s="238"/>
      <c r="G2" s="238"/>
      <c r="H2" s="238"/>
      <c r="I2" s="238"/>
      <c r="J2" s="239"/>
      <c r="K2" s="239"/>
      <c r="L2" s="239"/>
      <c r="M2" s="239"/>
      <c r="N2" s="239"/>
      <c r="O2" s="246"/>
    </row>
    <row r="3" spans="1:15" s="3" customFormat="1" ht="33.75" customHeight="1">
      <c r="A3" s="238" t="s">
        <v>12</v>
      </c>
      <c r="B3" s="238"/>
      <c r="C3" s="238"/>
      <c r="D3" s="238"/>
      <c r="E3" s="238"/>
      <c r="F3" s="238"/>
      <c r="G3" s="238"/>
      <c r="H3" s="238"/>
      <c r="I3" s="238"/>
      <c r="J3" s="239"/>
      <c r="K3" s="239"/>
      <c r="L3" s="239"/>
      <c r="M3" s="239"/>
      <c r="N3" s="239"/>
      <c r="O3" s="246"/>
    </row>
    <row r="4" spans="1:15" s="3" customFormat="1" ht="27" customHeight="1">
      <c r="A4" s="240">
        <f>'ТР№6(120см)'!A4:O4</f>
        <v>44022</v>
      </c>
      <c r="B4" s="238"/>
      <c r="C4" s="238"/>
      <c r="D4" s="238"/>
      <c r="E4" s="238"/>
      <c r="F4" s="238"/>
      <c r="G4" s="238"/>
      <c r="H4" s="238"/>
      <c r="I4" s="238"/>
      <c r="J4" s="239"/>
      <c r="K4" s="239"/>
      <c r="L4" s="239"/>
      <c r="M4" s="239"/>
      <c r="N4" s="239"/>
      <c r="O4" s="246"/>
    </row>
    <row r="5" spans="1:15" s="3" customFormat="1" ht="36" customHeight="1">
      <c r="A5" s="241" t="s">
        <v>257</v>
      </c>
      <c r="B5" s="241"/>
      <c r="C5" s="241"/>
      <c r="D5" s="241"/>
      <c r="E5" s="241"/>
      <c r="F5" s="241"/>
      <c r="G5" s="241"/>
      <c r="H5" s="241"/>
      <c r="I5" s="241"/>
      <c r="J5" s="242"/>
      <c r="K5" s="242"/>
      <c r="L5" s="242"/>
      <c r="M5" s="242"/>
      <c r="N5" s="242"/>
      <c r="O5" s="249"/>
    </row>
    <row r="6" spans="1:15" s="3" customFormat="1" ht="33.75" customHeight="1">
      <c r="A6" s="238" t="s">
        <v>41</v>
      </c>
      <c r="B6" s="238"/>
      <c r="C6" s="238"/>
      <c r="D6" s="238"/>
      <c r="E6" s="238"/>
      <c r="F6" s="238"/>
      <c r="G6" s="238"/>
      <c r="H6" s="238"/>
      <c r="I6" s="238"/>
      <c r="J6" s="239"/>
      <c r="K6" s="239"/>
      <c r="L6" s="239"/>
      <c r="M6" s="239"/>
      <c r="N6" s="239"/>
      <c r="O6" s="246"/>
    </row>
    <row r="7" spans="1:15" s="4" customFormat="1" ht="22.5" customHeight="1">
      <c r="A7" s="262" t="s">
        <v>16</v>
      </c>
      <c r="B7" s="255" t="s">
        <v>4</v>
      </c>
      <c r="C7" s="255" t="s">
        <v>2</v>
      </c>
      <c r="D7" s="255" t="s">
        <v>7</v>
      </c>
      <c r="E7" s="255" t="s">
        <v>5</v>
      </c>
      <c r="F7" s="255" t="s">
        <v>3</v>
      </c>
      <c r="G7" s="253" t="s">
        <v>23</v>
      </c>
      <c r="H7" s="255" t="s">
        <v>24</v>
      </c>
      <c r="I7" s="255" t="s">
        <v>29</v>
      </c>
      <c r="J7" s="215" t="s">
        <v>13</v>
      </c>
      <c r="K7" s="215"/>
      <c r="L7" s="215"/>
      <c r="M7" s="215"/>
      <c r="N7" s="222" t="s">
        <v>53</v>
      </c>
      <c r="O7" s="259"/>
    </row>
    <row r="8" spans="1:15" s="4" customFormat="1" ht="35.25" customHeight="1">
      <c r="A8" s="262"/>
      <c r="B8" s="255"/>
      <c r="C8" s="255"/>
      <c r="D8" s="255"/>
      <c r="E8" s="255"/>
      <c r="F8" s="255"/>
      <c r="G8" s="253"/>
      <c r="H8" s="255"/>
      <c r="I8" s="255"/>
      <c r="J8" s="215" t="s">
        <v>51</v>
      </c>
      <c r="K8" s="224"/>
      <c r="L8" s="215" t="s">
        <v>52</v>
      </c>
      <c r="M8" s="224"/>
      <c r="N8" s="222"/>
      <c r="O8" s="259"/>
    </row>
    <row r="9" spans="1:17" s="4" customFormat="1" ht="33.75" customHeight="1">
      <c r="A9" s="263"/>
      <c r="B9" s="264"/>
      <c r="C9" s="264"/>
      <c r="D9" s="264"/>
      <c r="E9" s="264"/>
      <c r="F9" s="264"/>
      <c r="G9" s="254"/>
      <c r="H9" s="255"/>
      <c r="I9" s="255"/>
      <c r="J9" s="131" t="s">
        <v>39</v>
      </c>
      <c r="K9" s="113" t="s">
        <v>40</v>
      </c>
      <c r="L9" s="131" t="s">
        <v>39</v>
      </c>
      <c r="M9" s="113" t="s">
        <v>40</v>
      </c>
      <c r="N9" s="223"/>
      <c r="O9" s="260"/>
      <c r="P9" s="48">
        <v>47</v>
      </c>
      <c r="Q9" s="48">
        <v>52</v>
      </c>
    </row>
    <row r="10" spans="1:17" s="5" customFormat="1" ht="109.5" customHeight="1">
      <c r="A10" s="85">
        <v>1</v>
      </c>
      <c r="B10" s="154">
        <v>35</v>
      </c>
      <c r="C10" s="164" t="s">
        <v>113</v>
      </c>
      <c r="D10" s="151" t="s">
        <v>114</v>
      </c>
      <c r="E10" s="163" t="s">
        <v>300</v>
      </c>
      <c r="F10" s="151" t="s">
        <v>115</v>
      </c>
      <c r="G10" s="141" t="s">
        <v>468</v>
      </c>
      <c r="H10" s="140" t="s">
        <v>79</v>
      </c>
      <c r="I10" s="161" t="s">
        <v>116</v>
      </c>
      <c r="J10" s="38">
        <v>0</v>
      </c>
      <c r="K10" s="31">
        <v>45.11</v>
      </c>
      <c r="L10" s="38">
        <v>0</v>
      </c>
      <c r="M10" s="31">
        <v>36.32</v>
      </c>
      <c r="N10" s="70">
        <v>0</v>
      </c>
      <c r="O10" s="70"/>
      <c r="P10" s="7">
        <f aca="true" t="shared" si="0" ref="P10:P30">(K10-$P$9)/4</f>
        <v>-0.47250000000000014</v>
      </c>
      <c r="Q10" s="7">
        <f aca="true" t="shared" si="1" ref="Q10:Q30">(M10-$Q$9)/4</f>
        <v>-3.92</v>
      </c>
    </row>
    <row r="11" spans="1:17" s="5" customFormat="1" ht="109.5" customHeight="1">
      <c r="A11" s="85">
        <v>2</v>
      </c>
      <c r="B11" s="154">
        <v>50</v>
      </c>
      <c r="C11" s="164" t="s">
        <v>194</v>
      </c>
      <c r="D11" s="151" t="s">
        <v>106</v>
      </c>
      <c r="E11" s="163" t="s">
        <v>471</v>
      </c>
      <c r="F11" s="151" t="s">
        <v>195</v>
      </c>
      <c r="G11" s="141" t="s">
        <v>472</v>
      </c>
      <c r="H11" s="140" t="s">
        <v>79</v>
      </c>
      <c r="I11" s="161" t="s">
        <v>116</v>
      </c>
      <c r="J11" s="38">
        <v>0</v>
      </c>
      <c r="K11" s="31">
        <v>46.92</v>
      </c>
      <c r="L11" s="38">
        <v>0</v>
      </c>
      <c r="M11" s="31">
        <v>37.27</v>
      </c>
      <c r="N11" s="70">
        <v>0</v>
      </c>
      <c r="O11" s="70"/>
      <c r="P11" s="7">
        <f t="shared" si="0"/>
        <v>-0.019999999999999574</v>
      </c>
      <c r="Q11" s="7">
        <f t="shared" si="1"/>
        <v>-3.682499999999999</v>
      </c>
    </row>
    <row r="12" spans="1:17" s="5" customFormat="1" ht="109.5" customHeight="1">
      <c r="A12" s="85">
        <v>3</v>
      </c>
      <c r="B12" s="154">
        <v>39</v>
      </c>
      <c r="C12" s="164" t="s">
        <v>144</v>
      </c>
      <c r="D12" s="151" t="s">
        <v>145</v>
      </c>
      <c r="E12" s="163" t="s">
        <v>300</v>
      </c>
      <c r="F12" s="151" t="s">
        <v>470</v>
      </c>
      <c r="G12" s="141" t="s">
        <v>146</v>
      </c>
      <c r="H12" s="140" t="s">
        <v>79</v>
      </c>
      <c r="I12" s="161" t="s">
        <v>116</v>
      </c>
      <c r="J12" s="38">
        <v>0</v>
      </c>
      <c r="K12" s="31">
        <v>43</v>
      </c>
      <c r="L12" s="38">
        <v>0</v>
      </c>
      <c r="M12" s="31">
        <v>38.86</v>
      </c>
      <c r="N12" s="70">
        <v>0</v>
      </c>
      <c r="O12" s="70"/>
      <c r="P12" s="7">
        <f t="shared" si="0"/>
        <v>-1</v>
      </c>
      <c r="Q12" s="7">
        <f t="shared" si="1"/>
        <v>-3.285</v>
      </c>
    </row>
    <row r="13" spans="1:17" s="5" customFormat="1" ht="109.5" customHeight="1">
      <c r="A13" s="85">
        <v>4</v>
      </c>
      <c r="B13" s="154">
        <v>132</v>
      </c>
      <c r="C13" s="164" t="s">
        <v>206</v>
      </c>
      <c r="D13" s="151">
        <v>1991</v>
      </c>
      <c r="E13" s="163" t="s">
        <v>110</v>
      </c>
      <c r="F13" s="151" t="s">
        <v>493</v>
      </c>
      <c r="G13" s="141" t="s">
        <v>207</v>
      </c>
      <c r="H13" s="140" t="s">
        <v>494</v>
      </c>
      <c r="I13" s="161" t="s">
        <v>495</v>
      </c>
      <c r="J13" s="38">
        <v>0</v>
      </c>
      <c r="K13" s="31">
        <v>44.36</v>
      </c>
      <c r="L13" s="38">
        <v>0</v>
      </c>
      <c r="M13" s="31">
        <v>39.27</v>
      </c>
      <c r="N13" s="70">
        <v>0</v>
      </c>
      <c r="O13" s="70"/>
      <c r="P13" s="7">
        <f t="shared" si="0"/>
        <v>-0.6600000000000001</v>
      </c>
      <c r="Q13" s="7">
        <f t="shared" si="1"/>
        <v>-3.182499999999999</v>
      </c>
    </row>
    <row r="14" spans="1:17" s="5" customFormat="1" ht="109.5" customHeight="1">
      <c r="A14" s="85">
        <v>5</v>
      </c>
      <c r="B14" s="154">
        <v>113</v>
      </c>
      <c r="C14" s="164" t="s">
        <v>484</v>
      </c>
      <c r="D14" s="151" t="s">
        <v>145</v>
      </c>
      <c r="E14" s="163" t="s">
        <v>110</v>
      </c>
      <c r="F14" s="151" t="s">
        <v>487</v>
      </c>
      <c r="G14" s="141" t="s">
        <v>488</v>
      </c>
      <c r="H14" s="140" t="s">
        <v>356</v>
      </c>
      <c r="I14" s="161" t="s">
        <v>357</v>
      </c>
      <c r="J14" s="38">
        <v>0</v>
      </c>
      <c r="K14" s="31">
        <v>46.38</v>
      </c>
      <c r="L14" s="38">
        <v>0</v>
      </c>
      <c r="M14" s="31">
        <v>45.98</v>
      </c>
      <c r="N14" s="70">
        <v>0</v>
      </c>
      <c r="O14" s="70"/>
      <c r="P14" s="7">
        <f t="shared" si="0"/>
        <v>-0.15499999999999936</v>
      </c>
      <c r="Q14" s="7">
        <f t="shared" si="1"/>
        <v>-1.5050000000000008</v>
      </c>
    </row>
    <row r="15" spans="1:17" s="5" customFormat="1" ht="109.5" customHeight="1">
      <c r="A15" s="85">
        <v>6</v>
      </c>
      <c r="B15" s="154">
        <v>112</v>
      </c>
      <c r="C15" s="164" t="s">
        <v>484</v>
      </c>
      <c r="D15" s="151" t="s">
        <v>145</v>
      </c>
      <c r="E15" s="163" t="s">
        <v>110</v>
      </c>
      <c r="F15" s="151" t="s">
        <v>485</v>
      </c>
      <c r="G15" s="141" t="s">
        <v>486</v>
      </c>
      <c r="H15" s="140" t="s">
        <v>356</v>
      </c>
      <c r="I15" s="161" t="s">
        <v>357</v>
      </c>
      <c r="J15" s="38">
        <v>0</v>
      </c>
      <c r="K15" s="31">
        <v>46.82</v>
      </c>
      <c r="L15" s="38">
        <v>0</v>
      </c>
      <c r="M15" s="31">
        <v>47.95</v>
      </c>
      <c r="N15" s="70">
        <v>0</v>
      </c>
      <c r="O15" s="70"/>
      <c r="P15" s="7">
        <f t="shared" si="0"/>
        <v>-0.04499999999999993</v>
      </c>
      <c r="Q15" s="7">
        <f t="shared" si="1"/>
        <v>-1.0124999999999993</v>
      </c>
    </row>
    <row r="16" spans="1:17" s="5" customFormat="1" ht="109.5" customHeight="1">
      <c r="A16" s="85">
        <v>7</v>
      </c>
      <c r="B16" s="154">
        <v>89</v>
      </c>
      <c r="C16" s="164" t="s">
        <v>248</v>
      </c>
      <c r="D16" s="151" t="s">
        <v>109</v>
      </c>
      <c r="E16" s="163" t="s">
        <v>110</v>
      </c>
      <c r="F16" s="151" t="s">
        <v>252</v>
      </c>
      <c r="G16" s="141" t="s">
        <v>253</v>
      </c>
      <c r="H16" s="140" t="s">
        <v>111</v>
      </c>
      <c r="I16" s="161" t="s">
        <v>337</v>
      </c>
      <c r="J16" s="38">
        <v>1</v>
      </c>
      <c r="K16" s="31">
        <v>47.79</v>
      </c>
      <c r="L16" s="38">
        <v>0</v>
      </c>
      <c r="M16" s="31">
        <v>44.13</v>
      </c>
      <c r="N16" s="70">
        <v>1</v>
      </c>
      <c r="O16" s="70"/>
      <c r="P16" s="7">
        <f t="shared" si="0"/>
        <v>0.1974999999999998</v>
      </c>
      <c r="Q16" s="7">
        <f t="shared" si="1"/>
        <v>-1.9674999999999994</v>
      </c>
    </row>
    <row r="17" spans="1:17" s="5" customFormat="1" ht="109.5" customHeight="1">
      <c r="A17" s="85">
        <v>8</v>
      </c>
      <c r="B17" s="154">
        <v>38</v>
      </c>
      <c r="C17" s="164" t="s">
        <v>144</v>
      </c>
      <c r="D17" s="151" t="s">
        <v>145</v>
      </c>
      <c r="E17" s="163" t="s">
        <v>300</v>
      </c>
      <c r="F17" s="151" t="s">
        <v>159</v>
      </c>
      <c r="G17" s="141" t="s">
        <v>469</v>
      </c>
      <c r="H17" s="140" t="s">
        <v>79</v>
      </c>
      <c r="I17" s="161" t="s">
        <v>116</v>
      </c>
      <c r="J17" s="38">
        <v>1</v>
      </c>
      <c r="K17" s="31">
        <v>48.18</v>
      </c>
      <c r="L17" s="38">
        <v>0</v>
      </c>
      <c r="M17" s="31">
        <v>44.48</v>
      </c>
      <c r="N17" s="70">
        <v>1</v>
      </c>
      <c r="O17" s="70"/>
      <c r="P17" s="7">
        <f t="shared" si="0"/>
        <v>0.29499999999999993</v>
      </c>
      <c r="Q17" s="7">
        <f t="shared" si="1"/>
        <v>-1.8800000000000008</v>
      </c>
    </row>
    <row r="18" spans="1:17" s="5" customFormat="1" ht="109.5" customHeight="1">
      <c r="A18" s="85">
        <v>9</v>
      </c>
      <c r="B18" s="154">
        <v>12</v>
      </c>
      <c r="C18" s="164" t="s">
        <v>153</v>
      </c>
      <c r="D18" s="151" t="s">
        <v>145</v>
      </c>
      <c r="E18" s="163" t="s">
        <v>83</v>
      </c>
      <c r="F18" s="151" t="s">
        <v>238</v>
      </c>
      <c r="G18" s="141" t="s">
        <v>239</v>
      </c>
      <c r="H18" s="140" t="s">
        <v>104</v>
      </c>
      <c r="I18" s="161" t="s">
        <v>99</v>
      </c>
      <c r="J18" s="38">
        <v>0</v>
      </c>
      <c r="K18" s="31">
        <v>42</v>
      </c>
      <c r="L18" s="38">
        <v>4</v>
      </c>
      <c r="M18" s="31">
        <v>39.86</v>
      </c>
      <c r="N18" s="70">
        <v>4</v>
      </c>
      <c r="O18" s="70"/>
      <c r="P18" s="7">
        <f t="shared" si="0"/>
        <v>-1.25</v>
      </c>
      <c r="Q18" s="7">
        <f t="shared" si="1"/>
        <v>-3.035</v>
      </c>
    </row>
    <row r="19" spans="1:17" s="5" customFormat="1" ht="109.5" customHeight="1">
      <c r="A19" s="85">
        <v>10</v>
      </c>
      <c r="B19" s="154">
        <v>115</v>
      </c>
      <c r="C19" s="164" t="s">
        <v>353</v>
      </c>
      <c r="D19" s="151" t="s">
        <v>147</v>
      </c>
      <c r="E19" s="163" t="s">
        <v>110</v>
      </c>
      <c r="F19" s="151" t="s">
        <v>491</v>
      </c>
      <c r="G19" s="141" t="s">
        <v>492</v>
      </c>
      <c r="H19" s="140" t="s">
        <v>356</v>
      </c>
      <c r="I19" s="161" t="s">
        <v>357</v>
      </c>
      <c r="J19" s="38">
        <v>4</v>
      </c>
      <c r="K19" s="31">
        <v>46.3</v>
      </c>
      <c r="L19" s="38">
        <v>0</v>
      </c>
      <c r="M19" s="31">
        <v>42.1</v>
      </c>
      <c r="N19" s="70">
        <v>4</v>
      </c>
      <c r="O19" s="70"/>
      <c r="P19" s="7">
        <f t="shared" si="0"/>
        <v>-0.1750000000000007</v>
      </c>
      <c r="Q19" s="7">
        <f t="shared" si="1"/>
        <v>-2.4749999999999996</v>
      </c>
    </row>
    <row r="20" spans="1:17" s="5" customFormat="1" ht="109.5" customHeight="1">
      <c r="A20" s="85">
        <v>11</v>
      </c>
      <c r="B20" s="154">
        <v>49</v>
      </c>
      <c r="C20" s="164" t="s">
        <v>201</v>
      </c>
      <c r="D20" s="151" t="s">
        <v>93</v>
      </c>
      <c r="E20" s="163" t="s">
        <v>110</v>
      </c>
      <c r="F20" s="151" t="s">
        <v>202</v>
      </c>
      <c r="G20" s="141" t="s">
        <v>203</v>
      </c>
      <c r="H20" s="140" t="s">
        <v>79</v>
      </c>
      <c r="I20" s="161" t="s">
        <v>194</v>
      </c>
      <c r="J20" s="38">
        <v>0</v>
      </c>
      <c r="K20" s="31">
        <v>46.76</v>
      </c>
      <c r="L20" s="38">
        <v>4</v>
      </c>
      <c r="M20" s="31">
        <v>43.74</v>
      </c>
      <c r="N20" s="70">
        <v>4</v>
      </c>
      <c r="O20" s="70"/>
      <c r="P20" s="7">
        <f t="shared" si="0"/>
        <v>-0.0600000000000005</v>
      </c>
      <c r="Q20" s="7">
        <f t="shared" si="1"/>
        <v>-2.0649999999999995</v>
      </c>
    </row>
    <row r="21" spans="1:17" s="5" customFormat="1" ht="109.5" customHeight="1">
      <c r="A21" s="85">
        <v>12</v>
      </c>
      <c r="B21" s="154">
        <v>17</v>
      </c>
      <c r="C21" s="164" t="s">
        <v>99</v>
      </c>
      <c r="D21" s="151" t="s">
        <v>100</v>
      </c>
      <c r="E21" s="163" t="s">
        <v>101</v>
      </c>
      <c r="F21" s="151" t="s">
        <v>102</v>
      </c>
      <c r="G21" s="141" t="s">
        <v>103</v>
      </c>
      <c r="H21" s="140" t="s">
        <v>104</v>
      </c>
      <c r="I21" s="161" t="s">
        <v>105</v>
      </c>
      <c r="J21" s="38">
        <v>4</v>
      </c>
      <c r="K21" s="31">
        <v>45.24</v>
      </c>
      <c r="L21" s="38">
        <v>0</v>
      </c>
      <c r="M21" s="31">
        <v>44.4</v>
      </c>
      <c r="N21" s="70">
        <v>4</v>
      </c>
      <c r="O21" s="70"/>
      <c r="P21" s="7">
        <f t="shared" si="0"/>
        <v>-0.4399999999999995</v>
      </c>
      <c r="Q21" s="7">
        <f t="shared" si="1"/>
        <v>-1.9000000000000004</v>
      </c>
    </row>
    <row r="22" spans="1:17" s="5" customFormat="1" ht="109.5" customHeight="1">
      <c r="A22" s="85">
        <v>13</v>
      </c>
      <c r="B22" s="154">
        <v>60</v>
      </c>
      <c r="C22" s="164" t="s">
        <v>160</v>
      </c>
      <c r="D22" s="151" t="s">
        <v>143</v>
      </c>
      <c r="E22" s="163" t="s">
        <v>83</v>
      </c>
      <c r="F22" s="151" t="s">
        <v>475</v>
      </c>
      <c r="G22" s="141" t="s">
        <v>476</v>
      </c>
      <c r="H22" s="140" t="s">
        <v>131</v>
      </c>
      <c r="I22" s="161" t="s">
        <v>132</v>
      </c>
      <c r="J22" s="38">
        <v>4</v>
      </c>
      <c r="K22" s="31">
        <v>46.11</v>
      </c>
      <c r="L22" s="38">
        <v>0</v>
      </c>
      <c r="M22" s="31">
        <v>47.59</v>
      </c>
      <c r="N22" s="70">
        <v>4</v>
      </c>
      <c r="O22" s="70"/>
      <c r="P22" s="7">
        <f t="shared" si="0"/>
        <v>-0.22250000000000014</v>
      </c>
      <c r="Q22" s="7">
        <f t="shared" si="1"/>
        <v>-1.1024999999999991</v>
      </c>
    </row>
    <row r="23" spans="1:17" s="5" customFormat="1" ht="109.5" customHeight="1">
      <c r="A23" s="85">
        <v>14</v>
      </c>
      <c r="B23" s="154">
        <v>88</v>
      </c>
      <c r="C23" s="164" t="s">
        <v>248</v>
      </c>
      <c r="D23" s="151" t="s">
        <v>109</v>
      </c>
      <c r="E23" s="163" t="s">
        <v>110</v>
      </c>
      <c r="F23" s="151" t="s">
        <v>254</v>
      </c>
      <c r="G23" s="141" t="s">
        <v>255</v>
      </c>
      <c r="H23" s="140" t="s">
        <v>111</v>
      </c>
      <c r="I23" s="161" t="s">
        <v>337</v>
      </c>
      <c r="J23" s="38">
        <v>4</v>
      </c>
      <c r="K23" s="31">
        <v>46.86</v>
      </c>
      <c r="L23" s="38">
        <v>4</v>
      </c>
      <c r="M23" s="31">
        <v>45.08</v>
      </c>
      <c r="N23" s="70">
        <v>8</v>
      </c>
      <c r="O23" s="70"/>
      <c r="P23" s="7">
        <f t="shared" si="0"/>
        <v>-0.03500000000000014</v>
      </c>
      <c r="Q23" s="7">
        <f t="shared" si="1"/>
        <v>-1.7300000000000004</v>
      </c>
    </row>
    <row r="24" spans="1:17" s="5" customFormat="1" ht="109.5" customHeight="1">
      <c r="A24" s="85">
        <v>15</v>
      </c>
      <c r="B24" s="154">
        <v>45</v>
      </c>
      <c r="C24" s="164" t="s">
        <v>191</v>
      </c>
      <c r="D24" s="151" t="s">
        <v>93</v>
      </c>
      <c r="E24" s="163" t="s">
        <v>127</v>
      </c>
      <c r="F24" s="151" t="s">
        <v>192</v>
      </c>
      <c r="G24" s="141" t="s">
        <v>193</v>
      </c>
      <c r="H24" s="140" t="s">
        <v>79</v>
      </c>
      <c r="I24" s="161" t="s">
        <v>116</v>
      </c>
      <c r="J24" s="38">
        <v>4</v>
      </c>
      <c r="K24" s="31">
        <v>44.24</v>
      </c>
      <c r="L24" s="38">
        <v>6</v>
      </c>
      <c r="M24" s="31">
        <v>59.77</v>
      </c>
      <c r="N24" s="70">
        <v>10</v>
      </c>
      <c r="O24" s="70"/>
      <c r="P24" s="7">
        <f t="shared" si="0"/>
        <v>-0.6899999999999995</v>
      </c>
      <c r="Q24" s="7">
        <f t="shared" si="1"/>
        <v>1.9425000000000008</v>
      </c>
    </row>
    <row r="25" spans="1:17" s="5" customFormat="1" ht="109.5" customHeight="1">
      <c r="A25" s="85">
        <v>16</v>
      </c>
      <c r="B25" s="154">
        <v>97</v>
      </c>
      <c r="C25" s="164" t="s">
        <v>477</v>
      </c>
      <c r="D25" s="151" t="s">
        <v>147</v>
      </c>
      <c r="E25" s="163" t="s">
        <v>110</v>
      </c>
      <c r="F25" s="151" t="s">
        <v>478</v>
      </c>
      <c r="G25" s="141" t="s">
        <v>479</v>
      </c>
      <c r="H25" s="140" t="s">
        <v>95</v>
      </c>
      <c r="I25" s="161" t="s">
        <v>96</v>
      </c>
      <c r="J25" s="38">
        <v>8</v>
      </c>
      <c r="K25" s="31">
        <v>62.68</v>
      </c>
      <c r="L25" s="38">
        <v>4</v>
      </c>
      <c r="M25" s="31">
        <v>46.42</v>
      </c>
      <c r="N25" s="70">
        <v>12</v>
      </c>
      <c r="O25" s="70"/>
      <c r="P25" s="7">
        <f t="shared" si="0"/>
        <v>3.92</v>
      </c>
      <c r="Q25" s="7">
        <f t="shared" si="1"/>
        <v>-1.3949999999999996</v>
      </c>
    </row>
    <row r="26" spans="1:17" s="5" customFormat="1" ht="109.5" customHeight="1">
      <c r="A26" s="85">
        <v>17</v>
      </c>
      <c r="B26" s="154">
        <v>105</v>
      </c>
      <c r="C26" s="164" t="s">
        <v>405</v>
      </c>
      <c r="D26" s="151" t="s">
        <v>97</v>
      </c>
      <c r="E26" s="163" t="s">
        <v>101</v>
      </c>
      <c r="F26" s="151" t="s">
        <v>480</v>
      </c>
      <c r="G26" s="141" t="s">
        <v>481</v>
      </c>
      <c r="H26" s="140" t="s">
        <v>185</v>
      </c>
      <c r="I26" s="161" t="s">
        <v>96</v>
      </c>
      <c r="J26" s="38">
        <v>8</v>
      </c>
      <c r="K26" s="31">
        <v>44.33</v>
      </c>
      <c r="L26" s="38">
        <v>4</v>
      </c>
      <c r="M26" s="31">
        <v>47.58</v>
      </c>
      <c r="N26" s="70">
        <v>12</v>
      </c>
      <c r="O26" s="70"/>
      <c r="P26" s="7">
        <f t="shared" si="0"/>
        <v>-0.6675000000000004</v>
      </c>
      <c r="Q26" s="7">
        <f t="shared" si="1"/>
        <v>-1.1050000000000004</v>
      </c>
    </row>
    <row r="27" spans="1:17" s="5" customFormat="1" ht="109.5" customHeight="1">
      <c r="A27" s="85">
        <v>18</v>
      </c>
      <c r="B27" s="154">
        <v>52</v>
      </c>
      <c r="C27" s="164" t="s">
        <v>194</v>
      </c>
      <c r="D27" s="151" t="s">
        <v>106</v>
      </c>
      <c r="E27" s="163" t="s">
        <v>300</v>
      </c>
      <c r="F27" s="151" t="s">
        <v>473</v>
      </c>
      <c r="G27" s="141" t="s">
        <v>474</v>
      </c>
      <c r="H27" s="140" t="s">
        <v>79</v>
      </c>
      <c r="I27" s="161" t="s">
        <v>116</v>
      </c>
      <c r="J27" s="38">
        <v>17</v>
      </c>
      <c r="K27" s="31">
        <v>63.22</v>
      </c>
      <c r="L27" s="38">
        <v>1</v>
      </c>
      <c r="M27" s="31">
        <v>54.16</v>
      </c>
      <c r="N27" s="70">
        <v>18</v>
      </c>
      <c r="O27" s="70"/>
      <c r="P27" s="7">
        <f t="shared" si="0"/>
        <v>4.055</v>
      </c>
      <c r="Q27" s="7">
        <f t="shared" si="1"/>
        <v>0.5399999999999991</v>
      </c>
    </row>
    <row r="28" spans="1:17" s="5" customFormat="1" ht="109.5" customHeight="1">
      <c r="A28" s="85">
        <v>19</v>
      </c>
      <c r="B28" s="154">
        <v>19</v>
      </c>
      <c r="C28" s="164" t="s">
        <v>133</v>
      </c>
      <c r="D28" s="151" t="s">
        <v>134</v>
      </c>
      <c r="E28" s="163" t="s">
        <v>83</v>
      </c>
      <c r="F28" s="151" t="s">
        <v>135</v>
      </c>
      <c r="G28" s="141" t="s">
        <v>136</v>
      </c>
      <c r="H28" s="140" t="s">
        <v>104</v>
      </c>
      <c r="I28" s="161" t="s">
        <v>99</v>
      </c>
      <c r="J28" s="38">
        <v>16</v>
      </c>
      <c r="K28" s="31">
        <v>40.64</v>
      </c>
      <c r="L28" s="38">
        <v>8</v>
      </c>
      <c r="M28" s="31">
        <v>41.92</v>
      </c>
      <c r="N28" s="70">
        <v>24</v>
      </c>
      <c r="O28" s="70"/>
      <c r="P28" s="7">
        <f t="shared" si="0"/>
        <v>-1.5899999999999999</v>
      </c>
      <c r="Q28" s="7">
        <f t="shared" si="1"/>
        <v>-2.5199999999999996</v>
      </c>
    </row>
    <row r="29" spans="1:17" s="5" customFormat="1" ht="109.5" customHeight="1">
      <c r="A29" s="85">
        <v>20</v>
      </c>
      <c r="B29" s="154">
        <v>114</v>
      </c>
      <c r="C29" s="164" t="s">
        <v>484</v>
      </c>
      <c r="D29" s="151" t="s">
        <v>145</v>
      </c>
      <c r="E29" s="163" t="s">
        <v>110</v>
      </c>
      <c r="F29" s="151" t="s">
        <v>489</v>
      </c>
      <c r="G29" s="141" t="s">
        <v>490</v>
      </c>
      <c r="H29" s="140" t="s">
        <v>356</v>
      </c>
      <c r="I29" s="161" t="s">
        <v>357</v>
      </c>
      <c r="J29" s="38">
        <v>4</v>
      </c>
      <c r="K29" s="31">
        <v>46.2</v>
      </c>
      <c r="L29" s="38">
        <v>17</v>
      </c>
      <c r="M29" s="31">
        <v>70.31</v>
      </c>
      <c r="N29" s="70">
        <v>25</v>
      </c>
      <c r="O29" s="70"/>
      <c r="P29" s="7">
        <f t="shared" si="0"/>
        <v>-0.1999999999999993</v>
      </c>
      <c r="Q29" s="7">
        <f t="shared" si="1"/>
        <v>4.577500000000001</v>
      </c>
    </row>
    <row r="30" spans="1:17" s="5" customFormat="1" ht="109.5" customHeight="1">
      <c r="A30" s="85"/>
      <c r="B30" s="154">
        <v>13</v>
      </c>
      <c r="C30" s="164" t="s">
        <v>153</v>
      </c>
      <c r="D30" s="151" t="s">
        <v>145</v>
      </c>
      <c r="E30" s="163" t="s">
        <v>83</v>
      </c>
      <c r="F30" s="151" t="s">
        <v>188</v>
      </c>
      <c r="G30" s="141" t="s">
        <v>189</v>
      </c>
      <c r="H30" s="140" t="s">
        <v>104</v>
      </c>
      <c r="I30" s="161" t="s">
        <v>99</v>
      </c>
      <c r="J30" s="250" t="s">
        <v>523</v>
      </c>
      <c r="K30" s="251"/>
      <c r="L30" s="251"/>
      <c r="M30" s="251"/>
      <c r="N30" s="252"/>
      <c r="O30" s="70"/>
      <c r="P30" s="7">
        <f t="shared" si="0"/>
        <v>-11.75</v>
      </c>
      <c r="Q30" s="7">
        <f t="shared" si="1"/>
        <v>-13</v>
      </c>
    </row>
    <row r="31" spans="1:15" s="3" customFormat="1" ht="36" customHeight="1">
      <c r="A31" s="6"/>
      <c r="B31" s="6"/>
      <c r="D31" s="9" t="str">
        <f>'ТР№6(120см)'!D28</f>
        <v>Головний суддя , міжнародний суддя :</v>
      </c>
      <c r="E31" s="24"/>
      <c r="F31" s="8"/>
      <c r="G31" s="8"/>
      <c r="H31" s="17"/>
      <c r="I31" s="9" t="str">
        <f>'ТР№6(120см)'!I28</f>
        <v>Скабард Анна</v>
      </c>
      <c r="J31" s="17"/>
      <c r="K31" s="6"/>
      <c r="L31" s="17"/>
      <c r="M31" s="6"/>
      <c r="N31" s="6"/>
      <c r="O31" s="6"/>
    </row>
    <row r="32" spans="1:15" s="3" customFormat="1" ht="36" customHeight="1">
      <c r="A32" s="6"/>
      <c r="B32" s="6"/>
      <c r="D32" s="9" t="str">
        <f>'ТР№6(120см)'!D29</f>
        <v>Головний секретар,  суддя ІІ категорії:</v>
      </c>
      <c r="E32" s="24"/>
      <c r="F32" s="8"/>
      <c r="G32" s="8"/>
      <c r="H32" s="17"/>
      <c r="I32" s="9" t="str">
        <f>'ТР№6(120см)'!I29</f>
        <v>Божок Анна</v>
      </c>
      <c r="J32" s="17"/>
      <c r="K32" s="6"/>
      <c r="L32" s="17"/>
      <c r="M32" s="6"/>
      <c r="N32" s="6"/>
      <c r="O32" s="6"/>
    </row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</sheetData>
  <sheetProtection/>
  <mergeCells count="21">
    <mergeCell ref="A1:O1"/>
    <mergeCell ref="A2:O2"/>
    <mergeCell ref="A3:O3"/>
    <mergeCell ref="A4:O4"/>
    <mergeCell ref="A5:O5"/>
    <mergeCell ref="A6:O6"/>
    <mergeCell ref="J30:N30"/>
    <mergeCell ref="H7:H9"/>
    <mergeCell ref="I7:I9"/>
    <mergeCell ref="J7:M7"/>
    <mergeCell ref="N7:N9"/>
    <mergeCell ref="A7:A9"/>
    <mergeCell ref="B7:B9"/>
    <mergeCell ref="C7:C9"/>
    <mergeCell ref="D7:D9"/>
    <mergeCell ref="O7:O9"/>
    <mergeCell ref="J8:K8"/>
    <mergeCell ref="L8:M8"/>
    <mergeCell ref="E7:E9"/>
    <mergeCell ref="F7:F9"/>
    <mergeCell ref="G7:G9"/>
  </mergeCells>
  <printOptions horizontalCentered="1"/>
  <pageMargins left="0" right="0" top="0" bottom="0" header="0" footer="0"/>
  <pageSetup horizontalDpi="600" verticalDpi="600" orientation="portrait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MPK-1</dc:creator>
  <cp:keywords/>
  <dc:description/>
  <cp:lastModifiedBy>Анита</cp:lastModifiedBy>
  <cp:lastPrinted>2020-07-12T14:36:37Z</cp:lastPrinted>
  <dcterms:created xsi:type="dcterms:W3CDTF">1996-10-14T23:33:28Z</dcterms:created>
  <dcterms:modified xsi:type="dcterms:W3CDTF">2020-07-13T13:16:52Z</dcterms:modified>
  <cp:category/>
  <cp:version/>
  <cp:contentType/>
  <cp:contentStatus/>
</cp:coreProperties>
</file>