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D:\КОНКУР!!!\ЧУ з конкуру 2023\"/>
    </mc:Choice>
  </mc:AlternateContent>
  <bookViews>
    <workbookView xWindow="120" yWindow="1200" windowWidth="12120" windowHeight="8040" tabRatio="896" activeTab="22"/>
  </bookViews>
  <sheets>
    <sheet name="виводка" sheetId="25" r:id="rId1"/>
    <sheet name="СТАРТ 16.06" sheetId="74" r:id="rId2"/>
    <sheet name="ТР№1а(Іа група ДІТИ)" sheetId="83" r:id="rId3"/>
    <sheet name="ТР№4а(ІІа група ЮНАКИ)" sheetId="82" r:id="rId4"/>
    <sheet name="ТР№7(ІІІ група ЮНІОРИ)" sheetId="102" r:id="rId5"/>
    <sheet name="ТР№10(7років та ст.)" sheetId="20" r:id="rId6"/>
    <sheet name="ТР№13(V група коні 5 років)" sheetId="90" r:id="rId7"/>
    <sheet name="ТР№16(VІ гр. коні 6 та 7р.)" sheetId="91" r:id="rId8"/>
    <sheet name="СТАР 17.06" sheetId="75" r:id="rId9"/>
    <sheet name="ТР№2а(Іа група ДІТИ)" sheetId="77" r:id="rId10"/>
    <sheet name="ТР№5а(ІІа група ЮНАКИ)" sheetId="86" r:id="rId11"/>
    <sheet name="ТР№8(ІІІ група ЮНІОРИ)" sheetId="103" r:id="rId12"/>
    <sheet name="ТР№11(7років та ст.)" sheetId="54" r:id="rId13"/>
    <sheet name="ТР№14(V група коні 5 років)" sheetId="93" r:id="rId14"/>
    <sheet name="ТР№17(VI група коні 6 та 7років" sheetId="104" r:id="rId15"/>
    <sheet name="СТАР 18.06" sheetId="55" r:id="rId16"/>
    <sheet name="ТР№3а(Іа група ДІТИ)" sheetId="61" r:id="rId17"/>
    <sheet name="ТР№6а (ІІа группа ЮНАКИ)" sheetId="79" r:id="rId18"/>
    <sheet name="ТР№9(ІІІ група ЮНІОРИ)" sheetId="107" r:id="rId19"/>
    <sheet name="ТР№12(7 років та ст.)" sheetId="89" r:id="rId20"/>
    <sheet name="ТР№15(V група коні 5 років)" sheetId="94" r:id="rId21"/>
    <sheet name="ТР№18(VІ гр коні 6 та 7 років)" sheetId="106" r:id="rId22"/>
    <sheet name="особисті" sheetId="109" r:id="rId23"/>
  </sheets>
  <definedNames>
    <definedName name="_xlnm.Print_Area" localSheetId="0">виводка!$A$1:$J$72</definedName>
    <definedName name="_xlnm.Print_Area" localSheetId="8">'СТАР 17.06'!$A$1:$I$204</definedName>
    <definedName name="_xlnm.Print_Area" localSheetId="15">'СТАР 18.06'!$A$1:$I$188</definedName>
    <definedName name="_xlnm.Print_Area" localSheetId="1">'СТАРТ 16.06'!$A$1:$I$218</definedName>
    <definedName name="_xlnm.Print_Area" localSheetId="5">'ТР№10(7років та ст.)'!$A$1:$K$32</definedName>
    <definedName name="_xlnm.Print_Area" localSheetId="12">'ТР№11(7років та ст.)'!$A$1:$N$23</definedName>
    <definedName name="_xlnm.Print_Area" localSheetId="19">'ТР№12(7 років та ст.)'!$A$1:$N$20</definedName>
    <definedName name="_xlnm.Print_Area" localSheetId="6">'ТР№13(V група коні 5 років)'!$A$1:$M$23</definedName>
    <definedName name="_xlnm.Print_Area" localSheetId="13">'ТР№14(V група коні 5 років)'!$A$1:$N$18</definedName>
    <definedName name="_xlnm.Print_Area" localSheetId="20">'ТР№15(V група коні 5 років)'!$A$1:$M$17</definedName>
    <definedName name="_xlnm.Print_Area" localSheetId="7">'ТР№16(VІ гр. коні 6 та 7р.)'!$A$1:$K$35</definedName>
    <definedName name="_xlnm.Print_Area" localSheetId="14">'ТР№17(VI група коні 6 та 7років'!$A$1:$N$28</definedName>
    <definedName name="_xlnm.Print_Area" localSheetId="21">'ТР№18(VІ гр коні 6 та 7 років)'!$A$1:$M$24</definedName>
    <definedName name="_xlnm.Print_Area" localSheetId="2">'ТР№1а(Іа група ДІТИ)'!$A$1:$N$31</definedName>
    <definedName name="_xlnm.Print_Area" localSheetId="9">'ТР№2а(Іа група ДІТИ)'!$A$1:$N$23</definedName>
    <definedName name="_xlnm.Print_Area" localSheetId="16">'ТР№3а(Іа група ДІТИ)'!$A$1:$N$22</definedName>
    <definedName name="_xlnm.Print_Area" localSheetId="3">'ТР№4а(ІІа група ЮНАКИ)'!$A$1:$K$25</definedName>
    <definedName name="_xlnm.Print_Area" localSheetId="10">'ТР№5а(ІІа група ЮНАКИ)'!$A$1:$N$19</definedName>
    <definedName name="_xlnm.Print_Area" localSheetId="17">'ТР№6а (ІІа группа ЮНАКИ)'!$A$1:$N$19</definedName>
    <definedName name="_xlnm.Print_Area" localSheetId="4">'ТР№7(ІІІ група ЮНІОРИ)'!$A$1:$K$16</definedName>
    <definedName name="_xlnm.Print_Area" localSheetId="11">'ТР№8(ІІІ група ЮНІОРИ)'!$A$1:$N$14</definedName>
    <definedName name="_xlnm.Print_Area" localSheetId="18">'ТР№9(ІІІ група ЮНІОРИ)'!$A$1:$M$18</definedName>
  </definedNames>
  <calcPr calcId="162913"/>
</workbook>
</file>

<file path=xl/calcChain.xml><?xml version="1.0" encoding="utf-8"?>
<calcChain xmlns="http://schemas.openxmlformats.org/spreadsheetml/2006/main">
  <c r="N19" i="106" l="1"/>
  <c r="N12" i="94"/>
  <c r="O12" i="94"/>
  <c r="N14" i="94"/>
  <c r="O14" i="94"/>
  <c r="N13" i="94"/>
  <c r="O13" i="94"/>
  <c r="O15" i="61"/>
  <c r="P15" i="61"/>
  <c r="O17" i="61"/>
  <c r="P17" i="61"/>
  <c r="O16" i="61"/>
  <c r="P16" i="61"/>
  <c r="O18" i="61"/>
  <c r="P18" i="61"/>
  <c r="O14" i="61"/>
  <c r="P14" i="61"/>
  <c r="O19" i="61"/>
  <c r="P19" i="61"/>
  <c r="O12" i="61"/>
  <c r="P12" i="61"/>
  <c r="O13" i="61"/>
  <c r="P13" i="61"/>
  <c r="J171" i="55" l="1"/>
  <c r="J172" i="55"/>
  <c r="J173" i="55"/>
  <c r="J175" i="55"/>
  <c r="J177" i="55"/>
  <c r="J186" i="55"/>
  <c r="J183" i="55"/>
  <c r="J184" i="55"/>
  <c r="J180" i="55"/>
  <c r="J182" i="55"/>
  <c r="J170" i="55"/>
  <c r="J181" i="55"/>
  <c r="J185" i="55"/>
  <c r="J188" i="55"/>
  <c r="J145" i="55"/>
  <c r="J146" i="55"/>
  <c r="J147" i="55"/>
  <c r="J148" i="55"/>
  <c r="J149" i="55"/>
  <c r="J169" i="55"/>
  <c r="J151" i="55"/>
  <c r="J155" i="55"/>
  <c r="J156" i="55"/>
  <c r="J161" i="55"/>
  <c r="J165" i="55"/>
  <c r="J167" i="55"/>
  <c r="J150" i="55"/>
  <c r="J158" i="55"/>
  <c r="J152" i="55"/>
  <c r="J166" i="55"/>
  <c r="J162" i="55"/>
  <c r="J157" i="55"/>
  <c r="J160" i="55"/>
  <c r="J164" i="55"/>
  <c r="J153" i="55"/>
  <c r="J159" i="55"/>
  <c r="J163" i="55"/>
  <c r="J154" i="55"/>
  <c r="J168" i="55"/>
  <c r="J135" i="55"/>
  <c r="J144" i="55"/>
  <c r="J136" i="55"/>
  <c r="J137" i="55"/>
  <c r="J140" i="55"/>
  <c r="J139" i="55"/>
  <c r="J143" i="55"/>
  <c r="J138" i="55"/>
  <c r="J101" i="55"/>
  <c r="J102" i="55"/>
  <c r="J103" i="55"/>
  <c r="J106" i="55"/>
  <c r="J105" i="55"/>
  <c r="J104" i="55"/>
  <c r="J107" i="55"/>
  <c r="J109" i="55"/>
  <c r="J111" i="55"/>
  <c r="J112" i="55"/>
  <c r="J116" i="55"/>
  <c r="J117" i="55"/>
  <c r="J60" i="55"/>
  <c r="J57" i="55"/>
  <c r="J59" i="55"/>
  <c r="J89" i="55"/>
  <c r="J62" i="55"/>
  <c r="J75" i="55"/>
  <c r="J70" i="55"/>
  <c r="J71" i="55"/>
  <c r="J72" i="55"/>
  <c r="J66" i="55"/>
  <c r="J64" i="55"/>
  <c r="J12" i="55"/>
  <c r="J67" i="55"/>
  <c r="J65" i="55"/>
  <c r="J74" i="55"/>
  <c r="J79" i="55"/>
  <c r="J69" i="55"/>
  <c r="J73" i="55"/>
  <c r="J68" i="55"/>
  <c r="J63" i="55"/>
  <c r="J76" i="55"/>
  <c r="J77" i="55"/>
  <c r="J78" i="55"/>
  <c r="J81" i="55"/>
  <c r="J82" i="55"/>
  <c r="J83" i="55"/>
  <c r="J84" i="55"/>
  <c r="J87" i="55"/>
  <c r="J8" i="55"/>
  <c r="J9" i="55"/>
  <c r="J10" i="55"/>
  <c r="J11" i="55"/>
  <c r="J20" i="55"/>
  <c r="J31" i="55"/>
  <c r="J34" i="55"/>
  <c r="J17" i="55"/>
  <c r="J21" i="55"/>
  <c r="J26" i="55"/>
  <c r="J25" i="55"/>
  <c r="J19" i="55"/>
  <c r="J36" i="55"/>
  <c r="J16" i="55"/>
  <c r="J13" i="55"/>
  <c r="J27" i="55"/>
  <c r="J28" i="55"/>
  <c r="J32" i="55"/>
  <c r="J33" i="55"/>
  <c r="J35" i="55"/>
  <c r="J24" i="55"/>
  <c r="J30" i="55"/>
  <c r="J187" i="55"/>
  <c r="J22" i="55"/>
  <c r="J38" i="55"/>
  <c r="J37" i="55"/>
  <c r="J29" i="55"/>
  <c r="J15" i="55"/>
  <c r="J40" i="55"/>
  <c r="J41" i="55"/>
  <c r="J44" i="55"/>
  <c r="J45" i="55"/>
  <c r="J46" i="55"/>
  <c r="J47" i="55"/>
  <c r="J58" i="55"/>
  <c r="J54" i="55"/>
  <c r="J53" i="55"/>
  <c r="J51" i="55"/>
  <c r="J48" i="55"/>
  <c r="J52" i="55"/>
  <c r="J49" i="55"/>
  <c r="J50" i="55"/>
  <c r="J134" i="55" l="1"/>
  <c r="J133" i="55"/>
  <c r="J132" i="55"/>
  <c r="J131" i="55"/>
  <c r="J130" i="55"/>
  <c r="J129" i="55"/>
  <c r="J128" i="55"/>
  <c r="J127" i="55"/>
  <c r="J126" i="55"/>
  <c r="J125" i="55"/>
  <c r="J124" i="55"/>
  <c r="J123" i="55"/>
  <c r="J122" i="55"/>
  <c r="J121" i="55"/>
  <c r="J120" i="55"/>
  <c r="J100" i="55"/>
  <c r="J99" i="55"/>
  <c r="J98" i="55"/>
  <c r="J96" i="55"/>
  <c r="J90" i="55"/>
  <c r="J97" i="55"/>
  <c r="J95" i="55"/>
  <c r="J94" i="55"/>
  <c r="J92" i="55"/>
  <c r="J93" i="55"/>
  <c r="J86" i="55"/>
  <c r="J85" i="55"/>
  <c r="J88" i="55"/>
  <c r="J56" i="55"/>
  <c r="J55" i="55"/>
  <c r="J43" i="55"/>
  <c r="J7" i="55"/>
  <c r="O18" i="54"/>
  <c r="P18" i="54"/>
  <c r="O17" i="54"/>
  <c r="P17" i="54"/>
  <c r="O19" i="54"/>
  <c r="P19" i="54"/>
  <c r="O20" i="54"/>
  <c r="P20" i="54"/>
  <c r="O14" i="54"/>
  <c r="P14" i="54"/>
  <c r="O15" i="54"/>
  <c r="P15" i="54"/>
  <c r="O12" i="54"/>
  <c r="P12" i="54"/>
  <c r="O13" i="54"/>
  <c r="P13" i="54"/>
  <c r="P16" i="54"/>
  <c r="O16" i="54"/>
  <c r="N12" i="54"/>
  <c r="N15" i="54"/>
  <c r="N14" i="54"/>
  <c r="N17" i="54"/>
  <c r="N18" i="54"/>
  <c r="N16" i="54"/>
  <c r="N13" i="54"/>
  <c r="P20" i="104"/>
  <c r="O20" i="104"/>
  <c r="P13" i="104"/>
  <c r="O13" i="104"/>
  <c r="P22" i="104"/>
  <c r="O22" i="104"/>
  <c r="P14" i="104"/>
  <c r="O14" i="104"/>
  <c r="P16" i="104"/>
  <c r="O16" i="104"/>
  <c r="N16" i="104"/>
  <c r="N14" i="104"/>
  <c r="N22" i="104"/>
  <c r="N13" i="104"/>
  <c r="N20" i="104"/>
  <c r="O14" i="93" l="1"/>
  <c r="P14" i="93"/>
  <c r="O12" i="93"/>
  <c r="P12" i="93"/>
  <c r="O11" i="93"/>
  <c r="P11" i="93"/>
  <c r="O15" i="93"/>
  <c r="P15" i="93"/>
  <c r="N14" i="93"/>
  <c r="N12" i="93"/>
  <c r="N11" i="93"/>
  <c r="N15" i="93"/>
  <c r="O18" i="77"/>
  <c r="P18" i="77"/>
  <c r="O14" i="77"/>
  <c r="P14" i="77"/>
  <c r="O20" i="77"/>
  <c r="P20" i="77"/>
  <c r="O13" i="77"/>
  <c r="P13" i="77"/>
  <c r="O17" i="77"/>
  <c r="P17" i="77"/>
  <c r="O12" i="77"/>
  <c r="P12" i="77"/>
  <c r="O19" i="77"/>
  <c r="P19" i="77"/>
  <c r="O16" i="77"/>
  <c r="P16" i="77"/>
  <c r="O15" i="77"/>
  <c r="P15" i="77"/>
  <c r="O21" i="77"/>
  <c r="P21" i="77"/>
  <c r="O22" i="77"/>
  <c r="P22" i="77"/>
  <c r="O23" i="77"/>
  <c r="P23" i="77"/>
  <c r="O24" i="77"/>
  <c r="P24" i="77"/>
  <c r="N18" i="77"/>
  <c r="N14" i="77"/>
  <c r="N13" i="77"/>
  <c r="N17" i="77"/>
  <c r="N12" i="77"/>
  <c r="N19" i="77"/>
  <c r="N16" i="77"/>
  <c r="N15" i="77"/>
  <c r="N11" i="77"/>
  <c r="J170" i="75" l="1"/>
  <c r="J171" i="75"/>
  <c r="J174" i="75"/>
  <c r="J175" i="75"/>
  <c r="J176" i="75"/>
  <c r="J177" i="75"/>
  <c r="J178" i="75"/>
  <c r="J200" i="75"/>
  <c r="J190" i="75"/>
  <c r="J195" i="75"/>
  <c r="J180" i="75"/>
  <c r="J199" i="75"/>
  <c r="J188" i="75"/>
  <c r="J184" i="75"/>
  <c r="J191" i="75"/>
  <c r="J193" i="75"/>
  <c r="J182" i="75"/>
  <c r="J196" i="75"/>
  <c r="J186" i="75"/>
  <c r="J192" i="75"/>
  <c r="J198" i="75"/>
  <c r="J189" i="75"/>
  <c r="J201" i="75"/>
  <c r="J181" i="75"/>
  <c r="J194" i="75"/>
  <c r="J197" i="75"/>
  <c r="J183" i="75"/>
  <c r="J185" i="75"/>
  <c r="J179" i="75"/>
  <c r="J202" i="75"/>
  <c r="J203" i="75"/>
  <c r="J204" i="75"/>
  <c r="J156" i="75"/>
  <c r="J157" i="75"/>
  <c r="J158" i="75"/>
  <c r="J159" i="75"/>
  <c r="J162" i="75"/>
  <c r="J169" i="75"/>
  <c r="J163" i="75"/>
  <c r="J165" i="75"/>
  <c r="J167" i="75"/>
  <c r="J168" i="75"/>
  <c r="J161" i="75"/>
  <c r="J160" i="75"/>
  <c r="J151" i="75"/>
  <c r="J164" i="75"/>
  <c r="J205" i="75"/>
  <c r="J206" i="75"/>
  <c r="J207" i="75"/>
  <c r="J208" i="75"/>
  <c r="J209" i="75"/>
  <c r="J127" i="75"/>
  <c r="J128" i="75"/>
  <c r="J132" i="75"/>
  <c r="J133" i="75"/>
  <c r="J134" i="75"/>
  <c r="J135" i="75"/>
  <c r="J136" i="75"/>
  <c r="J148" i="75"/>
  <c r="J131" i="75"/>
  <c r="J150" i="75"/>
  <c r="J143" i="75"/>
  <c r="J144" i="75"/>
  <c r="J137" i="75"/>
  <c r="J142" i="75"/>
  <c r="J146" i="75"/>
  <c r="J154" i="75"/>
  <c r="J130" i="75"/>
  <c r="J140" i="75"/>
  <c r="J149" i="75"/>
  <c r="J152" i="75"/>
  <c r="J145" i="75"/>
  <c r="J147" i="75"/>
  <c r="J138" i="75"/>
  <c r="J141" i="75"/>
  <c r="J139" i="75"/>
  <c r="J155" i="75"/>
  <c r="J116" i="75"/>
  <c r="J123" i="75"/>
  <c r="J119" i="75"/>
  <c r="J122" i="75"/>
  <c r="J121" i="75"/>
  <c r="J124" i="75"/>
  <c r="J120" i="75"/>
  <c r="J125" i="75"/>
  <c r="J118" i="75"/>
  <c r="J129" i="75"/>
  <c r="J126" i="75"/>
  <c r="J117" i="75"/>
  <c r="J61" i="75"/>
  <c r="J64" i="75"/>
  <c r="J71" i="75"/>
  <c r="J69" i="75"/>
  <c r="J62" i="75"/>
  <c r="J68" i="75"/>
  <c r="J72" i="75"/>
  <c r="J63" i="75"/>
  <c r="J66" i="75"/>
  <c r="J74" i="75"/>
  <c r="J65" i="75"/>
  <c r="J67" i="75"/>
  <c r="J70" i="75"/>
  <c r="J73" i="75"/>
  <c r="J75" i="75"/>
  <c r="J77" i="75"/>
  <c r="J78" i="75"/>
  <c r="J79" i="75"/>
  <c r="J22" i="75"/>
  <c r="J23" i="75"/>
  <c r="J32" i="75"/>
  <c r="J31" i="75"/>
  <c r="J25" i="75"/>
  <c r="J27" i="75"/>
  <c r="J24" i="75"/>
  <c r="J28" i="75"/>
  <c r="J35" i="75"/>
  <c r="J29" i="75"/>
  <c r="J26" i="75"/>
  <c r="J40" i="75"/>
  <c r="J39" i="75"/>
  <c r="J36" i="75"/>
  <c r="J37" i="75"/>
  <c r="J42" i="75"/>
  <c r="J33" i="75"/>
  <c r="J41" i="75"/>
  <c r="J34" i="75"/>
  <c r="J38" i="75"/>
  <c r="J30" i="75"/>
  <c r="J43" i="75"/>
  <c r="J44" i="75"/>
  <c r="J46" i="75"/>
  <c r="M18" i="109"/>
  <c r="M17" i="109"/>
  <c r="M15" i="109"/>
  <c r="M16" i="109"/>
  <c r="M13" i="109"/>
  <c r="M14" i="109"/>
  <c r="M12" i="109"/>
  <c r="J105" i="75"/>
  <c r="J107" i="75"/>
  <c r="J109" i="75"/>
  <c r="J106" i="75"/>
  <c r="J111" i="75"/>
  <c r="J112" i="75"/>
  <c r="J108" i="75"/>
  <c r="J110" i="75"/>
  <c r="J113" i="75"/>
  <c r="J114" i="75"/>
  <c r="J81" i="75"/>
  <c r="J80" i="75"/>
  <c r="J83" i="75"/>
  <c r="J84" i="75"/>
  <c r="J82" i="75"/>
  <c r="J85" i="75"/>
  <c r="J86" i="75"/>
  <c r="J88" i="75"/>
  <c r="J89" i="75"/>
  <c r="J92" i="75"/>
  <c r="J91" i="75"/>
  <c r="J95" i="75"/>
  <c r="J96" i="75"/>
  <c r="J97" i="75"/>
  <c r="J99" i="75"/>
  <c r="J103" i="75"/>
  <c r="J104" i="75"/>
  <c r="J55" i="75"/>
  <c r="J56" i="75"/>
  <c r="J60" i="75"/>
  <c r="J57" i="75"/>
  <c r="J59" i="75"/>
  <c r="J58" i="75"/>
  <c r="J76" i="75"/>
  <c r="J100" i="75"/>
  <c r="J101" i="75"/>
  <c r="J102" i="75"/>
  <c r="J93" i="75"/>
  <c r="J98" i="75"/>
  <c r="J87" i="75"/>
  <c r="J90" i="75"/>
  <c r="J94" i="75"/>
  <c r="J115" i="75"/>
  <c r="J50" i="75"/>
  <c r="J49" i="75"/>
  <c r="J187" i="75"/>
  <c r="J48" i="75"/>
  <c r="J52" i="75"/>
  <c r="J51" i="75"/>
  <c r="J14" i="75"/>
  <c r="J18" i="75"/>
  <c r="J19" i="75"/>
  <c r="J17" i="75"/>
  <c r="J10" i="75"/>
  <c r="J16" i="75"/>
  <c r="J11" i="75"/>
  <c r="J12" i="75"/>
  <c r="J13" i="75"/>
  <c r="J15" i="75"/>
  <c r="J210" i="75"/>
  <c r="J54" i="75"/>
  <c r="J53" i="75"/>
  <c r="J21" i="75"/>
  <c r="J20" i="75"/>
  <c r="J45" i="75"/>
  <c r="J47" i="75"/>
  <c r="J9" i="75"/>
  <c r="J8" i="75"/>
  <c r="J7" i="75"/>
  <c r="M13" i="20"/>
  <c r="R25" i="20"/>
  <c r="J25" i="20" s="1"/>
  <c r="N25" i="20" s="1"/>
  <c r="P25" i="20"/>
  <c r="P24" i="20"/>
  <c r="R24" i="20" s="1"/>
  <c r="J24" i="20" s="1"/>
  <c r="P23" i="20"/>
  <c r="R23" i="20" s="1"/>
  <c r="J23" i="20" s="1"/>
  <c r="N23" i="20" s="1"/>
  <c r="P22" i="20"/>
  <c r="R22" i="20" s="1"/>
  <c r="P21" i="20"/>
  <c r="R21" i="20" s="1"/>
  <c r="N21" i="20" s="1"/>
  <c r="P12" i="20"/>
  <c r="R12" i="20" s="1"/>
  <c r="J12" i="20" s="1"/>
  <c r="N12" i="20" s="1"/>
  <c r="P14" i="20"/>
  <c r="R14" i="20" s="1"/>
  <c r="J14" i="20" s="1"/>
  <c r="N14" i="20" s="1"/>
  <c r="P17" i="20"/>
  <c r="R17" i="20" s="1"/>
  <c r="J17" i="20" s="1"/>
  <c r="P18" i="20"/>
  <c r="R18" i="20" s="1"/>
  <c r="J18" i="20" s="1"/>
  <c r="P13" i="20"/>
  <c r="R13" i="20" s="1"/>
  <c r="J13" i="20" s="1"/>
  <c r="N13" i="20" s="1"/>
  <c r="P16" i="20"/>
  <c r="R16" i="20" s="1"/>
  <c r="J16" i="20" s="1"/>
  <c r="N16" i="20" s="1"/>
  <c r="P20" i="20"/>
  <c r="R20" i="20" s="1"/>
  <c r="J20" i="20" s="1"/>
  <c r="N20" i="20" s="1"/>
  <c r="P19" i="20"/>
  <c r="R19" i="20" s="1"/>
  <c r="J19" i="20" s="1"/>
  <c r="P26" i="20"/>
  <c r="R26" i="20" s="1"/>
  <c r="P15" i="20"/>
  <c r="R15" i="20" s="1"/>
  <c r="J15" i="20" s="1"/>
  <c r="L16" i="91"/>
  <c r="L14" i="91"/>
  <c r="L31" i="91"/>
  <c r="L32" i="91"/>
  <c r="L29" i="91"/>
  <c r="L23" i="91"/>
  <c r="L27" i="91"/>
  <c r="L26" i="91"/>
  <c r="L17" i="91"/>
  <c r="L15" i="91"/>
  <c r="L28" i="91"/>
  <c r="L21" i="91"/>
  <c r="L30" i="91"/>
  <c r="L13" i="91"/>
  <c r="L20" i="91"/>
  <c r="L22" i="91"/>
  <c r="L19" i="91"/>
  <c r="L24" i="91"/>
  <c r="L25" i="91"/>
  <c r="L33" i="91"/>
  <c r="N26" i="20" l="1"/>
  <c r="J22" i="20"/>
  <c r="L25" i="20"/>
  <c r="M25" i="20" s="1"/>
  <c r="K25" i="20" s="1"/>
  <c r="L18" i="20"/>
  <c r="M18" i="20" s="1"/>
  <c r="K18" i="20" s="1"/>
  <c r="L20" i="20"/>
  <c r="M20" i="20" s="1"/>
  <c r="K20" i="20" s="1"/>
  <c r="L12" i="20"/>
  <c r="M12" i="20" s="1"/>
  <c r="K12" i="20" s="1"/>
  <c r="L24" i="20"/>
  <c r="M24" i="20" s="1"/>
  <c r="K24" i="20" s="1"/>
  <c r="L19" i="20"/>
  <c r="M19" i="20" s="1"/>
  <c r="K19" i="20" s="1"/>
  <c r="L23" i="20"/>
  <c r="M23" i="20" s="1"/>
  <c r="K23" i="20" s="1"/>
  <c r="L15" i="20"/>
  <c r="M15" i="20" s="1"/>
  <c r="K15" i="20" s="1"/>
  <c r="L16" i="20"/>
  <c r="M16" i="20" s="1"/>
  <c r="K16" i="20" s="1"/>
  <c r="L13" i="20"/>
  <c r="K13" i="20" s="1"/>
  <c r="N17" i="20"/>
  <c r="L17" i="20"/>
  <c r="M17" i="20" s="1"/>
  <c r="K17" i="20" s="1"/>
  <c r="L22" i="20"/>
  <c r="M22" i="20" s="1"/>
  <c r="K22" i="20" s="1"/>
  <c r="N22" i="20"/>
  <c r="L26" i="20"/>
  <c r="M26" i="20" s="1"/>
  <c r="N18" i="20"/>
  <c r="N24" i="20"/>
  <c r="N15" i="20"/>
  <c r="L14" i="20"/>
  <c r="M14" i="20" s="1"/>
  <c r="K14" i="20" s="1"/>
  <c r="L21" i="20"/>
  <c r="M21" i="20" s="1"/>
  <c r="N19" i="20"/>
  <c r="L19" i="82"/>
  <c r="L15" i="82"/>
  <c r="L22" i="82"/>
  <c r="L16" i="82"/>
  <c r="L17" i="82"/>
  <c r="L21" i="82"/>
  <c r="L20" i="82"/>
  <c r="L18" i="82"/>
  <c r="L14" i="82"/>
  <c r="N15" i="90" l="1"/>
  <c r="O15" i="90"/>
  <c r="N16" i="90"/>
  <c r="O16" i="90"/>
  <c r="N14" i="90"/>
  <c r="O14" i="90"/>
  <c r="N18" i="90"/>
  <c r="O18" i="90"/>
  <c r="N17" i="90"/>
  <c r="O17" i="90"/>
  <c r="N13" i="90"/>
  <c r="O13" i="90"/>
  <c r="O24" i="83"/>
  <c r="P24" i="83"/>
  <c r="O23" i="83"/>
  <c r="P23" i="83"/>
  <c r="O18" i="83"/>
  <c r="P18" i="83"/>
  <c r="O19" i="83"/>
  <c r="P19" i="83"/>
  <c r="O20" i="83"/>
  <c r="P20" i="83"/>
  <c r="O13" i="83"/>
  <c r="P13" i="83"/>
  <c r="O17" i="83"/>
  <c r="P17" i="83"/>
  <c r="O16" i="83"/>
  <c r="P16" i="83"/>
  <c r="O25" i="83"/>
  <c r="P25" i="83"/>
  <c r="O21" i="83"/>
  <c r="P21" i="83"/>
  <c r="O14" i="83"/>
  <c r="P14" i="83"/>
  <c r="O26" i="83"/>
  <c r="P26" i="83"/>
  <c r="O27" i="83"/>
  <c r="P27" i="83"/>
  <c r="O22" i="83"/>
  <c r="P22" i="83"/>
  <c r="J130" i="74" l="1"/>
  <c r="J131" i="74"/>
  <c r="J135" i="74"/>
  <c r="J141" i="74"/>
  <c r="J132" i="74"/>
  <c r="J136" i="74"/>
  <c r="J138" i="74"/>
  <c r="J134" i="74"/>
  <c r="J137" i="74"/>
  <c r="J133" i="74"/>
  <c r="J139" i="74"/>
  <c r="J77" i="74"/>
  <c r="J78" i="74"/>
  <c r="J79" i="74"/>
  <c r="J81" i="74"/>
  <c r="J85" i="74"/>
  <c r="J82" i="74"/>
  <c r="J86" i="74"/>
  <c r="J84" i="74"/>
  <c r="J83" i="74"/>
  <c r="J88" i="74"/>
  <c r="J89" i="74"/>
  <c r="J90" i="74"/>
  <c r="J36" i="74"/>
  <c r="J37" i="74"/>
  <c r="J38" i="74"/>
  <c r="J60" i="74"/>
  <c r="J40" i="74"/>
  <c r="J48" i="74"/>
  <c r="J49" i="74"/>
  <c r="J41" i="74"/>
  <c r="J58" i="74"/>
  <c r="J52" i="74"/>
  <c r="J57" i="74"/>
  <c r="J51" i="74"/>
  <c r="J54" i="74"/>
  <c r="J53" i="74"/>
  <c r="J42" i="74"/>
  <c r="J46" i="74"/>
  <c r="J47" i="74"/>
  <c r="J50" i="74"/>
  <c r="J217" i="74"/>
  <c r="J45" i="74"/>
  <c r="J193" i="74"/>
  <c r="J56" i="74"/>
  <c r="J44" i="74"/>
  <c r="J59" i="74"/>
  <c r="J39" i="74"/>
  <c r="J61" i="74"/>
  <c r="J159" i="74"/>
  <c r="J162" i="74"/>
  <c r="J166" i="74"/>
  <c r="J167" i="74"/>
  <c r="J168" i="74"/>
  <c r="J169" i="74"/>
  <c r="J176" i="74"/>
  <c r="J178" i="74"/>
  <c r="J174" i="74"/>
  <c r="J164" i="74"/>
  <c r="J163" i="74"/>
  <c r="J171" i="74"/>
  <c r="J192" i="74"/>
  <c r="J173" i="74"/>
  <c r="J181" i="74"/>
  <c r="J172" i="74"/>
  <c r="J175" i="74"/>
  <c r="J146" i="74"/>
  <c r="J179" i="74"/>
  <c r="J177" i="74"/>
  <c r="J182" i="74"/>
  <c r="J195" i="74"/>
  <c r="J185" i="74"/>
  <c r="J187" i="74"/>
  <c r="J190" i="74"/>
  <c r="J194" i="74"/>
  <c r="J191" i="74"/>
  <c r="J189" i="74"/>
  <c r="J43" i="74"/>
  <c r="J201" i="74"/>
  <c r="J188" i="74"/>
  <c r="J196" i="74"/>
  <c r="J197" i="74"/>
  <c r="J214" i="74"/>
  <c r="J210" i="74"/>
  <c r="J199" i="74"/>
  <c r="J209" i="74"/>
  <c r="J183" i="74"/>
  <c r="J184" i="74"/>
  <c r="J186" i="74"/>
  <c r="J215" i="74"/>
  <c r="J208" i="74"/>
  <c r="J200" i="74"/>
  <c r="J213" i="74"/>
  <c r="J211" i="74"/>
  <c r="J202" i="74"/>
  <c r="J212" i="74"/>
  <c r="J219" i="74"/>
  <c r="J220" i="74"/>
  <c r="J221" i="74"/>
  <c r="J222" i="74"/>
  <c r="J223" i="74"/>
  <c r="J224" i="74"/>
  <c r="J91" i="74" l="1"/>
  <c r="J93" i="74"/>
  <c r="J103" i="74"/>
  <c r="J96" i="74"/>
  <c r="J94" i="74"/>
  <c r="J95" i="74"/>
  <c r="J102" i="74"/>
  <c r="J98" i="74"/>
  <c r="J100" i="74"/>
  <c r="J97" i="74"/>
  <c r="J99" i="74"/>
  <c r="J101" i="74"/>
  <c r="J104" i="74"/>
  <c r="J105" i="74"/>
  <c r="J106" i="74"/>
  <c r="J107" i="74"/>
  <c r="J108" i="74"/>
  <c r="J109" i="74"/>
  <c r="J110" i="74"/>
  <c r="J111" i="74"/>
  <c r="J112" i="74"/>
  <c r="J92" i="74"/>
  <c r="J125" i="74"/>
  <c r="J117" i="74"/>
  <c r="J116" i="74"/>
  <c r="J124" i="74"/>
  <c r="J118" i="74"/>
  <c r="J126" i="74"/>
  <c r="J122" i="74"/>
  <c r="J123" i="74"/>
  <c r="J120" i="74"/>
  <c r="J121" i="74"/>
  <c r="J119" i="74"/>
  <c r="J129" i="74"/>
  <c r="J113" i="74"/>
  <c r="J127" i="74"/>
  <c r="J128" i="74"/>
  <c r="J114" i="74"/>
  <c r="J115" i="74"/>
  <c r="J142" i="74"/>
  <c r="J143" i="74"/>
  <c r="J144" i="74"/>
  <c r="J153" i="74"/>
  <c r="J145" i="74"/>
  <c r="J154" i="74"/>
  <c r="J155" i="74"/>
  <c r="J156" i="74"/>
  <c r="J149" i="74"/>
  <c r="J157" i="74"/>
  <c r="J150" i="74"/>
  <c r="J148" i="74"/>
  <c r="J147" i="74"/>
  <c r="J152" i="74"/>
  <c r="J165" i="74"/>
  <c r="J151" i="74"/>
  <c r="J158" i="74"/>
  <c r="J10" i="74"/>
  <c r="J30" i="74"/>
  <c r="J29" i="74"/>
  <c r="J33" i="74"/>
  <c r="J27" i="74"/>
  <c r="J34" i="74"/>
  <c r="J31" i="74"/>
  <c r="J28" i="74"/>
  <c r="J32" i="74"/>
  <c r="J75" i="74"/>
  <c r="J76" i="74"/>
  <c r="J68" i="74"/>
  <c r="J65" i="74"/>
  <c r="J74" i="74"/>
  <c r="J70" i="74"/>
  <c r="J71" i="74"/>
  <c r="J73" i="74"/>
  <c r="J66" i="74"/>
  <c r="J69" i="74"/>
  <c r="J67" i="74"/>
  <c r="J72" i="74"/>
  <c r="J62" i="74"/>
  <c r="J63" i="74"/>
  <c r="O16" i="89" l="1"/>
  <c r="P16" i="89"/>
  <c r="O14" i="89"/>
  <c r="P14" i="89"/>
  <c r="O11" i="89"/>
  <c r="P11" i="89"/>
  <c r="O12" i="89"/>
  <c r="P12" i="89"/>
  <c r="O15" i="89"/>
  <c r="P15" i="89"/>
  <c r="O13" i="89"/>
  <c r="P13" i="89"/>
  <c r="P11" i="107"/>
  <c r="O11" i="107"/>
  <c r="O12" i="79"/>
  <c r="P12" i="79"/>
  <c r="O15" i="79"/>
  <c r="P15" i="79"/>
  <c r="O16" i="79"/>
  <c r="P16" i="79"/>
  <c r="O14" i="79"/>
  <c r="P14" i="79"/>
  <c r="O13" i="79"/>
  <c r="P13" i="79"/>
  <c r="O11" i="79"/>
  <c r="N13" i="106"/>
  <c r="O13" i="106"/>
  <c r="N16" i="106"/>
  <c r="O16" i="106"/>
  <c r="N18" i="106"/>
  <c r="O18" i="106"/>
  <c r="N11" i="106"/>
  <c r="O11" i="106"/>
  <c r="N20" i="106"/>
  <c r="O20" i="106"/>
  <c r="N12" i="106"/>
  <c r="O12" i="106"/>
  <c r="N17" i="106"/>
  <c r="O17" i="106"/>
  <c r="N21" i="106"/>
  <c r="O21" i="106"/>
  <c r="N15" i="106"/>
  <c r="O15" i="106"/>
  <c r="N22" i="106"/>
  <c r="O22" i="106"/>
  <c r="N11" i="94"/>
  <c r="O11" i="94"/>
  <c r="O11" i="103" l="1"/>
  <c r="P11" i="103"/>
  <c r="N11" i="104"/>
  <c r="N21" i="104"/>
  <c r="N11" i="103"/>
  <c r="N17" i="104"/>
  <c r="N18" i="104"/>
  <c r="O15" i="104"/>
  <c r="P15" i="104"/>
  <c r="O19" i="104"/>
  <c r="P19" i="104"/>
  <c r="O24" i="104"/>
  <c r="P24" i="104"/>
  <c r="O25" i="104"/>
  <c r="P25" i="104"/>
  <c r="O12" i="104"/>
  <c r="P12" i="104"/>
  <c r="O18" i="104"/>
  <c r="P18" i="104"/>
  <c r="O17" i="104"/>
  <c r="P17" i="104"/>
  <c r="O21" i="104"/>
  <c r="P21" i="104"/>
  <c r="O11" i="104"/>
  <c r="P11" i="104"/>
  <c r="O26" i="104"/>
  <c r="P26" i="104"/>
  <c r="N12" i="104"/>
  <c r="O11" i="86"/>
  <c r="P11" i="86"/>
  <c r="O16" i="86"/>
  <c r="P16" i="86"/>
  <c r="O14" i="86"/>
  <c r="P14" i="86"/>
  <c r="O13" i="86"/>
  <c r="P13" i="86"/>
  <c r="O15" i="86"/>
  <c r="P15" i="86"/>
  <c r="P12" i="86"/>
  <c r="O12" i="86"/>
  <c r="N11" i="86"/>
  <c r="N16" i="86"/>
  <c r="N14" i="86"/>
  <c r="N13" i="86"/>
  <c r="N15" i="86"/>
  <c r="P13" i="93"/>
  <c r="O13" i="93"/>
  <c r="N13" i="93"/>
  <c r="L13" i="102" l="1"/>
  <c r="L18" i="91"/>
  <c r="O15" i="83"/>
  <c r="P15" i="83"/>
  <c r="J15" i="74" l="1"/>
  <c r="J24" i="74"/>
  <c r="J23" i="74"/>
  <c r="J16" i="74"/>
  <c r="J18" i="74"/>
  <c r="J20" i="74"/>
  <c r="J21" i="74"/>
  <c r="J17" i="74"/>
  <c r="J11" i="74"/>
  <c r="J14" i="74"/>
  <c r="J12" i="74"/>
  <c r="J22" i="74"/>
  <c r="J19" i="74"/>
  <c r="J13" i="74"/>
  <c r="J25" i="74"/>
  <c r="J26" i="74"/>
  <c r="J7" i="74"/>
  <c r="J8" i="74"/>
  <c r="J9" i="74"/>
  <c r="J35" i="74"/>
  <c r="O17" i="89" l="1"/>
  <c r="P17" i="89"/>
  <c r="N14" i="106"/>
  <c r="O14" i="106"/>
  <c r="O11" i="61"/>
  <c r="P23" i="104" l="1"/>
  <c r="O23" i="104"/>
  <c r="N19" i="104"/>
  <c r="N24" i="104"/>
  <c r="N15" i="104"/>
  <c r="N23" i="104"/>
  <c r="N12" i="86"/>
  <c r="O11" i="77"/>
  <c r="P11" i="77"/>
  <c r="L13" i="82" l="1"/>
  <c r="N19" i="90"/>
  <c r="P11" i="79" l="1"/>
  <c r="P11" i="61"/>
  <c r="O19" i="90"/>
</calcChain>
</file>

<file path=xl/sharedStrings.xml><?xml version="1.0" encoding="utf-8"?>
<sst xmlns="http://schemas.openxmlformats.org/spreadsheetml/2006/main" count="5399" uniqueCount="924">
  <si>
    <t>№</t>
  </si>
  <si>
    <t>Команда</t>
  </si>
  <si>
    <t>Кличка коня</t>
  </si>
  <si>
    <t>Результат</t>
  </si>
  <si>
    <t>ТЕХНІЧНІ РЕЗУЛЬТАТИ</t>
  </si>
  <si>
    <t>час</t>
  </si>
  <si>
    <t>СТАРТОВИЙ ПРОТОКОЛ</t>
  </si>
  <si>
    <t>Перестрибування</t>
  </si>
  <si>
    <t>№ коня</t>
  </si>
  <si>
    <t>Вершник</t>
  </si>
  <si>
    <t>Тренер</t>
  </si>
  <si>
    <t>Рік нар.</t>
  </si>
  <si>
    <t>Розряд</t>
  </si>
  <si>
    <t>штр.оч.</t>
  </si>
  <si>
    <t>зайняте місце</t>
  </si>
  <si>
    <t>КВАЛІФІКАЦІЙНИЙ - не більше 12 штр. очок</t>
  </si>
  <si>
    <t>І фаза</t>
  </si>
  <si>
    <t>ІІ фаза</t>
  </si>
  <si>
    <t>Кличка коня, рік нар.стать, масть, порода, батько, мати, №паспорту, призвіще та ім"я власника</t>
  </si>
  <si>
    <t>(КІННИЙ СПОРТ)</t>
  </si>
  <si>
    <t>( КІННИЙ СПОРТ)</t>
  </si>
  <si>
    <t>КМС</t>
  </si>
  <si>
    <t>МС</t>
  </si>
  <si>
    <t>Виводка</t>
  </si>
  <si>
    <t>перестрибування</t>
  </si>
  <si>
    <t>штр.оч</t>
  </si>
  <si>
    <t xml:space="preserve">Головний секретар, секретар національної категорії </t>
  </si>
  <si>
    <t>сума штр. оч</t>
  </si>
  <si>
    <t>м.Жашків Черкаська обл.</t>
  </si>
  <si>
    <t>МСУ</t>
  </si>
  <si>
    <t>І</t>
  </si>
  <si>
    <t>КМСУ</t>
  </si>
  <si>
    <t>Пономарьов Андрій</t>
  </si>
  <si>
    <t>Кирилюк Іван</t>
  </si>
  <si>
    <t>Допуск</t>
  </si>
  <si>
    <t>ВИК. НОРМ</t>
  </si>
  <si>
    <t>ІІ</t>
  </si>
  <si>
    <t>вик.норм</t>
  </si>
  <si>
    <t>Сайнієва Оксана</t>
  </si>
  <si>
    <t>самостійно</t>
  </si>
  <si>
    <t>КУБОК "PARADE ALLURE"</t>
  </si>
  <si>
    <t>ІІІ</t>
  </si>
  <si>
    <t>б/р</t>
  </si>
  <si>
    <t>1991</t>
  </si>
  <si>
    <t>"Жашківський   кінний   завод"</t>
  </si>
  <si>
    <t>М № 1-Відкритий клас,  коні від 4 років, висота 50 см, табл. А, "Наближено до норми часу"</t>
  </si>
  <si>
    <t>Харітонова Вікторія</t>
  </si>
  <si>
    <t>Пещерін Андрій</t>
  </si>
  <si>
    <t>Швецова Анна</t>
  </si>
  <si>
    <t>МАРШРУТ № 5а - (ІІа група ЮНАКИ)</t>
  </si>
  <si>
    <t>ЧАС : 08:00</t>
  </si>
  <si>
    <t>МАРШРУТ № 6а - (ІІа група ЮНАКИ)</t>
  </si>
  <si>
    <t>МАРШРУТ № 12 - (ІV група  коні 7  років та старші)</t>
  </si>
  <si>
    <t>2002</t>
  </si>
  <si>
    <t>Головний суддя, суддя національної категорії</t>
  </si>
  <si>
    <t xml:space="preserve">Висота120 см  , табл. А., Cт.238.2.1 </t>
  </si>
  <si>
    <t>МАРШРУТ № 14 - V група вік коней 5 років</t>
  </si>
  <si>
    <t>МАРШРУТ № 1а - (Іа група ДІТИ)</t>
  </si>
  <si>
    <t>МАРШРУТ № 2а - (Іа група ДІТИ)</t>
  </si>
  <si>
    <t>ЧАС : 08:30</t>
  </si>
  <si>
    <t xml:space="preserve">МАРШРУТ № 3а - (Іа група ДІТИ) </t>
  </si>
  <si>
    <t>відмовився</t>
  </si>
  <si>
    <t xml:space="preserve">Київська обл., КСК "Equides Club" </t>
  </si>
  <si>
    <t>Слободенюк Едуард</t>
  </si>
  <si>
    <t>Київська обл., Tyshchenko Horses Club</t>
  </si>
  <si>
    <t>Май Леді 13</t>
  </si>
  <si>
    <t>Клімюк Ігор</t>
  </si>
  <si>
    <t>Чорний Ігор</t>
  </si>
  <si>
    <t>Чорна Яна</t>
  </si>
  <si>
    <t>Степанська Вероніка</t>
  </si>
  <si>
    <t>Пилипенко Михайло</t>
  </si>
  <si>
    <t xml:space="preserve">МАРШРУТ № 13 - V група вік коней 5 років </t>
  </si>
  <si>
    <t xml:space="preserve">Слободенюк Едуард </t>
  </si>
  <si>
    <t xml:space="preserve">МАРШРУТ № 4а - (ІІа група ЮНАКИ) </t>
  </si>
  <si>
    <t xml:space="preserve">МАРШРУТ № 15  V група, вік коней 5 років  </t>
  </si>
  <si>
    <t>Єршова Анастасія</t>
  </si>
  <si>
    <t>Кетан PKZ 10</t>
  </si>
  <si>
    <t>Кетан PKZ/2010/мерин/гніда/BWP/Лам де Фетал/Ванетте/703334/Рибалка/</t>
  </si>
  <si>
    <t>Грегорі Робен</t>
  </si>
  <si>
    <t>III</t>
  </si>
  <si>
    <t>Ідальго 13</t>
  </si>
  <si>
    <t>Ідальго/2013//гніда/німецька/ДантесPKZ/Ізмена/704390/Степанська Н/</t>
  </si>
  <si>
    <t>Єршова Анастаія</t>
  </si>
  <si>
    <t>Ткачук Єлізавета</t>
  </si>
  <si>
    <t>Май Леді/20132/коб/сіра/ганновер/Мілорд Картато/Барушка/704213/Ткачук Є/</t>
  </si>
  <si>
    <t>Київська обл., КСК "Молода Країна"</t>
  </si>
  <si>
    <t>Трохимчук Поліна</t>
  </si>
  <si>
    <t>Фабіо 08</t>
  </si>
  <si>
    <t>Фабіо/2008/жереб/руда/не визнач/не визнач/не визнач/702399/Пещеріна О/</t>
  </si>
  <si>
    <t>Удетте/2017/коб/сіра/зангершайде/Унтосбл/Бабетте/056015Z55636617</t>
  </si>
  <si>
    <t>Ізюмчик 13</t>
  </si>
  <si>
    <t>Ізюмчик/2013/мерин/гніда/увп/не визн/не визнач/704184/ОКЗ №174/</t>
  </si>
  <si>
    <t>Легенда 18</t>
  </si>
  <si>
    <t>Легенда/2018/коб/руда/увп/Агат/Леді М//Левицький А/</t>
  </si>
  <si>
    <t>Корнет Голд 18</t>
  </si>
  <si>
    <t>Корнет Голд/2018/жереб/сіра/вестфал/Корнет Оболенський/Гватемала/DE441410144918/Панькуш І/</t>
  </si>
  <si>
    <t>Косик Денис</t>
  </si>
  <si>
    <t>Косик Ірина, Поліщук Тарас</t>
  </si>
  <si>
    <t>Остриков Олег</t>
  </si>
  <si>
    <t>Лінда Блю 17</t>
  </si>
  <si>
    <t>Рівненська обл., ФКС КСК "Flying Horse Club"</t>
  </si>
  <si>
    <t>Черних Сергій</t>
  </si>
  <si>
    <t>МСМК</t>
  </si>
  <si>
    <t>Лапа Євген</t>
  </si>
  <si>
    <t> 1995</t>
  </si>
  <si>
    <t> МС</t>
  </si>
  <si>
    <t>Кандинський 17</t>
  </si>
  <si>
    <t>Кандинський/2017/ жеребець/сіра/вестфал/Корнет Оболенський/Гунай/DE441411205717/</t>
  </si>
  <si>
    <t>Дніпропетровська обл., КСК "Klimenko stable "</t>
  </si>
  <si>
    <t>Корамбо 15</t>
  </si>
  <si>
    <t>Корамбо/2015/Жеребець/гніда /вестфал/Корнет Оболенський/Кузіна/704378/Кліменко А/</t>
  </si>
  <si>
    <t xml:space="preserve">Індюшкін Євген </t>
  </si>
  <si>
    <t> 1992</t>
  </si>
  <si>
    <t> МС </t>
  </si>
  <si>
    <t>Комплимент PKZ 13</t>
  </si>
  <si>
    <t>Комплимент PKZ/2013/мерин/сіра/голштин/Контерентер/Бернадет/DE421000547113/</t>
  </si>
  <si>
    <t xml:space="preserve">Генерал 16 </t>
  </si>
  <si>
    <t>Генерал/2016/мерин/ворона/ольденбург/Кеннан/Евіта/DE418180280316/</t>
  </si>
  <si>
    <t xml:space="preserve">Ярова Ганна </t>
  </si>
  <si>
    <t> 2008</t>
  </si>
  <si>
    <t>Керолайн 13  </t>
  </si>
  <si>
    <t>Керолайн/2013/коб/гніда/голштин/ Кастелан ІІ/Аманда/DE421000547513/ </t>
  </si>
  <si>
    <t xml:space="preserve">Томіліна Марія </t>
  </si>
  <si>
    <t>2008 </t>
  </si>
  <si>
    <t>Казіно 06</t>
  </si>
  <si>
    <t>Казіно/2006/мерин/руда/венг.спорт./Коппані/Дунуре/757056/Кузьмінова В/</t>
  </si>
  <si>
    <t xml:space="preserve">Мошенський Дмитро </t>
  </si>
  <si>
    <t>Історик PKZ 13 </t>
  </si>
  <si>
    <t>Історик PKZ/2013/мерин/сіра/спортивна помісь/Камелот/Айрленд Круіз/ВВ0136735/Клименко А/</t>
  </si>
  <si>
    <t>Індюшкін Євген</t>
  </si>
  <si>
    <t>Лінда Блю/2017/коб/сіра/німецька спортив/Май Блу Плеже/Легенда/DE455550962017/</t>
  </si>
  <si>
    <t>Чугунова Рената</t>
  </si>
  <si>
    <t>Собалі 16</t>
  </si>
  <si>
    <t>б\р</t>
  </si>
  <si>
    <t>КСК "Silver  Foal" м. Кременчук</t>
  </si>
  <si>
    <t>Глущенко Катерина</t>
  </si>
  <si>
    <t>2012</t>
  </si>
  <si>
    <t>Кайрат 10</t>
  </si>
  <si>
    <t>Звягінцева Анна</t>
  </si>
  <si>
    <t>Гриненко Анастасія</t>
  </si>
  <si>
    <t/>
  </si>
  <si>
    <t>КомКор 16</t>
  </si>
  <si>
    <t>2003</t>
  </si>
  <si>
    <t>Зеленкова Тетяна</t>
  </si>
  <si>
    <t>Смірнова Валентина</t>
  </si>
  <si>
    <t>1968</t>
  </si>
  <si>
    <t>КСК "Княжичі", Київська обл.</t>
  </si>
  <si>
    <t>Довгополов Олександр</t>
  </si>
  <si>
    <t>Камелот 16</t>
  </si>
  <si>
    <t>2007</t>
  </si>
  <si>
    <t>Капітан 16</t>
  </si>
  <si>
    <t>Капітан/2016/жер/гніда/ганноверс/Кавтат ПКЗ/ Шеєнне/ DE431310662216/ Кліменко А.В.</t>
  </si>
  <si>
    <t>Боді Гранд 15</t>
  </si>
  <si>
    <t>Боді Гранд/ 2015/жереб/ гніда/ганновер/Болібо/Шоу Даун/DE431319619215/не визнач/</t>
  </si>
  <si>
    <t>2008</t>
  </si>
  <si>
    <t>1990</t>
  </si>
  <si>
    <t>Дмітрієв Ігор</t>
  </si>
  <si>
    <t>КСК "Молода країна"</t>
  </si>
  <si>
    <t>Каділак  18</t>
  </si>
  <si>
    <t>Каділак  /2018/ жер/сір/ вестф/Корнет Оболенський/Аделія//</t>
  </si>
  <si>
    <t>КСК "Flying Horse Club"</t>
  </si>
  <si>
    <t>Клуб "Вільшанський двір", м.Біла Церква</t>
  </si>
  <si>
    <t>Поліщук Артем</t>
  </si>
  <si>
    <t>м. Харків</t>
  </si>
  <si>
    <t>Юрцев Петро</t>
  </si>
  <si>
    <t>Леприкон 15</t>
  </si>
  <si>
    <t>Леприкон /2015/жер/гнід/УВП/Лас Вегас/Есмеральда//Магера В</t>
  </si>
  <si>
    <t>Костелло  ІІ 16</t>
  </si>
  <si>
    <t>Костелло ІІ /2016/жер /гнід/ольд/Кастелан ІІ /Европа пкз/ DE 418180339016 /Сайнієва О</t>
  </si>
  <si>
    <t>Єременко Сергій</t>
  </si>
  <si>
    <t>1992 </t>
  </si>
  <si>
    <t>Оствінд  13</t>
  </si>
  <si>
    <t>Оствінд  /2013 / мер / гнід/ вестф/ Кептен Фаєр /Каравелла/ 703833 / Галицький О</t>
  </si>
  <si>
    <t>Джемен PKZ 09</t>
  </si>
  <si>
    <t>1974</t>
  </si>
  <si>
    <t>М № 2-Відкритий клас,  коні від 4 років, висота 80 см, табл. А, ст.238.2.1</t>
  </si>
  <si>
    <t>М № 3-Відкритий клас,  коні від 4 років, висота 90 см, табл. А,ст.238.2.1</t>
  </si>
  <si>
    <t>09:00 Загальнонаціональна хвилина мовчання за загиблими внаслідок збройної агресії російської федерації проти України</t>
  </si>
  <si>
    <t>ЧАС : 15:10</t>
  </si>
  <si>
    <t>Бірюк Анжеліка</t>
  </si>
  <si>
    <t>Іващенко Дмитро</t>
  </si>
  <si>
    <t xml:space="preserve">Висота 105 см,  табл. А., Cт.238.1.2 </t>
  </si>
  <si>
    <t>знята</t>
  </si>
  <si>
    <t>Удетте ВДБ 17</t>
  </si>
  <si>
    <t xml:space="preserve">МАРШРУТ № 7 - (ІІІ група ЮНІОРИ) </t>
  </si>
  <si>
    <t xml:space="preserve">Лапа Євген </t>
  </si>
  <si>
    <t>Стаккідо Пан 17</t>
  </si>
  <si>
    <t>Мавр 14</t>
  </si>
  <si>
    <t>Мавр /2014/мерин/ т-гніда/увп/Віконт/ Мері/704250/Павлось А/</t>
  </si>
  <si>
    <t>МАРШРУТ № 8 - (ІІ група ЮНІОРИ)</t>
  </si>
  <si>
    <t xml:space="preserve">Висота 125/125 см,  табл. А., Cт.274.2.5. </t>
  </si>
  <si>
    <t>знятий</t>
  </si>
  <si>
    <t>М № 16-Відкритий клас,  коні від 4 років, висота 90 см, табл. А, ст.238.2.1</t>
  </si>
  <si>
    <t>М № 17-Відкритий клас,  коні від 4 років, висота 100 см, табл. А,ст.238.2.1</t>
  </si>
  <si>
    <t>Спартан 13</t>
  </si>
  <si>
    <t>Ікар PKZ 16</t>
  </si>
  <si>
    <t>Ікар PKZ/2016/мерин/гніда/не визнач/не визнач/не визнач/704828/Кліменко А/</t>
  </si>
  <si>
    <t>КомКор/2016/мерин/сіра/вестфал/Корнет Оболенський/Баттерфляй VD Хеффінг/DE441410140716//</t>
  </si>
  <si>
    <t>Дементьєв Ростислав</t>
  </si>
  <si>
    <t>Кімдор 11</t>
  </si>
  <si>
    <t>Кімдор/2011/мерин/гніда/голштин/Кассал/Джулічка/704053/Дементьєв О/</t>
  </si>
  <si>
    <t>Одеська обл., КСК "Ескадрон"</t>
  </si>
  <si>
    <t>Стенпковський Андрій</t>
  </si>
  <si>
    <t>Артіст 14</t>
  </si>
  <si>
    <t>Артіст/2014/жереб/гніда/голтин/Кассал/ВасаD/704057/Нестеренко І/</t>
  </si>
  <si>
    <t>Зайцев Василь</t>
  </si>
  <si>
    <t>Акунін 18</t>
  </si>
  <si>
    <t>Акунін,18,/жереб./гніда/не визнач./м.Джаміла/ ОК НТЗ "Сумська кінна ДЮСШ"</t>
  </si>
  <si>
    <t>Іванов Олександр</t>
  </si>
  <si>
    <t>Каравела 13</t>
  </si>
  <si>
    <t>Каравела,13/коб./сіра/вестфал./Купер/Амеліта/703576/Аліфанов М.</t>
  </si>
  <si>
    <t>Фауна 13</t>
  </si>
  <si>
    <t>Фауна/2013/коб/сіра/вестфал/Ультрамарін/Фортуна/703573/Аліфанов М/</t>
  </si>
  <si>
    <t>Рівненська обл., ФКС КСК "Торнадо"</t>
  </si>
  <si>
    <t>Капітан Корландо  17</t>
  </si>
  <si>
    <t>Капітан Корландо/2017/жереб/гніда/вестфал/Корнет Оболенський/Кармен/DE441411205617ТОВ "Захід агропродукт"</t>
  </si>
  <si>
    <t>Огано де Руа 17</t>
  </si>
  <si>
    <t>Огано де Руа/2017/жереб/руда/німецька спортивна/Огано Сьют/Багіра де Рует/DE451510083717/ТОВ "Захід агропродукт</t>
  </si>
  <si>
    <t>Каредо С 08</t>
  </si>
  <si>
    <t>Каредо С/2008/мерин/т.-гніда/голштин/Каретіно 2/Хохайт//Рибалко Ганна/</t>
  </si>
  <si>
    <t>Юрців Петро</t>
  </si>
  <si>
    <t>Гапонова Галина</t>
  </si>
  <si>
    <t>Блек Вайт 14</t>
  </si>
  <si>
    <t>Блек Вайт/2014//сіра/німецька спортив/Стаккато/Корнелія/704330//</t>
  </si>
  <si>
    <t>Гафілін Артур</t>
  </si>
  <si>
    <t>Еір Джой 17</t>
  </si>
  <si>
    <t>Еір Джой/2017/жереб/сіра/вестфал/Еір Джордан/Клін Херт/DE441410149517/Лавриненко М/</t>
  </si>
  <si>
    <t>A.Gafilin Jamping Team.</t>
  </si>
  <si>
    <t>Нестеренко Катерина</t>
  </si>
  <si>
    <t>Колодяжна Кіра</t>
  </si>
  <si>
    <t>Мартиросян Данііл</t>
  </si>
  <si>
    <t>1997</t>
  </si>
  <si>
    <t>Коверкот ПКЗ-19</t>
  </si>
  <si>
    <t>Коверкот ПКЗ/ 2019/ жер/ гнід/  не визн/ Кастелан/ Сіара/ ВВ 012986/ Фесенко А</t>
  </si>
  <si>
    <t>А</t>
  </si>
  <si>
    <t>2009</t>
  </si>
  <si>
    <t>Іділ 16</t>
  </si>
  <si>
    <t>2006</t>
  </si>
  <si>
    <t>Костиніна Іванна</t>
  </si>
  <si>
    <t>Кайрат/2010/мер/руд/УВП/Ербій\Космонавтика//Глущенуко</t>
  </si>
  <si>
    <t>Клижко Аріна</t>
  </si>
  <si>
    <t>Окорокова Євгенія</t>
  </si>
  <si>
    <t>Штейнберг Кароліна</t>
  </si>
  <si>
    <t>Рудольф PKZ 13</t>
  </si>
  <si>
    <t>1972</t>
  </si>
  <si>
    <t>Крістал Прайд 07</t>
  </si>
  <si>
    <t>КСК "Олімп" Київська  обл</t>
  </si>
  <si>
    <t>Масленніков Дмитро</t>
  </si>
  <si>
    <t>Квазімодо 16</t>
  </si>
  <si>
    <t>Інстан 08</t>
  </si>
  <si>
    <t>ЧАС : 08:40</t>
  </si>
  <si>
    <t>МАРШРУТ № 16 -VІ група вік коней 6 та 7 років</t>
  </si>
  <si>
    <t xml:space="preserve">Гафілін Артур </t>
  </si>
  <si>
    <t xml:space="preserve">Іванов Олександр </t>
  </si>
  <si>
    <t>М № 8-Відкритий клас,  коні від 4 років, висота 50 см, табл. А, "Наближено до норми часу"</t>
  </si>
  <si>
    <t>М № 9-Відкритий клас,  коні від 4 років, висота 85 см, табл. А, ст.274.2.5</t>
  </si>
  <si>
    <t>М № 10-Відкритий клас,  коні від 4 років, висота 95 см, табл. А,ст.274.2.5</t>
  </si>
  <si>
    <t>Містер Том 18</t>
  </si>
  <si>
    <t>Містер Том/2018/ мер/сір/нім. Спорт/ Май Блу Плеже/ Фьост Леді/ 455550165118/  Смірнова В</t>
  </si>
  <si>
    <t>Етап 12</t>
  </si>
  <si>
    <t>Гороховська Богдана</t>
  </si>
  <si>
    <t>Капітал 15</t>
  </si>
  <si>
    <t>Рудольф PKZ /2013/ мер/ гнід/ вестф/ Дантес / Ремарка/703771/ Штейнберг Кароліна</t>
  </si>
  <si>
    <t>Віолон /2009/  мер/  ворон/ Фр  сель/Діамант де Семілі/ Мелодія/  Шейніч  Т</t>
  </si>
  <si>
    <t>Созінова Катерина</t>
  </si>
  <si>
    <t>МАРШРУТ № 17 - VІ група вік коней 6  та 7 років</t>
  </si>
  <si>
    <t>Форест 10</t>
  </si>
  <si>
    <t>Форест/2010/жереб//увп/Орігінал/Фаза/703483/Сергієнко Сергій/</t>
  </si>
  <si>
    <t>ЧАС : 18:00</t>
  </si>
  <si>
    <t>Ярічевська Софія</t>
  </si>
  <si>
    <t xml:space="preserve">МАРШРУТ № 18  VІ група, вік коней 6 та 7 років  </t>
  </si>
  <si>
    <t>МАРШРУТ № 9 - (ІІІ група ЮНІОРИ)</t>
  </si>
  <si>
    <t xml:space="preserve">Висота 130 см  , табл. А., Cт.238.2.2 </t>
  </si>
  <si>
    <t>відмовилась</t>
  </si>
  <si>
    <t>ЧЕМПІОНАТ  УКРАЇНИ З ПОДОЛАННЯ ПЕРЕШКОД</t>
  </si>
  <si>
    <t>Матвієнко Т</t>
  </si>
  <si>
    <t>Франческо 18</t>
  </si>
  <si>
    <t>Франческо/2018/жереб//не визнач/Чевсар/Фрау Браун/ВВ014042/Ясинський В/</t>
  </si>
  <si>
    <t>м.Житомир, КСК "Домбай"</t>
  </si>
  <si>
    <t>Ясинський Віктор</t>
  </si>
  <si>
    <t>Погребна А</t>
  </si>
  <si>
    <t>Винченца 12</t>
  </si>
  <si>
    <t>Винченца/2012/</t>
  </si>
  <si>
    <t>Матвієнко Тетяна</t>
  </si>
  <si>
    <t>Акунін,2018</t>
  </si>
  <si>
    <t>Сумська обл.ОК НТЗ "Сумська кінна ДЮСШ", ФСТ "Колос"</t>
  </si>
  <si>
    <t>Тотал Вікторі , 2016</t>
  </si>
  <si>
    <t>Тотал Вікторі,16/жер./гнід./голшт./ Coup D.Coeur-Zaileen/ DE421000650916/ Цаплієнко Михайло</t>
  </si>
  <si>
    <t>Закорко Софія</t>
  </si>
  <si>
    <t>Батерфляй 09</t>
  </si>
  <si>
    <t>Оніщенко Ксенія</t>
  </si>
  <si>
    <t>Скомороха Анастасія</t>
  </si>
  <si>
    <t>кмс</t>
  </si>
  <si>
    <t>Комільфо 15</t>
  </si>
  <si>
    <t>Браксис Стар КЗ</t>
  </si>
  <si>
    <t>КСК "Суми", ОК НТЗ "Сумська кінна ДЮСШ"</t>
  </si>
  <si>
    <t>Каравела</t>
  </si>
  <si>
    <t>Стил Хартс</t>
  </si>
  <si>
    <t>Фауна</t>
  </si>
  <si>
    <t>Костелло ІІ 16</t>
  </si>
  <si>
    <t>Костелло ІІ,2016</t>
  </si>
  <si>
    <t>Дергачівська ДЮКСШ, Харківська обл.</t>
  </si>
  <si>
    <t>Бикова Маргарита</t>
  </si>
  <si>
    <t>Перфект Стар PKZ 15</t>
  </si>
  <si>
    <t>PERFECT STAR PKZ/2015/ коб/сіра// Exselens-Coper  №704667 Милованов</t>
  </si>
  <si>
    <t>Дніпропетровська обл. Петріківський племконезавод</t>
  </si>
  <si>
    <t>Копилов Володимир</t>
  </si>
  <si>
    <t>Мартініус PKZ 16</t>
  </si>
  <si>
    <t>MARTYNIUS PKZ 2016 гнедой жер. Міla - Iglesius PKZ   № 704670 Владелец PKZ</t>
  </si>
  <si>
    <t>Капітал/2015/жер/сірий/Cornet Obolensky/ Lucky Lady/528003201509598/704354/Магера В.В/</t>
  </si>
  <si>
    <t xml:space="preserve">Київська обл., Броварський р-н, с. Княжичі, КК «GGI Team» </t>
  </si>
  <si>
    <t>Павлось Анастасія</t>
  </si>
  <si>
    <t>Нормуратова Наталія</t>
  </si>
  <si>
    <t>Маестро 04</t>
  </si>
  <si>
    <t>Маестро/2004/мерин/гніда/вестфал/Ланцер/Перпетуа/702716/Костенко О/</t>
  </si>
  <si>
    <t>Київська обл.. М.Біла Церква "Imperial Hors Club"</t>
  </si>
  <si>
    <t>Нормуратов Руслан</t>
  </si>
  <si>
    <t>Валмі де Серенскурт 09</t>
  </si>
  <si>
    <t>Валмі де Серенскурт/2009/мерин/гніда/французмс.сель/Єврокоментс Берлін/Альпада ду Боіс Пінчет//Костенко Л/</t>
  </si>
  <si>
    <t>Бублик Софія</t>
  </si>
  <si>
    <t>Оскар</t>
  </si>
  <si>
    <t>м.Київ, Київський іподром</t>
  </si>
  <si>
    <t>Левицький Анатолій</t>
  </si>
  <si>
    <t>Хельмут 18</t>
  </si>
  <si>
    <t>Хельмут/2018/мерин/руда//////Керницький Б/</t>
  </si>
  <si>
    <t>Рівненська обл., ФКСРО КСК "Патріот" ФСТ "Колос"</t>
  </si>
  <si>
    <t>Левицький Анатолій, Косик Денис</t>
  </si>
  <si>
    <t>Рівненська обл., ФКС КСК "Патріот"ФКСРО</t>
  </si>
  <si>
    <t>Шкиптань</t>
  </si>
  <si>
    <t>Джамбо 16</t>
  </si>
  <si>
    <t>Джамбо/2016/жереб/гніда/ольденб/Джамал/Олівія/704397/Клименко А/</t>
  </si>
  <si>
    <t>Кіборг 17</t>
  </si>
  <si>
    <t>Кіборг/2017/жеребець/гніда/ вестфал/Корнет Оболенський/Перпетуа/DE441410145017/</t>
  </si>
  <si>
    <t>Кульбіт 08</t>
  </si>
  <si>
    <t>Кульбіт/2008/жереб/гніда////703135/Єрмолаєв Д/</t>
  </si>
  <si>
    <t xml:space="preserve">Щербина Єва </t>
  </si>
  <si>
    <t>2009 </t>
  </si>
  <si>
    <t>Кастель 15</t>
  </si>
  <si>
    <t>Кастель/2015/жереб/гніда/вестфал/Кастелан ІІ/Баронес/704375/Кліменко А/</t>
  </si>
  <si>
    <t>Карат 06</t>
  </si>
  <si>
    <t>Карат/2006/жереб/т-гніда//Корвет/Табула/702335/КСВ "Динамо"/</t>
  </si>
  <si>
    <t>м.Київ, КДЮСШ "Динамо"</t>
  </si>
  <si>
    <t>Зубарева Тетяна</t>
  </si>
  <si>
    <t>Єршова Анастасія кон</t>
  </si>
  <si>
    <t>Пірог Дарина</t>
  </si>
  <si>
    <t>Май Плеже 08</t>
  </si>
  <si>
    <t>Май Плеже/2008//гніда/ганновер/Фор Фешн/Улена/703347/Рибалка І/</t>
  </si>
  <si>
    <t>Ферро 10</t>
  </si>
  <si>
    <t>Ферро/2010/мерин/гніда/вестфал/Френч Буфет/Екліпс/703362/Пещеріна/</t>
  </si>
  <si>
    <t>Чібліс Вероніка</t>
  </si>
  <si>
    <t>Сабін 17</t>
  </si>
  <si>
    <t>Сабін/2017/мерин/світло/гніда/не визнач/Балу/Сопілка/704813/Чібліс В/</t>
  </si>
  <si>
    <t>Дніпропетровська обл., КСК "ІХОР"</t>
  </si>
  <si>
    <t>Голіков Юрій</t>
  </si>
  <si>
    <t>Гарасюта Володимир</t>
  </si>
  <si>
    <t>Каділ 17</t>
  </si>
  <si>
    <t>Каділ/2017/мерин/гніда/не визнач/Дер Танцер/Кума/704808/Радіонив М/</t>
  </si>
  <si>
    <t>Кортік 18</t>
  </si>
  <si>
    <t>Кортік/2018/мерин/гніда/не визнач/Канвас/Каракута/704809/Родіонов М/</t>
  </si>
  <si>
    <t>Биков Володимир</t>
  </si>
  <si>
    <t>Саввей 18</t>
  </si>
  <si>
    <t>Донецька область</t>
  </si>
  <si>
    <t>Максименко Злата</t>
  </si>
  <si>
    <t>Мірбат 18</t>
  </si>
  <si>
    <t>Мірбат/2018/жереб/гніда/</t>
  </si>
  <si>
    <t>КПШНЗ «СДЮСШОР з кінного спорту» ДМР</t>
  </si>
  <si>
    <t>Хаданович Олександр</t>
  </si>
  <si>
    <t>Вакуленко Валерія</t>
  </si>
  <si>
    <t>Дарко 17</t>
  </si>
  <si>
    <t>Дарко/2017/жереб/гніда/</t>
  </si>
  <si>
    <t>Ляхова Катерина</t>
  </si>
  <si>
    <t>Міраж 09</t>
  </si>
  <si>
    <t>Міраж/2009/жереб/ворона/увп/Інтеллект/Мібріола/703656/Дніпро СДЮСШОР/</t>
  </si>
  <si>
    <t>Вайсберг Далія</t>
  </si>
  <si>
    <t>Май Бу Плеже 14</t>
  </si>
  <si>
    <t>Май блу Плеже/2014/мерин/сіра/////Дніпро СДЮСШОР/</t>
  </si>
  <si>
    <t xml:space="preserve">Ратіо Корде Вікторія </t>
  </si>
  <si>
    <t>Горбаньова Кіра</t>
  </si>
  <si>
    <t>Місс Кальвара 04</t>
  </si>
  <si>
    <t>Місс Кальвара/2004/коб/гніда/ольден/Кальваро/Кароліна Z/DE418180097804/Іващенко Д/</t>
  </si>
  <si>
    <t>Донецька обл.,КЗ ОКДЮСШ з кінного спорту м. Слов’ янськ</t>
  </si>
  <si>
    <t>Тверскова Світлана, Красотюк Оксана</t>
  </si>
  <si>
    <t>Чечит Ольга</t>
  </si>
  <si>
    <t>Канзас 15</t>
  </si>
  <si>
    <t>Канзас/2015/мерин/гніда/вестфал/Каптаін Файєр /Луізіана/704498/Приватний КВ/</t>
  </si>
  <si>
    <t>м.Миколаїв, КДЮСШ облради "КОЛОС"</t>
  </si>
  <si>
    <t>Пруднікова Тетяна, Шелім Микола</t>
  </si>
  <si>
    <t>Аква Віва PKZ 16</t>
  </si>
  <si>
    <t>Аква Віва PKZ 16 ,коб.,гніда., вестфал., Кавтат PKZ, Аманда, Милованов А.</t>
  </si>
  <si>
    <t>Черкаська обл., ШВСМ, КД "Лелеки", "Д"</t>
  </si>
  <si>
    <t>Ла Скала PKZ 16</t>
  </si>
  <si>
    <t>Ла Скала PKZ /2016/ кобила/ гніда / вестфал./ Корнет Оболенський / Лаванда/DE441411093916/ Мілованов Андрій</t>
  </si>
  <si>
    <t>Беверлі PKZ 16</t>
  </si>
  <si>
    <t>Беверлі PKZ /2016/ кобила/ сіра/ не визнач./Іглесіас/ Валенсія/ 704497/ Озерна Ксенія</t>
  </si>
  <si>
    <t>Полов'ян Максим</t>
  </si>
  <si>
    <t>Ловелас 16</t>
  </si>
  <si>
    <t>Ловелас/2016/мерин/т-гніда/не визнач/Ельф/Браун/704608/</t>
  </si>
  <si>
    <t>Черних Сергей, Пономарьов Андрій</t>
  </si>
  <si>
    <t xml:space="preserve">Савенко Софія </t>
  </si>
  <si>
    <t xml:space="preserve">Єрмолаєв Давід </t>
  </si>
  <si>
    <t xml:space="preserve">М  № 13 ЧУ V група вік коней 5 років, висота 110 см., таб.А, ст.238.1.2(кваліфікаційний, не більше 12 ш.о.)                                                  </t>
  </si>
  <si>
    <t xml:space="preserve">М  № 1а ЧУ Діти , висота 105 см., таб.А, ст.238.1.2(кваліфікаційний, не більше 12 ш.о.)                                                 </t>
  </si>
  <si>
    <t>Савенко Софія</t>
  </si>
  <si>
    <t>Погребна Анна</t>
  </si>
  <si>
    <t xml:space="preserve">М №5-Відкритий клас,  коні від 5 років, висота 110 см, табл. А,ст.238.2.1 </t>
  </si>
  <si>
    <t xml:space="preserve">М № 4а ЧУ ІІа група ЮНАКИ ,висота 120 см, табл. А, ст.238.2.1(кваліфікацфйний, не більше 12 штр.очок),       </t>
  </si>
  <si>
    <t>М №6-Відкритий клас,  коні від 5 років, висота 120 см, табл. А, ст.238.2.1</t>
  </si>
  <si>
    <t>Капітал/2015/мерин/сірий/Cornet Obolensky/ Lucky Lady/528003201509598/704354/Магера В.В/</t>
  </si>
  <si>
    <t xml:space="preserve"> ЧЕМПІОНАТ УКРАЇНИ М№ 16 VІ група вік коней 6 та 7 років, висота 120 см.(6 років), 125 см.(7 років)                    табл.А ст .238.2.1(кваліфікаційний, не більше 12 ш.о.)  ,</t>
  </si>
  <si>
    <t>Аква Віва PKZ/ 16 ,коб.,гніда., вестфал., Кавтат PKZ, Аманда, Милованов А.</t>
  </si>
  <si>
    <t>Ратіо Корде Вікторія 17</t>
  </si>
  <si>
    <r>
      <t xml:space="preserve">Зайцев Василь </t>
    </r>
    <r>
      <rPr>
        <b/>
        <sz val="28"/>
        <rFont val="Bookman Old Style"/>
        <family val="1"/>
        <charset val="204"/>
      </rPr>
      <t>7р</t>
    </r>
  </si>
  <si>
    <r>
      <t>Іванов Олександр</t>
    </r>
    <r>
      <rPr>
        <b/>
        <sz val="28"/>
        <rFont val="Bookman Old Style"/>
        <family val="1"/>
        <charset val="204"/>
      </rPr>
      <t xml:space="preserve"> 7р</t>
    </r>
  </si>
  <si>
    <r>
      <t xml:space="preserve">Іващенко Дмитро </t>
    </r>
    <r>
      <rPr>
        <b/>
        <sz val="28"/>
        <rFont val="Bookman Old Style"/>
        <family val="1"/>
        <charset val="204"/>
      </rPr>
      <t>7р</t>
    </r>
  </si>
  <si>
    <r>
      <t xml:space="preserve">Лапа Євген </t>
    </r>
    <r>
      <rPr>
        <b/>
        <sz val="28"/>
        <rFont val="Bookman Old Style"/>
        <family val="1"/>
        <charset val="204"/>
      </rPr>
      <t>7р</t>
    </r>
  </si>
  <si>
    <r>
      <t>Черних Сергій</t>
    </r>
    <r>
      <rPr>
        <b/>
        <sz val="28"/>
        <rFont val="Bookman Old Style"/>
        <family val="1"/>
        <charset val="204"/>
      </rPr>
      <t>7р</t>
    </r>
  </si>
  <si>
    <r>
      <t>Індюшкін Євген</t>
    </r>
    <r>
      <rPr>
        <b/>
        <sz val="28"/>
        <rFont val="Bookman Old Style"/>
        <family val="1"/>
        <charset val="204"/>
      </rPr>
      <t>7р</t>
    </r>
  </si>
  <si>
    <t xml:space="preserve"> ЧУ М№ 7 ІІІ група Юніори, висота 140 см., табл.А ст .238.2.1(кваліфікаційний, не більше 12 ш.о.)  </t>
  </si>
  <si>
    <t xml:space="preserve">  М №7-Відкритий клас,  коні від 6 років, висота 130 см, табл. А, ст.238.2.1</t>
  </si>
  <si>
    <t>Винченца/2012/коб/сіра/не визнач/Ван Дей/Чіліда/704068/Одарчук В/</t>
  </si>
  <si>
    <t>Батерфляй/2009/коб/гніда/увп/Лідо/Берсі/703317/Дрогомирецька В/</t>
  </si>
  <si>
    <t>Оскар 07</t>
  </si>
  <si>
    <t>Оскар/2007/мерин/гніда/ганновер/Кардінал/Омега/701889/Коновалов В/</t>
  </si>
  <si>
    <t>Кульбіт/2008/жереб/гніда////703135/Цепова К/</t>
  </si>
  <si>
    <t>Май Плеже/2008/жереб/гніда/голшт/Фор Фешн/Улена/703347/Коновалов В/</t>
  </si>
  <si>
    <t>Май Блу Плеже 14</t>
  </si>
  <si>
    <t>Май Блу Плеже/2014/мерин/сіра/німецька спортива/Май Блу Плеже Д'лве//704106/Дніпро СДЮСШОР/</t>
  </si>
  <si>
    <t>Комільфо/2015/мерин/руда/не визнач/не визнач/не визнач/704794/Скомороха А/</t>
  </si>
  <si>
    <t>PERFECT STAR PKZ/2015/ коб/сіра/бельг.теплокр/ Exselens/Coper/704667/ Милованов/</t>
  </si>
  <si>
    <t>MARTYNIUS PKZ/2016/жер/гнедой/Міla/glesius PKZ/704670/PKZ</t>
  </si>
  <si>
    <t>Браксіс Стар КЗ 12</t>
  </si>
  <si>
    <t>Браксіс Стар КЗ/2012/жер/гніда/бельг.теплокр/Віг Стар Джуніор/Верона/703743/Аліфанов М/</t>
  </si>
  <si>
    <t xml:space="preserve">М № 10-(ІV група вік коней - 7 років та старші),висота 140 см, табл. С, ст.239,  </t>
  </si>
  <si>
    <t>Кульбака Аліна</t>
  </si>
  <si>
    <t>Сахара 10</t>
  </si>
  <si>
    <t>Сахара / 2010/ коб/ руда/ трак/  Атлант/ Мветлая// Ткачев</t>
  </si>
  <si>
    <t>КСК "Зустріч"</t>
  </si>
  <si>
    <t>Ткачев П</t>
  </si>
  <si>
    <t>Нікішов Олександр</t>
  </si>
  <si>
    <t>Берген 19</t>
  </si>
  <si>
    <t>Берген /2019/жер/ сіра/УВП/ Росчерк/ Біда/ ВВ 010253/ Ліфоренко Н</t>
  </si>
  <si>
    <t>КСК "Княжий Двір" м. Кропивницький</t>
  </si>
  <si>
    <t>Онофрійчук Поліна</t>
  </si>
  <si>
    <t>2010</t>
  </si>
  <si>
    <t>Аміна (2) /2005/коб/гнід/ не визн/ВВ 014410/Онофрійчук С</t>
  </si>
  <si>
    <t>КДЮСШ "Динамо", м.Київ</t>
  </si>
  <si>
    <t>Пархоменко Анна</t>
  </si>
  <si>
    <t>Форись Артем</t>
  </si>
  <si>
    <t>Аврора 16</t>
  </si>
  <si>
    <t>Аврора /2016/ коб</t>
  </si>
  <si>
    <t>КСК "Домбай" М. Житомир</t>
  </si>
  <si>
    <t>Дементьєв Ростіслав</t>
  </si>
  <si>
    <t>2001</t>
  </si>
  <si>
    <t>Блю Дрім 18</t>
  </si>
  <si>
    <t>Блю Дрім/ 2018/ коб/ сір/ вестф/ Чакон Блю/ Батіста / 441411139118/ Дементьєв О</t>
  </si>
  <si>
    <t>КСК "Ескадрон", м.Одеса</t>
  </si>
  <si>
    <t>Делі 13</t>
  </si>
  <si>
    <t>Делі/2013/коб/гнід/УВП /Ікарус/Діва/703901 /Аліфанов М/</t>
  </si>
  <si>
    <t>КСК "Суми", Сумська  обл.</t>
  </si>
  <si>
    <t>Френкель Ксенія</t>
  </si>
  <si>
    <t>2011</t>
  </si>
  <si>
    <t>Ізбіратєль 02</t>
  </si>
  <si>
    <t>Ізбіратєль /2002//жер/ руд/Бушпріт/Імбірная/402124/Рудий   К</t>
  </si>
  <si>
    <t>м. Одеса</t>
  </si>
  <si>
    <t>Рудий Ігор</t>
  </si>
  <si>
    <t>1993</t>
  </si>
  <si>
    <t>Конері 19</t>
  </si>
  <si>
    <t>Конері /2019/жер/ гнід/вестф /Корнет Оболенський/Іббілайн/ 441411221219/Панькуш І</t>
  </si>
  <si>
    <t>КСК "Торнадо", м. Бучач</t>
  </si>
  <si>
    <t>Головатюк Марина</t>
  </si>
  <si>
    <t>Май Блю Балу 16</t>
  </si>
  <si>
    <t>Май Блу Балу /2016/мер/гнід/нім спортМай блю Плеже/ Балусандра/ /Головатюк М</t>
  </si>
  <si>
    <t>Адоніна Дарья</t>
  </si>
  <si>
    <t>Джамбо 05</t>
  </si>
  <si>
    <t>Джамбо/2005/мер/ гнід/ нне визнач/ ? ? / ВВ 0123553 / Адоніна Д</t>
  </si>
  <si>
    <t>КСК "Болівар", Київська обл.</t>
  </si>
  <si>
    <t>Кох Катерина</t>
  </si>
  <si>
    <t>1985</t>
  </si>
  <si>
    <t>Афельбах 11</t>
  </si>
  <si>
    <t>Афельбах/2011/жер/сір/УВП/Адоніс/Беккі/704585/Перелигін о</t>
  </si>
  <si>
    <t>Ларченкова  Анастасія</t>
  </si>
  <si>
    <t>Легенда PKZ 12</t>
  </si>
  <si>
    <t>Легенда PKZ 12/коб/сір/вестф/Летот де Семелі/Екселент/703843/Клименко А.В.</t>
  </si>
  <si>
    <t>Кон-ня  Клименко ,  м.Дніпро</t>
  </si>
  <si>
    <t>Нестеров  Микита</t>
  </si>
  <si>
    <t>Собалі/2016/жер/гніда/не визн/Балун/Стас/704598/Кліменко А.В./</t>
  </si>
  <si>
    <t>Давидова  Анна</t>
  </si>
  <si>
    <t>Габріелла  03</t>
  </si>
  <si>
    <t>Габріелла/2003/коб/т-гнід/УВП/Бахус/Грана/703463</t>
  </si>
  <si>
    <t>Хомюк Євгенія</t>
  </si>
  <si>
    <t>Атлантік -08</t>
  </si>
  <si>
    <t>Атлантік /2008/жер/  руд/голшт/Торанс/Алегорія/702703/Керницький Б</t>
  </si>
  <si>
    <t>КСК "Патріот" м. Рівне</t>
  </si>
  <si>
    <t>Косик   Денис</t>
  </si>
  <si>
    <t>Шевчук Маргарита</t>
  </si>
  <si>
    <t>Граф Ефе 08</t>
  </si>
  <si>
    <t>Граф Ефе /2008/мер/гнід/UKR/Fud/ Gama/702702/Керницький Богдан</t>
  </si>
  <si>
    <t>Кучер Марія</t>
  </si>
  <si>
    <t>2004</t>
  </si>
  <si>
    <t>Амелія 18</t>
  </si>
  <si>
    <t>Амелія / 2018 /коб/  гнід/не визнач/ Касіо/ Аврора//</t>
  </si>
  <si>
    <t>МХП "Зернопродукт" м. Ладижин</t>
  </si>
  <si>
    <t>Боновська Альона</t>
  </si>
  <si>
    <t>Лілібет 18</t>
  </si>
  <si>
    <t>Лілібет /2018/коб/ гнід/не визнач /Лацело/ Люция//</t>
  </si>
  <si>
    <t>Бойко Катерина</t>
  </si>
  <si>
    <t>Фабарм  10</t>
  </si>
  <si>
    <t>Фабарм /2010/ мер/гнід/УВП/ Бахус/Фугорка/703186/ Насірова О</t>
  </si>
  <si>
    <t>КСК "Migovo Steble", Чернівецька обл.</t>
  </si>
  <si>
    <t>Кузнець Валерія</t>
  </si>
  <si>
    <t>Бойко Дарина</t>
  </si>
  <si>
    <t>Ілан PKZ 08</t>
  </si>
  <si>
    <t>Ілан -PKZ/2008/мер/гнід/вестф  / Боріс/Дженет/702830/</t>
  </si>
  <si>
    <t>Сулима Яна</t>
  </si>
  <si>
    <t>Б/Р</t>
  </si>
  <si>
    <t>Атіллія 05</t>
  </si>
  <si>
    <t>Атіллія/2005/коб/гнід/голанд/Ультімо/Котіллія/703242/Лукінова К</t>
  </si>
  <si>
    <t>Каравай Орина</t>
  </si>
  <si>
    <t>Бімар 16</t>
  </si>
  <si>
    <t>Бімар/2013/мерин/гніда/увп/Мокхок/Бахрома/704811/ОКЗ №174/</t>
  </si>
  <si>
    <t>КСК "Іхор"</t>
  </si>
  <si>
    <t>Бакарді 14</t>
  </si>
  <si>
    <t>Бакарді/2014/жер/ворона /увп/Глобус/Сага//Ліфоренко Н/</t>
  </si>
  <si>
    <t>Бакаєва Марія</t>
  </si>
  <si>
    <t>1987</t>
  </si>
  <si>
    <t>Хідвей  09</t>
  </si>
  <si>
    <t>Хідвей /2009/жер/руд/УВП/Дінард/ Хайдра 4/702551/СФГ "Лелеки"</t>
  </si>
  <si>
    <t>КСК "Ніколас Клаб" , м. Харків 2</t>
  </si>
  <si>
    <t>Коровко Інна</t>
  </si>
  <si>
    <t>Фесенко Тетяна</t>
  </si>
  <si>
    <t>Паралчина 09</t>
  </si>
  <si>
    <t>Паралчина /2009/коб/ворон/не визнач/ ? /?/ вв013803/Кох к</t>
  </si>
  <si>
    <t>КСК "Equigroup"  м. Київ</t>
  </si>
  <si>
    <t>Багаткова Агата</t>
  </si>
  <si>
    <t>1998</t>
  </si>
  <si>
    <t>Орео 08</t>
  </si>
  <si>
    <t>Орео/2008/мер/пег/голанд/Вольтер/Бердієта/104PZ28/</t>
  </si>
  <si>
    <t>*КСК "Equidas Club" , м.Київ</t>
  </si>
  <si>
    <t>Робін Грегорі</t>
  </si>
  <si>
    <t>Шевчук Анастасія</t>
  </si>
  <si>
    <t>Коллекціонер 18</t>
  </si>
  <si>
    <t>Коллекціонер /2018/жер/ гнід/ голанд  напівк/Утах Ван Ерпеком/ Каравелла/ /Шевчук А</t>
  </si>
  <si>
    <t>Кронкордія  ПКЗ 17</t>
  </si>
  <si>
    <t>Конкордія ПКЗ / 2017/  коб/  сір/ зенг. / Корнет Оболенський /Каліфорнія  / / Мілованов А</t>
  </si>
  <si>
    <t>"Петриковський  к/з"</t>
  </si>
  <si>
    <t>Копилов  Володимир</t>
  </si>
  <si>
    <t>Горяча Анастасія</t>
  </si>
  <si>
    <t>Невереленд 11</t>
  </si>
  <si>
    <t>Невереленд/2011/коб/т.гнід/вестф/Набаб де Ревель/Луіза /703878/Горяча  А</t>
  </si>
  <si>
    <t>Черкаська обл.</t>
  </si>
  <si>
    <t>Кравченко Надія</t>
  </si>
  <si>
    <t>1994</t>
  </si>
  <si>
    <t>Ламанш  13</t>
  </si>
  <si>
    <t>Ламанш/2013/ жер/руд/ орл.рис/ Шалун/ Лапуша/ вв 001299/ Вічирко В</t>
  </si>
  <si>
    <t>Лисько Дарина</t>
  </si>
  <si>
    <t>Лідінг 14</t>
  </si>
  <si>
    <t>Лідінг /2014/мер/гнід/не визн/ Ломітас/Швея/ 704093/Токарев О</t>
  </si>
  <si>
    <t>Шевченко Катерина</t>
  </si>
  <si>
    <t>Джако Дор 09</t>
  </si>
  <si>
    <t>Джако Дор /2009/ мер// бельг/ Перле Дор/Діамант де Семеллі /703705/Жуковська -Мацкевич О</t>
  </si>
  <si>
    <t>Гранд Касал  18</t>
  </si>
  <si>
    <t>Гранд Касал  /2018/ мер./ карак/ ганов / Касаллко / Гаранті / 	DE 431316736518/ Панькуш І</t>
  </si>
  <si>
    <t>Бойко Юлія</t>
  </si>
  <si>
    <t>Перемога 12</t>
  </si>
  <si>
    <t>Перемога/2012/коб/гнід/УВП/Пан Ам/ Ехінацея/ 703571/ Пещеріна Оксана</t>
  </si>
  <si>
    <t>Климюк Ігор</t>
  </si>
  <si>
    <t>Боді Гранд 15/1</t>
  </si>
  <si>
    <t>Ivaschenko Jumping Team, м. Харків</t>
  </si>
  <si>
    <t>Лакрес   БВР 12</t>
  </si>
  <si>
    <t>Лакрес   БВР /2012/ коб/ ворон/ не визн/ Лейпциг / Тала / /Бабенко В</t>
  </si>
  <si>
    <t>М № 4-Відкритий клас,  коні від 4 років, висота 100 см, табл. А,ст.238.2.1</t>
  </si>
  <si>
    <t>Назаренко Божена</t>
  </si>
  <si>
    <t>Арарат 17</t>
  </si>
  <si>
    <t>Арарат/2017/жер/карак/не визнач/Шуе /Дам /012979  /Ясинський В</t>
  </si>
  <si>
    <t>Сенько Максим</t>
  </si>
  <si>
    <t>Корсар 15</t>
  </si>
  <si>
    <t>Корсар /2015/мер /сір/ КВПН/ Корнет Оболенський / Санеа/ 704301/Красюк О</t>
  </si>
  <si>
    <t>КСК "Бреч", Чернігівська обл.</t>
  </si>
  <si>
    <t>Красюк Олег</t>
  </si>
  <si>
    <t>Гелка Анастасія</t>
  </si>
  <si>
    <t>Елджі 14</t>
  </si>
  <si>
    <t>Елджі/2014/мерин/темно-гніда/ганновер/Ель Банді/Гіана/ 431319613114/ТОВ ПГ "Бреч"</t>
  </si>
  <si>
    <t>Загранична Ніколетта</t>
  </si>
  <si>
    <t>Піфагорос 11</t>
  </si>
  <si>
    <t>Піфагорос/2011/жер/гнід/ганов/Фор Сізон/Пенхала/703703/Загранична</t>
  </si>
  <si>
    <t>Надточей Маргаріта</t>
  </si>
  <si>
    <t>Метеор ПКЗ 12</t>
  </si>
  <si>
    <t>Метеор PKZ/ 2012/мер/гнід/BWP/ Квін/Кларіссе/703856/Мілованов</t>
  </si>
  <si>
    <t>Лемберг 16</t>
  </si>
  <si>
    <t>Лемберг/2016/жер/гнід/нім спорт/Карембар де Музе(Лондон) /Чеєне/DE 455550050416/Панькуш І</t>
  </si>
  <si>
    <t>Костиліна Іванна</t>
  </si>
  <si>
    <t>Форест Гамп -03</t>
  </si>
  <si>
    <t>Форест Гамп /2003/ жер/ т-гнід/ УВП/ Промах/ Фантазія/701525/Жилкіна К</t>
  </si>
  <si>
    <t>Лоєвська  Діана</t>
  </si>
  <si>
    <t>Етап/2012/мерин/гнідий/ганновер/Ель Ванді/Салли G/703640/Бірюк А</t>
  </si>
  <si>
    <t>Богодєлова Анастасія</t>
  </si>
  <si>
    <t>Флауер Кісс 13</t>
  </si>
  <si>
    <t>Флауер Кісс 2013/коб/гнід /увп/Camelot/ Фаза//704206/Сергієнко С/</t>
  </si>
  <si>
    <t>Классік Форс 17</t>
  </si>
  <si>
    <t>Классік Форс/ 2017/жереб /сіра/голштин/ Колмен/ Орчестра І/ DE421000067217/Дементьєв О/</t>
  </si>
  <si>
    <t>Люк VDL 16</t>
  </si>
  <si>
    <t>Люк VDL /2016/ мер/ гнід/ ?/Бакарді II VDL/Кімберлі/704540/ Керницький Б</t>
  </si>
  <si>
    <t>Бучнева Ірина</t>
  </si>
  <si>
    <t>Лакі Стар PKZ 11</t>
  </si>
  <si>
    <t>Лакі -Стар PKZ/ 2011/кобила /гніда/ вестфален  / ЛансерІІІ / Компроматік  Корнет  Оболенський/ 703678/Крамаренко М./</t>
  </si>
  <si>
    <t>КСК "Байков" м.Тернопіль.</t>
  </si>
  <si>
    <t>Малько Віталій</t>
  </si>
  <si>
    <t>Карузо -PKZ  12</t>
  </si>
  <si>
    <t>Карузо -PKZ  /2012/коб/ворон/ вестф/вестф/Кастелан/Рубіа І/703903/Токарев О</t>
  </si>
  <si>
    <t>Дундуа Зураб</t>
  </si>
  <si>
    <t>Іділ /2016//мерин/руда/не визнач/Дертанцер/Імпреза/704713/Родіонов М/</t>
  </si>
  <si>
    <t>2000</t>
  </si>
  <si>
    <t>Контан 16</t>
  </si>
  <si>
    <t>Контан /2016/мер/гнід/ не визнач/ Бурш /Аделіна/ВВ 013752/Слободенюк М</t>
  </si>
  <si>
    <t>Бондарев Контстянтин</t>
  </si>
  <si>
    <t>Крістал Прайд/ 2007/мер/гнід/УВП /Кардінал/Аранія/702385/</t>
  </si>
  <si>
    <t>Екшен Бой 13</t>
  </si>
  <si>
    <t>Єршова   Анастасія</t>
  </si>
  <si>
    <t>Кассіус  Клей  13</t>
  </si>
  <si>
    <t>Кассіус  Клей /2013 /мер/сір/ голшт/Канабіс //704328/Беззугла О</t>
  </si>
  <si>
    <t>Агрофірма  Корнадських</t>
  </si>
  <si>
    <t>Опервіль 13</t>
  </si>
  <si>
    <t>Опервіль/2013/жер/т.гнід/тракен/ Пропан/ Октава/704008/Парфіло Олександр</t>
  </si>
  <si>
    <t>Гоцуляк Ярослав</t>
  </si>
  <si>
    <t>Кракус (март) 09</t>
  </si>
  <si>
    <t>Кракус/2009/жер/т.гнід/ветф/Кардінал  /благодать / 702383/ Чуйко Г</t>
  </si>
  <si>
    <t>конкорд І PKZ 12</t>
  </si>
  <si>
    <t>Конкорд І PKZ /2012/мер/т. гнід./  Вестф / Кастелан /Preisellbeeve/703883/ Безугла  Олена</t>
  </si>
  <si>
    <t>Камелот/2016/жереб/гніда/ольденб/Кавтат ПКЗ/Латіна/704403/Кліменко А.В.</t>
  </si>
  <si>
    <t>Аксельрад Ніка</t>
  </si>
  <si>
    <t>Спартан/2013/мер/сір/вестфал/ Стокатто /Пен Глензейт/ 704103/Клименко А.В./</t>
  </si>
  <si>
    <t>Хьюго Босс 19</t>
  </si>
  <si>
    <t>Хьюго Босс /2019/жер/ т-гнід/ спорт помісь/ Хануман / Брама/ ВВ 010486/Гриненко А</t>
  </si>
  <si>
    <t>1995</t>
  </si>
  <si>
    <t>мс</t>
  </si>
  <si>
    <t>Кветта 16</t>
  </si>
  <si>
    <t>Кветта /2016/ коб/гнід/вестф/ Каврват/ Апартіка/ 441410105216/ Клименко А</t>
  </si>
  <si>
    <t>Шкиптань  Анатолій</t>
  </si>
  <si>
    <t>Гончарук Артемій</t>
  </si>
  <si>
    <t>Кавалерія Тоскана  16</t>
  </si>
  <si>
    <t>Кавалерія Тоскана /2016/коб/гніда/вестфал/Кавтат ПКЗ/Атлантіка/704398/Кліменко А.В./</t>
  </si>
  <si>
    <t>Аветісян Марія</t>
  </si>
  <si>
    <t>Крістал Палац 15</t>
  </si>
  <si>
    <t>Крістал Палац /2015/ жер / гнід з ствин/  ольд/ Крісталло І/ ?/ 418180148115/ Синявська Н</t>
  </si>
  <si>
    <t>КЛ Спорт стейбл м. Київ</t>
  </si>
  <si>
    <t>Лікбез PKZ 14</t>
  </si>
  <si>
    <t>Лікбез PKZ /2014/ мерин/гніда/вестф/Лансер ІІІ/Байленсія В/704195/Красюк О/</t>
  </si>
  <si>
    <t>Якімов Альберт</t>
  </si>
  <si>
    <t>Оскар  ІІ ПКЗ /2014/жер/гнід/бельг/ Кавяр /Кафка/ 704638 /Синявська Н</t>
  </si>
  <si>
    <t>Синявська Наталія</t>
  </si>
  <si>
    <t>Істана 08</t>
  </si>
  <si>
    <t>Істана/2008/коб/гнід/BWP/Каролюс ІІ/Ноблес Дарко//Синявська Н.</t>
  </si>
  <si>
    <t>Стаккідо Пан/2017/ жер/гнід/ганов/Стаккадо Голд/Роя/ DE 431310101517/Панькуш І</t>
  </si>
  <si>
    <t>Кордіна 57 16</t>
  </si>
  <si>
    <t>Кордіна 57 /2016/ коб /гнід  з сивин/ вестф/ Корнет Оболенський  /Поляна  / DE 441410140116 / Панькуш І</t>
  </si>
  <si>
    <t>Кларнет Оболенский 14</t>
  </si>
  <si>
    <t>Кларнет Оболенский/ 2014/жер/сір/вестф /Корнет Оболенський/Abbigal /</t>
  </si>
  <si>
    <t>Бонні 16</t>
  </si>
  <si>
    <t>Бонні/2016/коб/сір/вестф/Корнет Оболенський/Бернадетте/704555/Нестерчук Ю</t>
  </si>
  <si>
    <t>Віолон 09</t>
  </si>
  <si>
    <t>Норд Принц 17</t>
  </si>
  <si>
    <t>Норд Принц / 2017/  мер /  гнід/ вестф/  Нумеро Уно / Масандра /  441411205917/Буткевич Д</t>
  </si>
  <si>
    <t>Квазі Корнет/ 2017/ жер/ гнід/ нім спорт /Квазімодо в д Молендреф/Кошабамба дес треадус /DE 46560042017/Папнькуш І</t>
  </si>
  <si>
    <t>Зорро 15</t>
  </si>
  <si>
    <t>Зорро/2015/жер/сір/не визнач/CONTACT van de HEFFINCK /GURENE PKZ/704085/Токарев О</t>
  </si>
  <si>
    <t>Ратіна 15</t>
  </si>
  <si>
    <t>Ратіна /2015/коб/гнід/ не визнач/Ломітас/Барселона/704092/Токарев О</t>
  </si>
  <si>
    <t>Айвенго 16</t>
  </si>
  <si>
    <t>Айвенго/2015//сір/не визнач /Барон ПКЗ/Сага ПКЗ/704084/Токарев О</t>
  </si>
  <si>
    <t>Маслєнніков Дмитро</t>
  </si>
  <si>
    <t>1978</t>
  </si>
  <si>
    <t>Інстан – 2008, мер./ вор./фран. Селль/ 	Kannan-Medine D'amauru, 104EW14, Шейніч Т</t>
  </si>
  <si>
    <t>Естер 15</t>
  </si>
  <si>
    <t>Естер/2015/коб/сір/нім спорт/Стакато Пан/Бренда/ 704531/ Нестерчук Ю</t>
  </si>
  <si>
    <t>Даріус Де Вескері 13</t>
  </si>
  <si>
    <t>Даріус Де Вескері /2013/жер//фр .сель/Каннан/Міліді де Вескурі/106ІQ29/</t>
  </si>
  <si>
    <t>Конрад /Джаспер 14</t>
  </si>
  <si>
    <t>Конрад /2014/жер/ сір/вестф/Корнет Оболенсьий  Квітана /DE 441410825714/ жкз</t>
  </si>
  <si>
    <t>Бочарова Вероніка</t>
  </si>
  <si>
    <t>Домбай 11</t>
  </si>
  <si>
    <t>Домбай/2011/мер/сір/ не визн/Адоніс/Бланка/704083/Токарев О</t>
  </si>
  <si>
    <t>Монтрезор Неля</t>
  </si>
  <si>
    <t>Козленко Анна</t>
  </si>
  <si>
    <t>Бризг 06</t>
  </si>
  <si>
    <t>Бризг/2006/мерин/гніда/увп/Гламур/Бірюза/702974//</t>
  </si>
  <si>
    <t>Київський іподром</t>
  </si>
  <si>
    <t>Матвієнко Дар'я</t>
  </si>
  <si>
    <t>Коссіодор 07</t>
  </si>
  <si>
    <t>Коссіодор/2007/мерин/гніда/увп////</t>
  </si>
  <si>
    <t>Флайн Хорс Клаб</t>
  </si>
  <si>
    <t>Остріков Олег</t>
  </si>
  <si>
    <t>Халіф 15</t>
  </si>
  <si>
    <t>Халіф/2015/мерин/т-гніда/не визнач/Ломітас/Болівія/704089/Токарев Олег/</t>
  </si>
  <si>
    <t>Екшен Бой 13/жереб/гніда/ольденбург/Екшен Брекет/Піа/106FA11/Данілова/</t>
  </si>
  <si>
    <t>Скай Фол 16</t>
  </si>
  <si>
    <t>Скай Фол/2016/коб/сіра/ольд/Калігула/Верона/DE418182569816//</t>
  </si>
  <si>
    <t>Оскар  ІІ ПКЗ 14</t>
  </si>
  <si>
    <t>Стіл Хартс 16</t>
  </si>
  <si>
    <t>Стіл Хартс/2016/жереб/сіра/ганновер/Клинтон Хердт/Стелла/DE431312305116/</t>
  </si>
  <si>
    <t>Аміна 05</t>
  </si>
  <si>
    <t>Аміна /2005/коб/гнід/ не визн/ВВ 014410/Онофрійчук С</t>
  </si>
  <si>
    <t>Кульчитський Вадим</t>
  </si>
  <si>
    <t>Гай/2019/</t>
  </si>
  <si>
    <t>Гай 19</t>
  </si>
  <si>
    <t>КСК "Equidas Club" , м.Київ</t>
  </si>
  <si>
    <t>Саввей/2018/жереб/ворона/бельг.теплокр/Корнет Оболенський/Аврора/108GL93/Синявська Н/</t>
  </si>
  <si>
    <t>Ратіо Корде Вікторія/2017/коб/ворона/бельг.теплокр/Корнет Оболенський/Аврора//Синявська Н/</t>
  </si>
  <si>
    <t>Мірбат/2018/мерин/св-гніда/увп/Балун2000/Манховері/704830/Родіонов М/</t>
  </si>
  <si>
    <t>Хельмут/2018/мерин/руда/не визнач/не визнач/н визнач/ВВ014340/Керницький Б/</t>
  </si>
  <si>
    <t>Дарко/2017/жереб/гніда/не визнач/Армстронг/Дубрава МВ/704806/Вакуленко В/</t>
  </si>
  <si>
    <t>07:30 ПОКАЗ МАРШРУТІВ ЧЕМПІОНАТА УКРАЇНИ № 1а Діти,№13 V група вік коней 5 років, №  5 "PARADE ALLURE"</t>
  </si>
  <si>
    <t>ЧАС : 09:10</t>
  </si>
  <si>
    <t>ЧАС : 11:00</t>
  </si>
  <si>
    <t>ЧАС : 11:30</t>
  </si>
  <si>
    <t>ЧАС : 12:10</t>
  </si>
  <si>
    <t>13:50  ПОКАЗ МАРШРУТІВ № 10 ЧУ ІV група коні 7 років та старші №7 ЧУ  ІІІ група Юніори,  М№ 7 "Parade Allure"</t>
  </si>
  <si>
    <t>ЧАС : 14:20</t>
  </si>
  <si>
    <t>ЧАС : 14:55</t>
  </si>
  <si>
    <t>16:00  ПОКАЗ МАРШРУТІВ № 1, №2, № 3 , № 4</t>
  </si>
  <si>
    <t>ЧАС : 16:30</t>
  </si>
  <si>
    <t>ЧАС : 17:20</t>
  </si>
  <si>
    <t>ЧАС : 19:00</t>
  </si>
  <si>
    <t>ЧАС :18:15</t>
  </si>
  <si>
    <t>Кавалькада</t>
  </si>
  <si>
    <t>Дантес ІІ</t>
  </si>
  <si>
    <t>Джемен PKZ</t>
  </si>
  <si>
    <t>Паралчина /2009/коб/гніда/не визнач/ ? /?/ вв013803/Кох к</t>
  </si>
  <si>
    <t>Кентукі  11</t>
  </si>
  <si>
    <t>Кентукі /2011/мерин/ гніда/не визнач/не визнач////</t>
  </si>
  <si>
    <t>Бурик Аріна</t>
  </si>
  <si>
    <t>Містер Том</t>
  </si>
  <si>
    <t>Блек Вайт</t>
  </si>
  <si>
    <t>ЧЕМПІОНАТ УКРАЇНИ З ПОДОЛАННЯ ПЕРЕШКОД</t>
  </si>
  <si>
    <t>16-18.06.2023</t>
  </si>
  <si>
    <t>Кириченко Віра</t>
  </si>
  <si>
    <t xml:space="preserve">ЧЕМПІОНАТ УКРАЇНИ З ПОДОЛАННЯ ПЕРЕШКОД </t>
  </si>
  <si>
    <t xml:space="preserve">Висота 110 см,  табл. А., Cт.238.1.2 </t>
  </si>
  <si>
    <t xml:space="preserve">10:30  ПОКАЗ МАРШРУТІВ  ЧЕМПІОНАТ УКРАЇНИ №4а ЧУ ІІ группа Юнаки М№ 6 "PARADE ALLURE" ,№16 ЧУ VІ група вік коней 6 та 7  років   </t>
  </si>
  <si>
    <t>Орео 19</t>
  </si>
  <si>
    <t>Лакі Бой</t>
  </si>
  <si>
    <t>Шкиптань Анатолій</t>
  </si>
  <si>
    <t xml:space="preserve">Висота 120 см (6 років), 125 см(7 років) , табл. А., Cт.238.2.1 </t>
  </si>
  <si>
    <t>Черкаська обл., Петриківський кінний завод</t>
  </si>
  <si>
    <t>Пономарьов Андрій Копилов Володимир</t>
  </si>
  <si>
    <t xml:space="preserve">Зайцев Василь </t>
  </si>
  <si>
    <t xml:space="preserve">Іващенко Дмитро </t>
  </si>
  <si>
    <t>Тотал Вікторі 16</t>
  </si>
  <si>
    <t>Чепіков   Володимир</t>
  </si>
  <si>
    <t>Капер 19</t>
  </si>
  <si>
    <t>КСК "Шостка" Сумська  обл</t>
  </si>
  <si>
    <t>Глазун Аміна</t>
  </si>
  <si>
    <t>Усенко Назарій</t>
  </si>
  <si>
    <t>Лакі Стар Бой</t>
  </si>
  <si>
    <t>Чепіков Володимир</t>
  </si>
  <si>
    <t>Кнекер 18</t>
  </si>
  <si>
    <t>Капелан 18</t>
  </si>
  <si>
    <t>Глазун  Аміна</t>
  </si>
  <si>
    <t>Гектор  18</t>
  </si>
  <si>
    <t xml:space="preserve">Висота 140 см </t>
  </si>
  <si>
    <t>Табл.С , Ст.239</t>
  </si>
  <si>
    <t>м. Жашків Черкаська обл.</t>
  </si>
  <si>
    <t>штр.о.</t>
  </si>
  <si>
    <t>кол-во повалов</t>
  </si>
  <si>
    <t>штр.с.за повали</t>
  </si>
  <si>
    <t>ЧАС на маршруті</t>
  </si>
  <si>
    <t>Головний секретар, секретар національної категорії</t>
  </si>
  <si>
    <t>Антоненко Михайло</t>
  </si>
  <si>
    <t>Асканія</t>
  </si>
  <si>
    <t>16-18.06.2023.</t>
  </si>
  <si>
    <t xml:space="preserve">Висота140 см  , табл. А., Cт.238.2.1 </t>
  </si>
  <si>
    <t xml:space="preserve">Єршова Анастасія </t>
  </si>
  <si>
    <t xml:space="preserve">М № 10 (ІV група, коні 7 років та старше)                  </t>
  </si>
  <si>
    <t>Харківська обл., A.Gafilin Jamping Team.</t>
  </si>
  <si>
    <t xml:space="preserve">М  № 2а ЧУ Діти , висота 110 см., таб.А, ст.274.2.5.                                            </t>
  </si>
  <si>
    <t xml:space="preserve">М  № 14 ЧУ V група вік коней 5 років, висота 115-120 см., таб.А, ст.274.2.5                                                </t>
  </si>
  <si>
    <t xml:space="preserve">М №12-Відкритий клас,  коні від 5 років, висота 115 см, табл. А,ст.274.2.5 </t>
  </si>
  <si>
    <t xml:space="preserve"> ЧУ М№ 8 ІІІ група Юніори, висота 140-145 см., табл.А ст .274.2.5  </t>
  </si>
  <si>
    <t xml:space="preserve">М № 11-(ІV група вік коней - 7 років та старші),висота 145 см, табл. А, ст.273.3.3.1, 273.4.3(два гіти)  </t>
  </si>
  <si>
    <t>М № 11-Відкритий клас,  коні від 4 років, висота 105 см, табл. А,ст.274.2.5</t>
  </si>
  <si>
    <t>ОСОБИСТА ПЕРШИСТЬ</t>
  </si>
  <si>
    <t>м. Жашків   Черкаська обл.</t>
  </si>
  <si>
    <t>м № 10</t>
  </si>
  <si>
    <t>м № 11</t>
  </si>
  <si>
    <t>м № 12</t>
  </si>
  <si>
    <t xml:space="preserve">итого  </t>
  </si>
  <si>
    <t>виконаний розряд</t>
  </si>
  <si>
    <t>Конкорд ІІ PKZ 12</t>
  </si>
  <si>
    <t>Конкорд ІІ PKZ /2012/мер/т. гнід./  Вестф / Кастелан /Preisellbeeve/703883/ Безугла  Олена</t>
  </si>
  <si>
    <t>Косик Ірина</t>
  </si>
  <si>
    <t>Кассіодор 07</t>
  </si>
  <si>
    <t xml:space="preserve">Касіодор/2007/ мер / гнід / УВП/ </t>
  </si>
  <si>
    <t>Остріков О</t>
  </si>
  <si>
    <t>Скай Фол</t>
  </si>
  <si>
    <t>2Київська обл., Tyshchenko Horses Club</t>
  </si>
  <si>
    <t>Кавалькада  ПКЗ 14</t>
  </si>
  <si>
    <t>Кавалькада  ПКЗ /2014/ коб/сір/не визн/Корнет Оболенський/ Каліса/704086/Токарев О</t>
  </si>
  <si>
    <t>Оскар  ІІ ПКЗ 14 -2</t>
  </si>
  <si>
    <t xml:space="preserve">Якімов Альберт </t>
  </si>
  <si>
    <t xml:space="preserve">Биков Володимир </t>
  </si>
  <si>
    <t>Джемен PKZ  /2009/мер/ гнід/ бельг/Купер/ Каретіно/702961/ Смірнова В</t>
  </si>
  <si>
    <t>Розовик Марія</t>
  </si>
  <si>
    <t xml:space="preserve">Фесенко Тетяна </t>
  </si>
  <si>
    <t>Бурік Орина</t>
  </si>
  <si>
    <t>Капело/2018/жер/ гнід/ вест/ Кальдерон Стар/ Кукла/ 441410827418/ Пилипейко В</t>
  </si>
  <si>
    <t>Кульчицький Вадим</t>
  </si>
  <si>
    <t>1966</t>
  </si>
  <si>
    <t>Асканія 12</t>
  </si>
  <si>
    <t>Кракус  09</t>
  </si>
  <si>
    <t xml:space="preserve">Горяча Анастасія </t>
  </si>
  <si>
    <t>Авітісян Марія</t>
  </si>
  <si>
    <t>Халіф 15/2</t>
  </si>
  <si>
    <t>Халіф /2015/ / т-гнід/не визн/Ломітас/Болівія/704089/Токарев О</t>
  </si>
  <si>
    <t xml:space="preserve">Козленко Анна </t>
  </si>
  <si>
    <t>Бризг /2006/ мер/ гнід/UWP/Glamour/Birusa/702974/</t>
  </si>
  <si>
    <t>Київський Іподром</t>
  </si>
  <si>
    <t>Левіцький Анатолій</t>
  </si>
  <si>
    <t>Лакі Стар Бой 18</t>
  </si>
  <si>
    <t>Лакі Стар Бой/ 2018 / жер/ гнід/ вестф/ Кальдерон Стап / Лакоста /441410827618 / Пилипейко В</t>
  </si>
  <si>
    <t>Кнекер /2018/ жер/ гнід/ вестф/ Кальдерон Стар / Карен / 441410827518/ Пилипейко В</t>
  </si>
  <si>
    <t>07:30 ПОКАЗ МАРШРУТІВ ЧЕМПІОНАТА УКРАЇНИ № 2а Діти,№14, V група вік коней 5 років, №  12 "PARADE ALLURE"</t>
  </si>
  <si>
    <t>ЧАС : 09:30</t>
  </si>
  <si>
    <t xml:space="preserve">10:15  ПОКАЗ МАРШРУТІВ  ЧЕМПІОНАТ УКРАЇНИ №5а ЧУ ІІ группа Юнаки М№ 13,14 "PARADE ALLURE" ,№17 ЧУ VІ група вік коней 6 та 7  років   </t>
  </si>
  <si>
    <t>ЧАС : 10:45</t>
  </si>
  <si>
    <t>ЧАС :17:45</t>
  </si>
  <si>
    <t xml:space="preserve">Дементьєв Ростіслав </t>
  </si>
  <si>
    <t>М № 5а ЧУ ІІа група ЮНАКИ ,висота 125 см, табл. А, ст.274.2.5,  М №13-Відкритий клас,  коні від 5 років, висота 125 см, табл. А, ст.274.2.5</t>
  </si>
  <si>
    <t>Бикова Маргарита ЧУ</t>
  </si>
  <si>
    <t>Томіліна Марія ЧУ</t>
  </si>
  <si>
    <t>Мошенський Дмитро ЧУ</t>
  </si>
  <si>
    <t>Гороховська Богдана ЧУ</t>
  </si>
  <si>
    <t>Чечит Ольга ЧУ</t>
  </si>
  <si>
    <t xml:space="preserve"> ЧЕМПІОНАТ УКРАЇНИ М№ 17 VІ група вік коней 6 та 7 років, висота 125-130 см.(6 років), 130-135 см.(7 років)                    табл.А ст .274.2.5,   М №14-Відкритий клас,  коні від 6 років, висота 135 см, табл. А, ст.274.2.5</t>
  </si>
  <si>
    <t>Кузнець Валерія ПА</t>
  </si>
  <si>
    <t>Смірнова Валентина ПА</t>
  </si>
  <si>
    <t>Чорний Ігор ПА</t>
  </si>
  <si>
    <t>ЧАС :11:35</t>
  </si>
  <si>
    <t xml:space="preserve">13:20  ПОКАЗ МАРШРУТІВ № 11 ЧУ ІV група коні 7 років та старші №7 ЧУ  ІІІ група Юніори,  </t>
  </si>
  <si>
    <t>ЧАС : 13:50</t>
  </si>
  <si>
    <t>ЧАС : 14:00</t>
  </si>
  <si>
    <t>15:40  ПОКАЗ МАРШРУТІВ № 8, №9, № 10 , № 11</t>
  </si>
  <si>
    <t>ЧАС : 16:10</t>
  </si>
  <si>
    <t>ЧАС :16:45</t>
  </si>
  <si>
    <t>ЧАС : 18:25</t>
  </si>
  <si>
    <t>Дніпропетровська обл., КПШНЗ «СДЮСШОР з кінного спорту» ДМР</t>
  </si>
  <si>
    <t>Житомірська обл.,м.Житомир, КСК "Домбай"</t>
  </si>
  <si>
    <t>Сумська обл., КСК "Суми", ОК НТЗ "Сумська кінна ДЮСШ"</t>
  </si>
  <si>
    <t>Дніпропетровська обл.,КПШНЗ «СДЮСШОР з кінного спорту» ДМР</t>
  </si>
  <si>
    <t>Миколаївська обл.,м.Миколаїв, КДЮСШ облради "КОЛОС"</t>
  </si>
  <si>
    <t>Сумська обл.,КСК "Суми", ОК НТЗ "Сумська кінна ДЮСШ"</t>
  </si>
  <si>
    <t>Житомірська обл., м.Житомир, КСК "Домбай"</t>
  </si>
  <si>
    <t xml:space="preserve">Висота 110/110 см,  табл. А., Cт.274.2.5. </t>
  </si>
  <si>
    <t xml:space="preserve">Висота 115/120 см,  табл. А., Cт.274.2.5. </t>
  </si>
  <si>
    <t>Кентук  11</t>
  </si>
  <si>
    <t>Кентукі/2011/мерин/ гніда/////</t>
  </si>
  <si>
    <t xml:space="preserve">Бикова Маргарита </t>
  </si>
  <si>
    <t xml:space="preserve">Гороховська Богдана </t>
  </si>
  <si>
    <t xml:space="preserve">Чечит Ольга </t>
  </si>
  <si>
    <t xml:space="preserve">Висота  125/130 см.(6 років), 130/135 см.(7 років)  табл. А., Cт.274.2.5. </t>
  </si>
  <si>
    <t xml:space="preserve">Харківська обл., Дергачівська ДЮКСШ </t>
  </si>
  <si>
    <t>Миколаївська обл., м.Миколаїв, КДЮСШ облради "КОЛОС"</t>
  </si>
  <si>
    <r>
      <rPr>
        <sz val="20"/>
        <rFont val="Bookman Old Style"/>
        <family val="1"/>
        <charset val="204"/>
      </rPr>
      <t>Іващенко Дмитро</t>
    </r>
    <r>
      <rPr>
        <b/>
        <sz val="20"/>
        <rFont val="Bookman Old Style"/>
        <family val="1"/>
        <charset val="204"/>
      </rPr>
      <t xml:space="preserve"> </t>
    </r>
  </si>
  <si>
    <t>2 гіт - висота 145 см</t>
  </si>
  <si>
    <t>до другого гіту допускаються вершники, які закінчили 1-й гіт</t>
  </si>
  <si>
    <t>1 гіт</t>
  </si>
  <si>
    <t>2 гіт</t>
  </si>
  <si>
    <t>Всього        штр. оч.</t>
  </si>
  <si>
    <t>штр. о.</t>
  </si>
  <si>
    <t>1 гіт - висота 145 см</t>
  </si>
  <si>
    <t xml:space="preserve"> Сумська обл., КСК "Суми", ОК НТЗ "Сумська кінна ДЮСШ"</t>
  </si>
  <si>
    <t xml:space="preserve">Висота 140/145 см,  табл. А., Cт.274.2.5. </t>
  </si>
  <si>
    <t xml:space="preserve"> № 11 (ІV група, коні 7 років та старше)    Табл."А" , Ст.273.3.3.1; 273.4.3              </t>
  </si>
  <si>
    <t>М №18-Відкритий клас,  коні від 5 років, висота 110 см, табл. А,ст.238.2. 2(перестриб. в гіті)</t>
  </si>
  <si>
    <t xml:space="preserve">М  № 3а ЧУ Діти , висота 115 см., таб.А, ст.238.2.2.(перестриб. в гіті)                                            </t>
  </si>
  <si>
    <t>Дантес ІІ PKZ 11</t>
  </si>
  <si>
    <t>Дантес ІІ PKZ/2011/мерин/сірий/вестфал/Діарадо/Саліба/703337/Смірнова В//</t>
  </si>
  <si>
    <t>Гарасюта Володимир ЧУ</t>
  </si>
  <si>
    <t>Слободенюк Едуард ЧУ</t>
  </si>
  <si>
    <t>Зайцев Василь ЧУ</t>
  </si>
  <si>
    <t>Биков Володимир ЧУ</t>
  </si>
  <si>
    <t xml:space="preserve">М  № 15 ЧУ V група вік коней 5 років, висота 120 см., таб.А, ст.238.2.2., 245.3(перестриб. в гіті)            М №19-Відкритий клас,  коні від 5 років, висота 120см, табл. А, ст.238.2.2(перестриб. в гіті)                                           </t>
  </si>
  <si>
    <t>М № 6а ЧУ ІІа група ЮНАКИ ,висота 130 см, табл. А, ст.238.2.2(перестриб. в гіті),  М №20-Відкритий клас,  висота 130 см, табл. А, ст.238.2.2.(перестриб. в гіті)</t>
  </si>
  <si>
    <t xml:space="preserve"> ЧЕМПІОНАТ УКРАЇНИ М№ 18 VІ група вік коней 6 та 7 років, висота 130см.(6 років), 135 см.(7 років)                    табл.А ст .238.2.2., 245.3(перестриб. в гіті),   М №21-Відкритий клас,  висота 135 см, табл. А, ст.238.2.2.(перестриб. в гіті)</t>
  </si>
  <si>
    <t>Слободенюк Едуард 6р</t>
  </si>
  <si>
    <t>Індюшкін Євген 6р</t>
  </si>
  <si>
    <t>Лапа Євген 6р</t>
  </si>
  <si>
    <t>Гафілін Артур 6р</t>
  </si>
  <si>
    <t>Вакуленко Валерія 6р</t>
  </si>
  <si>
    <t>Биков Володимир 6р</t>
  </si>
  <si>
    <t>Кирилюк Іван ПА</t>
  </si>
  <si>
    <t>Єременко Сергій ПА</t>
  </si>
  <si>
    <t>Іванов Олександр ПА</t>
  </si>
  <si>
    <t>Єршова   Анастасія ПА</t>
  </si>
  <si>
    <t xml:space="preserve"> ЧУ М№ 9 ІІІ група Юніори, висота 145 см., табл.А ст .238.2.2   </t>
  </si>
  <si>
    <t xml:space="preserve">М № 12-(ІV група вік коней - 7 років та старші),висота 150 см, табл. А, ст.238.2.2. </t>
  </si>
  <si>
    <t>М № 15-Відкритий клас,  коні від 4 років, висота 60 см, табл. А, "Наближено до норми часу"</t>
  </si>
  <si>
    <t>Кентукі 11</t>
  </si>
  <si>
    <t>Кентукі /2011/мерин/гніда/////</t>
  </si>
  <si>
    <t>Фурдичко Марина</t>
  </si>
  <si>
    <t>м.Харків, КСК "Зустріч"</t>
  </si>
  <si>
    <t>Ткачев Петро</t>
  </si>
  <si>
    <t>07:30 ПОКАЗ МАРШРУТІВ ЧЕМПІОНАТА УКРАЇНИ № 3а Діти,№15, V група вік коней 5 років, №  18, 19 "PARADE ALLURE"</t>
  </si>
  <si>
    <t>ЧАС : 09:40</t>
  </si>
  <si>
    <t>ЧАС :10:20</t>
  </si>
  <si>
    <t xml:space="preserve">12:10 ПОКАЗ МАРШРУТІВ  ЧЕМПІОНАТ УКРАЇНИ №6а ЧУ ІІа группа Юнаки М№ 20,21 "PARADE ALLURE" ,№18 ЧУ VІ група вік коней 6 та 7  років   </t>
  </si>
  <si>
    <t>ЧАС : 12:40</t>
  </si>
  <si>
    <t>ЧАС :13:40</t>
  </si>
  <si>
    <t xml:space="preserve">15:40  ПОКАЗ МАРШРУТІВ № 12 ЧУ ІV група коні 7 років та старші № 9 ЧУ  ІІІ група Юніори,  </t>
  </si>
  <si>
    <t>ЧАС : 16:20</t>
  </si>
  <si>
    <t xml:space="preserve">17:30  ПОКАЗ МАРШРУТІВ № 15, №16, № 17 </t>
  </si>
  <si>
    <t>ЧАС :18:30</t>
  </si>
  <si>
    <t>ЧАС :19:30</t>
  </si>
  <si>
    <t xml:space="preserve">Висота 115 см,  табл. А., Cт.238.2.2. </t>
  </si>
  <si>
    <t>Конрад  14</t>
  </si>
  <si>
    <t xml:space="preserve">Кирилюк Іван </t>
  </si>
  <si>
    <t>Висота 120см  , табл. А., Cт.238.2.2  , 245.3</t>
  </si>
  <si>
    <t>Томіліна Марія</t>
  </si>
  <si>
    <t xml:space="preserve">ЧЕМПІОНАТ  УКРАЇНИ З ПОДОЛАННЯ ПЕРЕШКОД </t>
  </si>
  <si>
    <t xml:space="preserve">Висота 130 -135 см  , табл. А., Cт.238.2.2, 245.3  </t>
  </si>
  <si>
    <t xml:space="preserve">Вакуленко Валерія </t>
  </si>
  <si>
    <t xml:space="preserve"> Харківська обл., A.Gafilin Jamping Team.</t>
  </si>
  <si>
    <t xml:space="preserve">Харківська обл., Дергачівська ДЮКСШ, </t>
  </si>
  <si>
    <t xml:space="preserve">Висота 145 см  , табл. А., Cт.238.2.2 </t>
  </si>
  <si>
    <t xml:space="preserve">Висота 150 см  , табл. А., Cт.238.2.2 </t>
  </si>
  <si>
    <t>Шкиптань Анатолвій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</si>
</sst>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70" x14ac:knownFonts="1">
    <font>
      <sz val="10"/>
      <name val="Arial"/>
    </font>
    <font>
      <u/>
      <sz val="10"/>
      <name val="Bookman Old Style"/>
      <family val="1"/>
      <charset val="204"/>
    </font>
    <font>
      <sz val="10"/>
      <name val="Bookman Old Style"/>
      <family val="1"/>
      <charset val="204"/>
    </font>
    <font>
      <b/>
      <sz val="10"/>
      <name val="Bookman Old Style"/>
      <family val="1"/>
      <charset val="204"/>
    </font>
    <font>
      <b/>
      <sz val="12"/>
      <name val="Bookman Old Style"/>
      <family val="1"/>
      <charset val="204"/>
    </font>
    <font>
      <sz val="12"/>
      <name val="Arial"/>
      <family val="2"/>
      <charset val="204"/>
    </font>
    <font>
      <b/>
      <sz val="14"/>
      <name val="Bookman Old Style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b/>
      <sz val="20"/>
      <name val="Bookman Old Style"/>
      <family val="1"/>
      <charset val="204"/>
    </font>
    <font>
      <sz val="14"/>
      <name val="Arial"/>
      <family val="2"/>
      <charset val="204"/>
    </font>
    <font>
      <sz val="8"/>
      <name val="Arial"/>
      <family val="2"/>
      <charset val="204"/>
    </font>
    <font>
      <u/>
      <sz val="12"/>
      <name val="Bookman Old Style"/>
      <family val="1"/>
      <charset val="204"/>
    </font>
    <font>
      <sz val="14"/>
      <name val="Bookman Old Style"/>
      <family val="1"/>
      <charset val="204"/>
    </font>
    <font>
      <b/>
      <sz val="16"/>
      <name val="Times New Roman"/>
      <family val="1"/>
      <charset val="204"/>
    </font>
    <font>
      <sz val="16"/>
      <name val="Arial"/>
      <family val="2"/>
      <charset val="204"/>
    </font>
    <font>
      <sz val="12"/>
      <name val="Bookman Old Style"/>
      <family val="1"/>
      <charset val="204"/>
    </font>
    <font>
      <b/>
      <sz val="11"/>
      <name val="Bookman Old Style"/>
      <family val="1"/>
      <charset val="204"/>
    </font>
    <font>
      <b/>
      <sz val="8"/>
      <name val="Bookman Old Style"/>
      <family val="1"/>
      <charset val="204"/>
    </font>
    <font>
      <sz val="16"/>
      <name val="Times New Roman"/>
      <family val="1"/>
      <charset val="204"/>
    </font>
    <font>
      <sz val="18"/>
      <name val="Arial"/>
      <family val="2"/>
      <charset val="204"/>
    </font>
    <font>
      <sz val="16"/>
      <name val="Bookman Old Style"/>
      <family val="1"/>
      <charset val="204"/>
    </font>
    <font>
      <b/>
      <sz val="18"/>
      <name val="Bookman Old Style"/>
      <family val="1"/>
      <charset val="204"/>
    </font>
    <font>
      <u/>
      <sz val="18"/>
      <name val="Bookman Old Style"/>
      <family val="1"/>
      <charset val="204"/>
    </font>
    <font>
      <sz val="18"/>
      <name val="Bookman Old Style"/>
      <family val="1"/>
      <charset val="204"/>
    </font>
    <font>
      <b/>
      <sz val="10"/>
      <name val="Times New Roman"/>
      <family val="1"/>
      <charset val="204"/>
    </font>
    <font>
      <sz val="20"/>
      <name val="Arial"/>
      <family val="2"/>
      <charset val="204"/>
    </font>
    <font>
      <sz val="9"/>
      <name val="Bookman Old Style"/>
      <family val="1"/>
      <charset val="204"/>
    </font>
    <font>
      <sz val="8"/>
      <name val="Bookman Old Style"/>
      <family val="1"/>
      <charset val="204"/>
    </font>
    <font>
      <sz val="22"/>
      <name val="Bookman Old Style"/>
      <family val="1"/>
      <charset val="204"/>
    </font>
    <font>
      <b/>
      <sz val="8"/>
      <name val="Times New Roman"/>
      <family val="1"/>
      <charset val="204"/>
    </font>
    <font>
      <b/>
      <sz val="22"/>
      <name val="Bookman Old Style"/>
      <family val="1"/>
      <charset val="204"/>
    </font>
    <font>
      <b/>
      <u/>
      <sz val="18"/>
      <name val="Bookman Old Style"/>
      <family val="1"/>
      <charset val="204"/>
    </font>
    <font>
      <b/>
      <sz val="9"/>
      <name val="Times New Roman"/>
      <family val="1"/>
      <charset val="204"/>
    </font>
    <font>
      <sz val="9"/>
      <name val="Arial"/>
      <family val="2"/>
      <charset val="204"/>
    </font>
    <font>
      <b/>
      <u/>
      <sz val="14"/>
      <name val="Bookman Old Style"/>
      <family val="1"/>
      <charset val="204"/>
    </font>
    <font>
      <u/>
      <sz val="16"/>
      <name val="Bookman Old Style"/>
      <family val="1"/>
      <charset val="204"/>
    </font>
    <font>
      <sz val="24"/>
      <name val="Bookman Old Style"/>
      <family val="1"/>
      <charset val="204"/>
    </font>
    <font>
      <b/>
      <sz val="28"/>
      <name val="Bookman Old Style"/>
      <family val="1"/>
      <charset val="204"/>
    </font>
    <font>
      <b/>
      <sz val="26"/>
      <name val="Bookman Old Style"/>
      <family val="1"/>
      <charset val="204"/>
    </font>
    <font>
      <sz val="11"/>
      <name val="Bookman Old Style"/>
      <family val="1"/>
      <charset val="204"/>
    </font>
    <font>
      <b/>
      <i/>
      <sz val="14"/>
      <name val="Bookman Old Style"/>
      <family val="1"/>
      <charset val="204"/>
    </font>
    <font>
      <sz val="20"/>
      <name val="Bookman Old Style"/>
      <family val="1"/>
      <charset val="204"/>
    </font>
    <font>
      <b/>
      <sz val="24"/>
      <name val="Bookman Old Style"/>
      <family val="1"/>
      <charset val="204"/>
    </font>
    <font>
      <b/>
      <sz val="22"/>
      <color rgb="FFFF0000"/>
      <name val="Arial"/>
      <family val="2"/>
      <charset val="204"/>
    </font>
    <font>
      <sz val="20"/>
      <color theme="1"/>
      <name val="Bookman Old Style"/>
      <family val="1"/>
      <charset val="204"/>
    </font>
    <font>
      <b/>
      <sz val="18"/>
      <color theme="1"/>
      <name val="Bookman Old Style"/>
      <family val="1"/>
      <charset val="204"/>
    </font>
    <font>
      <sz val="14"/>
      <color theme="1"/>
      <name val="Bookman Old Style"/>
      <family val="1"/>
      <charset val="204"/>
    </font>
    <font>
      <sz val="12"/>
      <color theme="1"/>
      <name val="Bookman Old Style"/>
      <family val="1"/>
      <charset val="204"/>
    </font>
    <font>
      <sz val="18"/>
      <color theme="1"/>
      <name val="Bookman Old Style"/>
      <family val="1"/>
      <charset val="204"/>
    </font>
    <font>
      <sz val="16"/>
      <color theme="1"/>
      <name val="Bookman Old Style"/>
      <family val="1"/>
      <charset val="204"/>
    </font>
    <font>
      <b/>
      <sz val="20"/>
      <color theme="1"/>
      <name val="Bookman Old Style"/>
      <family val="1"/>
      <charset val="204"/>
    </font>
    <font>
      <sz val="14"/>
      <color theme="0"/>
      <name val="Arial"/>
      <family val="2"/>
      <charset val="204"/>
    </font>
    <font>
      <b/>
      <sz val="26"/>
      <color theme="1"/>
      <name val="Bookman Old Style"/>
      <family val="1"/>
      <charset val="204"/>
    </font>
    <font>
      <b/>
      <sz val="28"/>
      <color theme="1"/>
      <name val="Bookman Old Style"/>
      <family val="1"/>
      <charset val="204"/>
    </font>
    <font>
      <sz val="26"/>
      <name val="Bookman Old Style"/>
      <family val="1"/>
      <charset val="204"/>
    </font>
    <font>
      <sz val="26"/>
      <name val="Arial"/>
      <family val="2"/>
      <charset val="204"/>
    </font>
    <font>
      <sz val="28"/>
      <name val="Bookman Old Style"/>
      <family val="1"/>
      <charset val="204"/>
    </font>
    <font>
      <b/>
      <sz val="20"/>
      <name val="Arial"/>
      <family val="2"/>
      <charset val="204"/>
    </font>
    <font>
      <b/>
      <i/>
      <u/>
      <sz val="26"/>
      <name val="Times New Roman"/>
      <family val="1"/>
      <charset val="204"/>
    </font>
    <font>
      <sz val="10"/>
      <color theme="1"/>
      <name val="Bookman Old Style"/>
      <family val="1"/>
      <charset val="204"/>
    </font>
    <font>
      <b/>
      <sz val="22"/>
      <color rgb="FFFFFF00"/>
      <name val="Arial"/>
      <family val="2"/>
      <charset val="204"/>
    </font>
    <font>
      <sz val="36"/>
      <name val="Bookman Old Style"/>
      <family val="1"/>
      <charset val="204"/>
    </font>
    <font>
      <sz val="6"/>
      <name val="Bookman Old Style"/>
      <family val="1"/>
      <charset val="204"/>
    </font>
    <font>
      <b/>
      <sz val="24"/>
      <color theme="0"/>
      <name val="Arial"/>
      <family val="2"/>
      <charset val="204"/>
    </font>
    <font>
      <sz val="10"/>
      <color theme="0"/>
      <name val="Arial"/>
      <family val="2"/>
      <charset val="204"/>
    </font>
    <font>
      <sz val="18"/>
      <color theme="0"/>
      <name val="Bookman Old Style"/>
      <family val="1"/>
      <charset val="204"/>
    </font>
    <font>
      <sz val="18"/>
      <color theme="0"/>
      <name val="Arial"/>
      <family val="2"/>
      <charset val="204"/>
    </font>
    <font>
      <b/>
      <sz val="36"/>
      <name val="Bookman Old Style"/>
      <family val="1"/>
      <charset val="204"/>
    </font>
    <font>
      <sz val="24"/>
      <color theme="1"/>
      <name val="Bookman Old Style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6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7" fillId="0" borderId="0"/>
  </cellStyleXfs>
  <cellXfs count="490">
    <xf numFmtId="0" fontId="0" fillId="0" borderId="0" xfId="0"/>
    <xf numFmtId="14" fontId="1" fillId="0" borderId="0" xfId="0" applyNumberFormat="1" applyFont="1" applyFill="1" applyAlignment="1">
      <alignment horizontal="left"/>
    </xf>
    <xf numFmtId="0" fontId="5" fillId="0" borderId="0" xfId="0" applyFont="1" applyBorder="1" applyAlignment="1"/>
    <xf numFmtId="0" fontId="6" fillId="0" borderId="0" xfId="0" applyFont="1" applyAlignment="1">
      <alignment horizontal="center" vertical="center"/>
    </xf>
    <xf numFmtId="0" fontId="0" fillId="0" borderId="0" xfId="0" applyAlignment="1"/>
    <xf numFmtId="0" fontId="6" fillId="0" borderId="0" xfId="0" applyFont="1" applyFill="1" applyAlignment="1">
      <alignment horizontal="center" vertical="center"/>
    </xf>
    <xf numFmtId="0" fontId="0" fillId="0" borderId="0" xfId="0" applyAlignment="1">
      <alignment horizontal="right"/>
    </xf>
    <xf numFmtId="14" fontId="12" fillId="0" borderId="0" xfId="0" applyNumberFormat="1" applyFont="1" applyFill="1" applyAlignment="1">
      <alignment horizontal="left"/>
    </xf>
    <xf numFmtId="0" fontId="15" fillId="0" borderId="0" xfId="0" applyFont="1" applyAlignment="1"/>
    <xf numFmtId="14" fontId="12" fillId="0" borderId="0" xfId="0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4" fontId="12" fillId="0" borderId="0" xfId="0" applyNumberFormat="1" applyFont="1" applyFill="1" applyAlignment="1">
      <alignment horizontal="center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0" fillId="0" borderId="0" xfId="0" applyFont="1"/>
    <xf numFmtId="2" fontId="21" fillId="0" borderId="9" xfId="0" applyNumberFormat="1" applyFont="1" applyBorder="1" applyAlignment="1">
      <alignment horizontal="center" vertical="center" wrapText="1"/>
    </xf>
    <xf numFmtId="0" fontId="25" fillId="0" borderId="4" xfId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/>
    </xf>
    <xf numFmtId="0" fontId="19" fillId="0" borderId="10" xfId="0" applyFont="1" applyFill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2" fillId="0" borderId="0" xfId="0" applyFont="1"/>
    <xf numFmtId="0" fontId="16" fillId="0" borderId="0" xfId="0" applyFont="1"/>
    <xf numFmtId="0" fontId="24" fillId="0" borderId="0" xfId="0" applyFont="1"/>
    <xf numFmtId="0" fontId="13" fillId="0" borderId="0" xfId="0" applyFont="1" applyFill="1"/>
    <xf numFmtId="0" fontId="13" fillId="0" borderId="0" xfId="0" applyFont="1" applyFill="1" applyAlignment="1"/>
    <xf numFmtId="0" fontId="16" fillId="0" borderId="0" xfId="0" applyFont="1" applyAlignment="1">
      <alignment horizontal="center" vertical="center"/>
    </xf>
    <xf numFmtId="0" fontId="21" fillId="2" borderId="12" xfId="0" applyFont="1" applyFill="1" applyBorder="1" applyAlignment="1">
      <alignment horizontal="center" wrapText="1"/>
    </xf>
    <xf numFmtId="0" fontId="21" fillId="2" borderId="12" xfId="0" applyFont="1" applyFill="1" applyBorder="1" applyAlignment="1">
      <alignment horizontal="left" wrapText="1"/>
    </xf>
    <xf numFmtId="0" fontId="16" fillId="2" borderId="12" xfId="0" applyFont="1" applyFill="1" applyBorder="1" applyAlignment="1">
      <alignment horizontal="center" wrapText="1"/>
    </xf>
    <xf numFmtId="0" fontId="45" fillId="2" borderId="12" xfId="0" applyFont="1" applyFill="1" applyBorder="1" applyAlignment="1">
      <alignment horizontal="center" vertical="center" wrapText="1"/>
    </xf>
    <xf numFmtId="0" fontId="22" fillId="2" borderId="12" xfId="0" applyFont="1" applyFill="1" applyBorder="1" applyAlignment="1">
      <alignment horizontal="left" wrapText="1"/>
    </xf>
    <xf numFmtId="0" fontId="46" fillId="2" borderId="12" xfId="0" applyFont="1" applyFill="1" applyBorder="1" applyAlignment="1">
      <alignment horizontal="center" vertical="center" wrapText="1"/>
    </xf>
    <xf numFmtId="0" fontId="16" fillId="2" borderId="13" xfId="0" applyFont="1" applyFill="1" applyBorder="1" applyAlignment="1">
      <alignment horizontal="center" wrapText="1"/>
    </xf>
    <xf numFmtId="0" fontId="21" fillId="2" borderId="13" xfId="0" applyFont="1" applyFill="1" applyBorder="1" applyAlignment="1">
      <alignment horizontal="center" wrapText="1"/>
    </xf>
    <xf numFmtId="0" fontId="47" fillId="2" borderId="13" xfId="0" applyFont="1" applyFill="1" applyBorder="1" applyAlignment="1">
      <alignment horizontal="left" vertical="center" wrapText="1"/>
    </xf>
    <xf numFmtId="0" fontId="19" fillId="0" borderId="14" xfId="0" applyFont="1" applyFill="1" applyBorder="1" applyAlignment="1">
      <alignment horizontal="center" vertical="center" wrapText="1"/>
    </xf>
    <xf numFmtId="0" fontId="21" fillId="2" borderId="8" xfId="0" applyFont="1" applyFill="1" applyBorder="1" applyAlignment="1">
      <alignment horizontal="left" wrapText="1"/>
    </xf>
    <xf numFmtId="0" fontId="19" fillId="0" borderId="15" xfId="0" applyFont="1" applyFill="1" applyBorder="1" applyAlignment="1">
      <alignment horizontal="center" vertical="center" wrapText="1"/>
    </xf>
    <xf numFmtId="0" fontId="4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wrapText="1"/>
    </xf>
    <xf numFmtId="0" fontId="21" fillId="2" borderId="1" xfId="0" applyFont="1" applyFill="1" applyBorder="1" applyAlignment="1">
      <alignment horizontal="center" wrapText="1"/>
    </xf>
    <xf numFmtId="0" fontId="31" fillId="2" borderId="12" xfId="0" applyFont="1" applyFill="1" applyBorder="1" applyAlignment="1">
      <alignment horizontal="left" wrapText="1"/>
    </xf>
    <xf numFmtId="0" fontId="20" fillId="0" borderId="0" xfId="0" applyFont="1" applyAlignment="1">
      <alignment horizontal="center" vertical="center"/>
    </xf>
    <xf numFmtId="14" fontId="32" fillId="0" borderId="0" xfId="0" applyNumberFormat="1" applyFont="1" applyFill="1" applyAlignment="1">
      <alignment horizontal="center"/>
    </xf>
    <xf numFmtId="14" fontId="23" fillId="0" borderId="0" xfId="0" applyNumberFormat="1" applyFont="1" applyFill="1" applyAlignment="1">
      <alignment horizontal="right"/>
    </xf>
    <xf numFmtId="1" fontId="21" fillId="0" borderId="13" xfId="0" applyNumberFormat="1" applyFont="1" applyBorder="1" applyAlignment="1">
      <alignment horizontal="center" vertical="center" wrapText="1"/>
    </xf>
    <xf numFmtId="14" fontId="35" fillId="0" borderId="0" xfId="0" applyNumberFormat="1" applyFont="1" applyFill="1" applyAlignment="1">
      <alignment horizontal="center"/>
    </xf>
    <xf numFmtId="0" fontId="21" fillId="0" borderId="0" xfId="0" applyFont="1"/>
    <xf numFmtId="0" fontId="10" fillId="0" borderId="0" xfId="0" applyFont="1" applyAlignment="1">
      <alignment horizontal="center" vertical="center"/>
    </xf>
    <xf numFmtId="0" fontId="24" fillId="0" borderId="13" xfId="0" applyFont="1" applyBorder="1" applyAlignment="1">
      <alignment horizontal="center" vertical="center" wrapText="1"/>
    </xf>
    <xf numFmtId="2" fontId="24" fillId="0" borderId="13" xfId="0" applyNumberFormat="1" applyFont="1" applyBorder="1" applyAlignment="1">
      <alignment horizontal="center" vertical="center" wrapText="1"/>
    </xf>
    <xf numFmtId="1" fontId="24" fillId="0" borderId="13" xfId="0" applyNumberFormat="1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2" fontId="24" fillId="0" borderId="12" xfId="0" applyNumberFormat="1" applyFont="1" applyBorder="1" applyAlignment="1">
      <alignment horizontal="center" vertical="center" wrapText="1"/>
    </xf>
    <xf numFmtId="1" fontId="24" fillId="0" borderId="12" xfId="0" applyNumberFormat="1" applyFont="1" applyBorder="1" applyAlignment="1">
      <alignment horizontal="center" vertical="center" wrapText="1"/>
    </xf>
    <xf numFmtId="1" fontId="24" fillId="0" borderId="8" xfId="0" applyNumberFormat="1" applyFont="1" applyBorder="1" applyAlignment="1">
      <alignment horizontal="center" vertical="center" wrapText="1"/>
    </xf>
    <xf numFmtId="0" fontId="19" fillId="0" borderId="12" xfId="0" applyFont="1" applyFill="1" applyBorder="1" applyAlignment="1">
      <alignment horizontal="center" vertical="center" wrapText="1"/>
    </xf>
    <xf numFmtId="14" fontId="36" fillId="0" borderId="0" xfId="0" applyNumberFormat="1" applyFont="1" applyFill="1" applyAlignment="1">
      <alignment horizontal="right"/>
    </xf>
    <xf numFmtId="0" fontId="6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13" fillId="2" borderId="12" xfId="0" applyFont="1" applyFill="1" applyBorder="1" applyAlignment="1">
      <alignment horizontal="left" vertical="center" wrapText="1"/>
    </xf>
    <xf numFmtId="0" fontId="14" fillId="0" borderId="0" xfId="0" applyFont="1" applyAlignment="1">
      <alignment horizontal="center"/>
    </xf>
    <xf numFmtId="0" fontId="27" fillId="2" borderId="13" xfId="0" applyFont="1" applyFill="1" applyBorder="1" applyAlignment="1">
      <alignment horizontal="left" vertical="center" wrapText="1"/>
    </xf>
    <xf numFmtId="0" fontId="49" fillId="2" borderId="12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left" wrapText="1"/>
    </xf>
    <xf numFmtId="0" fontId="49" fillId="2" borderId="12" xfId="0" applyFont="1" applyFill="1" applyBorder="1" applyAlignment="1">
      <alignment horizontal="left" vertical="center" wrapText="1"/>
    </xf>
    <xf numFmtId="0" fontId="37" fillId="2" borderId="12" xfId="0" applyFont="1" applyFill="1" applyBorder="1" applyAlignment="1">
      <alignment horizontal="left" wrapText="1"/>
    </xf>
    <xf numFmtId="0" fontId="16" fillId="2" borderId="17" xfId="0" applyFont="1" applyFill="1" applyBorder="1" applyAlignment="1">
      <alignment horizontal="center" wrapText="1"/>
    </xf>
    <xf numFmtId="0" fontId="21" fillId="2" borderId="17" xfId="0" applyFont="1" applyFill="1" applyBorder="1" applyAlignment="1">
      <alignment horizontal="center" wrapText="1"/>
    </xf>
    <xf numFmtId="2" fontId="21" fillId="0" borderId="18" xfId="0" applyNumberFormat="1" applyFont="1" applyBorder="1" applyAlignment="1">
      <alignment horizontal="center" vertical="center" wrapText="1"/>
    </xf>
    <xf numFmtId="0" fontId="24" fillId="2" borderId="8" xfId="0" applyFont="1" applyFill="1" applyBorder="1" applyAlignment="1">
      <alignment horizontal="left" wrapText="1"/>
    </xf>
    <xf numFmtId="0" fontId="21" fillId="0" borderId="0" xfId="0" applyFont="1" applyFill="1" applyAlignment="1">
      <alignment horizontal="center"/>
    </xf>
    <xf numFmtId="0" fontId="3" fillId="0" borderId="20" xfId="0" applyFont="1" applyFill="1" applyBorder="1" applyAlignment="1">
      <alignment horizontal="center" vertical="center" wrapText="1"/>
    </xf>
    <xf numFmtId="2" fontId="29" fillId="0" borderId="9" xfId="0" applyNumberFormat="1" applyFont="1" applyBorder="1" applyAlignment="1">
      <alignment horizontal="center" vertical="center" wrapText="1"/>
    </xf>
    <xf numFmtId="0" fontId="0" fillId="0" borderId="0" xfId="0" applyBorder="1"/>
    <xf numFmtId="0" fontId="18" fillId="3" borderId="0" xfId="1" applyNumberFormat="1" applyFont="1" applyFill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left" vertical="center" wrapText="1"/>
    </xf>
    <xf numFmtId="0" fontId="38" fillId="2" borderId="17" xfId="0" applyFont="1" applyFill="1" applyBorder="1" applyAlignment="1">
      <alignment horizontal="left" wrapText="1"/>
    </xf>
    <xf numFmtId="0" fontId="13" fillId="2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left" wrapText="1"/>
    </xf>
    <xf numFmtId="2" fontId="24" fillId="0" borderId="1" xfId="0" applyNumberFormat="1" applyFont="1" applyBorder="1" applyAlignment="1">
      <alignment horizontal="center" vertical="center" wrapText="1"/>
    </xf>
    <xf numFmtId="1" fontId="24" fillId="0" borderId="1" xfId="0" applyNumberFormat="1" applyFont="1" applyBorder="1" applyAlignment="1">
      <alignment horizontal="center" vertical="center" wrapText="1"/>
    </xf>
    <xf numFmtId="0" fontId="19" fillId="0" borderId="6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wrapText="1"/>
    </xf>
    <xf numFmtId="2" fontId="29" fillId="0" borderId="2" xfId="0" applyNumberFormat="1" applyFont="1" applyBorder="1" applyAlignment="1">
      <alignment horizontal="center" vertical="center" wrapText="1"/>
    </xf>
    <xf numFmtId="0" fontId="16" fillId="2" borderId="12" xfId="0" applyFont="1" applyFill="1" applyBorder="1" applyAlignment="1">
      <alignment horizontal="left" wrapText="1"/>
    </xf>
    <xf numFmtId="0" fontId="22" fillId="2" borderId="22" xfId="0" applyFont="1" applyFill="1" applyBorder="1" applyAlignment="1">
      <alignment horizontal="left" wrapText="1"/>
    </xf>
    <xf numFmtId="0" fontId="40" fillId="2" borderId="12" xfId="0" applyFont="1" applyFill="1" applyBorder="1" applyAlignment="1">
      <alignment horizontal="left" vertical="center" wrapText="1"/>
    </xf>
    <xf numFmtId="0" fontId="39" fillId="2" borderId="12" xfId="0" applyFont="1" applyFill="1" applyBorder="1" applyAlignment="1">
      <alignment horizontal="left" wrapText="1"/>
    </xf>
    <xf numFmtId="0" fontId="50" fillId="2" borderId="12" xfId="0" applyFont="1" applyFill="1" applyBorder="1" applyAlignment="1">
      <alignment horizontal="left" vertical="center" wrapText="1"/>
    </xf>
    <xf numFmtId="0" fontId="16" fillId="2" borderId="13" xfId="0" applyFont="1" applyFill="1" applyBorder="1" applyAlignment="1">
      <alignment horizontal="left" vertical="center" wrapText="1"/>
    </xf>
    <xf numFmtId="0" fontId="37" fillId="2" borderId="8" xfId="0" applyFont="1" applyFill="1" applyBorder="1" applyAlignment="1">
      <alignment horizontal="left" wrapText="1"/>
    </xf>
    <xf numFmtId="2" fontId="29" fillId="0" borderId="23" xfId="0" applyNumberFormat="1" applyFont="1" applyBorder="1" applyAlignment="1">
      <alignment horizontal="center" vertical="center" wrapText="1"/>
    </xf>
    <xf numFmtId="2" fontId="29" fillId="0" borderId="12" xfId="0" applyNumberFormat="1" applyFont="1" applyBorder="1" applyAlignment="1">
      <alignment horizontal="center" vertical="center" wrapText="1"/>
    </xf>
    <xf numFmtId="1" fontId="29" fillId="0" borderId="12" xfId="0" applyNumberFormat="1" applyFont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left" vertical="center" wrapText="1"/>
    </xf>
    <xf numFmtId="0" fontId="37" fillId="0" borderId="24" xfId="0" applyFont="1" applyBorder="1" applyAlignment="1">
      <alignment horizontal="center" vertical="center" wrapText="1"/>
    </xf>
    <xf numFmtId="2" fontId="37" fillId="0" borderId="13" xfId="0" applyNumberFormat="1" applyFont="1" applyBorder="1" applyAlignment="1">
      <alignment horizontal="center" vertical="center" wrapText="1"/>
    </xf>
    <xf numFmtId="1" fontId="37" fillId="0" borderId="13" xfId="0" applyNumberFormat="1" applyFont="1" applyBorder="1" applyAlignment="1">
      <alignment horizontal="center" vertical="center" wrapText="1"/>
    </xf>
    <xf numFmtId="2" fontId="37" fillId="0" borderId="8" xfId="0" applyNumberFormat="1" applyFont="1" applyBorder="1" applyAlignment="1">
      <alignment horizontal="center" vertical="center" wrapText="1"/>
    </xf>
    <xf numFmtId="0" fontId="28" fillId="2" borderId="16" xfId="0" applyFont="1" applyFill="1" applyBorder="1" applyAlignment="1">
      <alignment horizontal="left" wrapText="1"/>
    </xf>
    <xf numFmtId="0" fontId="29" fillId="2" borderId="12" xfId="0" applyFont="1" applyFill="1" applyBorder="1" applyAlignment="1">
      <alignment horizontal="left" wrapText="1"/>
    </xf>
    <xf numFmtId="0" fontId="49" fillId="2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horizontal="left" wrapText="1"/>
    </xf>
    <xf numFmtId="0" fontId="38" fillId="2" borderId="1" xfId="0" applyFont="1" applyFill="1" applyBorder="1" applyAlignment="1">
      <alignment horizontal="left" wrapText="1"/>
    </xf>
    <xf numFmtId="0" fontId="16" fillId="2" borderId="1" xfId="0" applyFont="1" applyFill="1" applyBorder="1" applyAlignment="1">
      <alignment horizontal="left" vertical="center" wrapText="1"/>
    </xf>
    <xf numFmtId="0" fontId="45" fillId="2" borderId="1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left" wrapText="1"/>
    </xf>
    <xf numFmtId="2" fontId="21" fillId="0" borderId="2" xfId="0" applyNumberFormat="1" applyFont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0" fontId="40" fillId="2" borderId="13" xfId="0" applyFont="1" applyFill="1" applyBorder="1" applyAlignment="1">
      <alignment horizontal="left" vertical="center" wrapText="1"/>
    </xf>
    <xf numFmtId="0" fontId="42" fillId="2" borderId="12" xfId="0" applyFont="1" applyFill="1" applyBorder="1" applyAlignment="1">
      <alignment horizontal="left" wrapText="1"/>
    </xf>
    <xf numFmtId="0" fontId="43" fillId="2" borderId="12" xfId="0" applyFont="1" applyFill="1" applyBorder="1" applyAlignment="1">
      <alignment horizontal="left" wrapText="1"/>
    </xf>
    <xf numFmtId="0" fontId="38" fillId="2" borderId="13" xfId="0" applyFont="1" applyFill="1" applyBorder="1" applyAlignment="1">
      <alignment horizontal="left" wrapText="1"/>
    </xf>
    <xf numFmtId="0" fontId="21" fillId="2" borderId="13" xfId="0" applyFont="1" applyFill="1" applyBorder="1" applyAlignment="1">
      <alignment horizontal="left" vertical="center" wrapText="1"/>
    </xf>
    <xf numFmtId="0" fontId="24" fillId="0" borderId="0" xfId="0" applyFont="1" applyFill="1"/>
    <xf numFmtId="0" fontId="24" fillId="0" borderId="0" xfId="0" applyFont="1" applyFill="1" applyAlignment="1"/>
    <xf numFmtId="0" fontId="45" fillId="2" borderId="28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wrapText="1"/>
    </xf>
    <xf numFmtId="0" fontId="21" fillId="0" borderId="0" xfId="0" applyFont="1" applyFill="1"/>
    <xf numFmtId="0" fontId="21" fillId="0" borderId="0" xfId="0" applyFont="1" applyFill="1" applyAlignment="1"/>
    <xf numFmtId="0" fontId="10" fillId="3" borderId="0" xfId="0" applyFont="1" applyFill="1" applyAlignment="1">
      <alignment horizontal="center" vertical="center"/>
    </xf>
    <xf numFmtId="0" fontId="0" fillId="3" borderId="0" xfId="0" applyFill="1"/>
    <xf numFmtId="0" fontId="19" fillId="2" borderId="15" xfId="0" applyFont="1" applyFill="1" applyBorder="1" applyAlignment="1">
      <alignment horizontal="center" vertical="center" wrapText="1"/>
    </xf>
    <xf numFmtId="0" fontId="49" fillId="2" borderId="28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wrapText="1"/>
    </xf>
    <xf numFmtId="0" fontId="21" fillId="2" borderId="28" xfId="0" applyFont="1" applyFill="1" applyBorder="1" applyAlignment="1">
      <alignment horizontal="center" wrapText="1"/>
    </xf>
    <xf numFmtId="0" fontId="21" fillId="0" borderId="29" xfId="0" applyFont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left" wrapText="1"/>
    </xf>
    <xf numFmtId="0" fontId="13" fillId="2" borderId="12" xfId="0" applyFont="1" applyFill="1" applyBorder="1" applyAlignment="1">
      <alignment horizontal="center" wrapText="1"/>
    </xf>
    <xf numFmtId="0" fontId="42" fillId="2" borderId="8" xfId="0" applyFont="1" applyFill="1" applyBorder="1" applyAlignment="1">
      <alignment horizontal="left" wrapText="1"/>
    </xf>
    <xf numFmtId="0" fontId="43" fillId="2" borderId="13" xfId="0" applyFont="1" applyFill="1" applyBorder="1" applyAlignment="1">
      <alignment horizontal="left" wrapText="1"/>
    </xf>
    <xf numFmtId="0" fontId="13" fillId="2" borderId="13" xfId="0" applyFont="1" applyFill="1" applyBorder="1" applyAlignment="1">
      <alignment horizontal="center" wrapText="1"/>
    </xf>
    <xf numFmtId="0" fontId="13" fillId="2" borderId="1" xfId="0" applyFont="1" applyFill="1" applyBorder="1" applyAlignment="1">
      <alignment horizontal="center" wrapText="1"/>
    </xf>
    <xf numFmtId="1" fontId="42" fillId="0" borderId="8" xfId="0" applyNumberFormat="1" applyFont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wrapText="1"/>
    </xf>
    <xf numFmtId="0" fontId="45" fillId="2" borderId="13" xfId="0" applyFont="1" applyFill="1" applyBorder="1" applyAlignment="1">
      <alignment horizontal="left" vertical="center" wrapText="1"/>
    </xf>
    <xf numFmtId="0" fontId="45" fillId="2" borderId="17" xfId="0" applyFont="1" applyFill="1" applyBorder="1" applyAlignment="1">
      <alignment horizontal="left" vertical="center" wrapText="1"/>
    </xf>
    <xf numFmtId="2" fontId="42" fillId="0" borderId="12" xfId="0" applyNumberFormat="1" applyFont="1" applyBorder="1" applyAlignment="1">
      <alignment horizontal="center" vertical="center" wrapText="1"/>
    </xf>
    <xf numFmtId="1" fontId="42" fillId="0" borderId="12" xfId="0" applyNumberFormat="1" applyFont="1" applyBorder="1" applyAlignment="1">
      <alignment horizontal="center" vertical="center" wrapText="1"/>
    </xf>
    <xf numFmtId="0" fontId="42" fillId="0" borderId="24" xfId="0" applyFont="1" applyBorder="1" applyAlignment="1">
      <alignment horizontal="center" vertical="center" wrapText="1"/>
    </xf>
    <xf numFmtId="2" fontId="42" fillId="0" borderId="13" xfId="0" applyNumberFormat="1" applyFont="1" applyBorder="1" applyAlignment="1">
      <alignment horizontal="center" vertical="center" wrapText="1"/>
    </xf>
    <xf numFmtId="1" fontId="42" fillId="0" borderId="13" xfId="0" applyNumberFormat="1" applyFont="1" applyBorder="1" applyAlignment="1">
      <alignment horizontal="center" vertical="center" wrapText="1"/>
    </xf>
    <xf numFmtId="0" fontId="42" fillId="0" borderId="31" xfId="0" applyFont="1" applyBorder="1" applyAlignment="1">
      <alignment horizontal="center" vertical="center" wrapText="1"/>
    </xf>
    <xf numFmtId="2" fontId="42" fillId="0" borderId="1" xfId="0" applyNumberFormat="1" applyFont="1" applyBorder="1" applyAlignment="1">
      <alignment horizontal="center" vertical="center" wrapText="1"/>
    </xf>
    <xf numFmtId="0" fontId="19" fillId="0" borderId="32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left" wrapText="1"/>
    </xf>
    <xf numFmtId="0" fontId="13" fillId="0" borderId="12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26" fillId="0" borderId="0" xfId="0" applyFont="1"/>
    <xf numFmtId="0" fontId="51" fillId="2" borderId="12" xfId="0" applyFont="1" applyFill="1" applyBorder="1" applyAlignment="1">
      <alignment horizontal="center" vertical="center" wrapText="1"/>
    </xf>
    <xf numFmtId="0" fontId="53" fillId="2" borderId="12" xfId="0" applyFont="1" applyFill="1" applyBorder="1" applyAlignment="1">
      <alignment horizontal="center" vertical="center" wrapText="1"/>
    </xf>
    <xf numFmtId="0" fontId="39" fillId="2" borderId="13" xfId="0" applyFont="1" applyFill="1" applyBorder="1" applyAlignment="1">
      <alignment horizontal="left" wrapText="1"/>
    </xf>
    <xf numFmtId="0" fontId="54" fillId="2" borderId="12" xfId="0" applyFont="1" applyFill="1" applyBorder="1" applyAlignment="1">
      <alignment horizontal="center" vertical="center" wrapText="1"/>
    </xf>
    <xf numFmtId="0" fontId="55" fillId="2" borderId="13" xfId="0" applyFont="1" applyFill="1" applyBorder="1" applyAlignment="1">
      <alignment horizontal="left" wrapText="1"/>
    </xf>
    <xf numFmtId="0" fontId="56" fillId="0" borderId="0" xfId="0" applyFont="1"/>
    <xf numFmtId="0" fontId="57" fillId="2" borderId="13" xfId="0" applyFont="1" applyFill="1" applyBorder="1" applyAlignment="1">
      <alignment horizontal="left" wrapText="1"/>
    </xf>
    <xf numFmtId="0" fontId="49" fillId="2" borderId="13" xfId="0" applyFont="1" applyFill="1" applyBorder="1" applyAlignment="1">
      <alignment horizontal="left" vertical="center" wrapText="1"/>
    </xf>
    <xf numFmtId="0" fontId="50" fillId="2" borderId="13" xfId="0" applyFont="1" applyFill="1" applyBorder="1" applyAlignment="1">
      <alignment horizontal="left" vertical="center" wrapText="1"/>
    </xf>
    <xf numFmtId="0" fontId="24" fillId="2" borderId="12" xfId="0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left" vertical="center" wrapText="1"/>
    </xf>
    <xf numFmtId="0" fontId="42" fillId="0" borderId="13" xfId="0" applyFont="1" applyBorder="1" applyAlignment="1">
      <alignment horizontal="center" vertical="center" wrapText="1"/>
    </xf>
    <xf numFmtId="2" fontId="42" fillId="0" borderId="8" xfId="0" applyNumberFormat="1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2" fontId="29" fillId="2" borderId="9" xfId="0" applyNumberFormat="1" applyFont="1" applyFill="1" applyBorder="1" applyAlignment="1">
      <alignment horizontal="center" vertical="center" wrapText="1"/>
    </xf>
    <xf numFmtId="2" fontId="21" fillId="0" borderId="23" xfId="0" applyNumberFormat="1" applyFont="1" applyBorder="1" applyAlignment="1">
      <alignment horizontal="center" vertical="center" wrapText="1"/>
    </xf>
    <xf numFmtId="0" fontId="47" fillId="2" borderId="12" xfId="0" applyFont="1" applyFill="1" applyBorder="1" applyAlignment="1">
      <alignment horizontal="left" vertical="center" wrapText="1"/>
    </xf>
    <xf numFmtId="0" fontId="42" fillId="0" borderId="1" xfId="0" applyFont="1" applyBorder="1" applyAlignment="1">
      <alignment horizontal="center" vertical="center" wrapText="1"/>
    </xf>
    <xf numFmtId="1" fontId="42" fillId="0" borderId="1" xfId="0" applyNumberFormat="1" applyFont="1" applyBorder="1" applyAlignment="1">
      <alignment horizontal="center" vertical="center" wrapText="1"/>
    </xf>
    <xf numFmtId="0" fontId="49" fillId="2" borderId="28" xfId="0" applyFont="1" applyFill="1" applyBorder="1" applyAlignment="1">
      <alignment horizontal="left" vertical="center" wrapText="1"/>
    </xf>
    <xf numFmtId="0" fontId="16" fillId="2" borderId="12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21" fillId="2" borderId="28" xfId="0" applyFont="1" applyFill="1" applyBorder="1" applyAlignment="1">
      <alignment horizontal="left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left" vertical="center" wrapText="1"/>
    </xf>
    <xf numFmtId="0" fontId="42" fillId="0" borderId="28" xfId="0" applyFont="1" applyBorder="1" applyAlignment="1">
      <alignment horizontal="center" vertical="center" wrapText="1"/>
    </xf>
    <xf numFmtId="2" fontId="42" fillId="0" borderId="28" xfId="0" applyNumberFormat="1" applyFont="1" applyBorder="1" applyAlignment="1">
      <alignment horizontal="center" vertical="center" wrapText="1"/>
    </xf>
    <xf numFmtId="0" fontId="55" fillId="2" borderId="12" xfId="0" applyFont="1" applyFill="1" applyBorder="1" applyAlignment="1">
      <alignment horizontal="left" wrapText="1"/>
    </xf>
    <xf numFmtId="0" fontId="2" fillId="2" borderId="12" xfId="0" applyFont="1" applyFill="1" applyBorder="1" applyAlignment="1">
      <alignment horizontal="left" vertical="center" wrapText="1"/>
    </xf>
    <xf numFmtId="0" fontId="24" fillId="0" borderId="19" xfId="0" applyFont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4" fillId="2" borderId="16" xfId="0" applyFont="1" applyFill="1" applyBorder="1" applyAlignment="1">
      <alignment horizontal="left" wrapText="1"/>
    </xf>
    <xf numFmtId="0" fontId="24" fillId="2" borderId="12" xfId="0" applyFont="1" applyFill="1" applyBorder="1" applyAlignment="1">
      <alignment horizontal="left" wrapText="1"/>
    </xf>
    <xf numFmtId="0" fontId="48" fillId="2" borderId="12" xfId="0" applyFont="1" applyFill="1" applyBorder="1" applyAlignment="1">
      <alignment horizontal="left" vertical="center" wrapText="1"/>
    </xf>
    <xf numFmtId="2" fontId="21" fillId="0" borderId="12" xfId="0" applyNumberFormat="1" applyFont="1" applyBorder="1" applyAlignment="1">
      <alignment horizontal="center" vertical="center" wrapText="1"/>
    </xf>
    <xf numFmtId="0" fontId="38" fillId="2" borderId="28" xfId="0" applyFont="1" applyFill="1" applyBorder="1" applyAlignment="1">
      <alignment horizontal="left" wrapText="1"/>
    </xf>
    <xf numFmtId="0" fontId="45" fillId="2" borderId="12" xfId="0" applyFont="1" applyFill="1" applyBorder="1" applyAlignment="1">
      <alignment horizontal="left" vertical="center" wrapText="1"/>
    </xf>
    <xf numFmtId="0" fontId="27" fillId="2" borderId="12" xfId="0" applyFont="1" applyFill="1" applyBorder="1" applyAlignment="1">
      <alignment horizontal="left" vertical="center" wrapText="1"/>
    </xf>
    <xf numFmtId="0" fontId="60" fillId="2" borderId="28" xfId="0" applyFont="1" applyFill="1" applyBorder="1" applyAlignment="1">
      <alignment horizontal="left" vertical="center" wrapText="1"/>
    </xf>
    <xf numFmtId="0" fontId="19" fillId="2" borderId="6" xfId="0" applyFont="1" applyFill="1" applyBorder="1" applyAlignment="1">
      <alignment horizontal="center" vertical="center" wrapText="1"/>
    </xf>
    <xf numFmtId="0" fontId="39" fillId="2" borderId="17" xfId="0" applyFont="1" applyFill="1" applyBorder="1" applyAlignment="1">
      <alignment horizontal="left" wrapText="1"/>
    </xf>
    <xf numFmtId="0" fontId="27" fillId="2" borderId="17" xfId="0" applyFont="1" applyFill="1" applyBorder="1" applyAlignment="1">
      <alignment horizontal="left" vertical="center" wrapText="1"/>
    </xf>
    <xf numFmtId="0" fontId="53" fillId="2" borderId="1" xfId="0" applyFont="1" applyFill="1" applyBorder="1" applyAlignment="1">
      <alignment horizontal="center" vertical="center" wrapText="1"/>
    </xf>
    <xf numFmtId="0" fontId="57" fillId="2" borderId="1" xfId="0" applyFont="1" applyFill="1" applyBorder="1" applyAlignment="1">
      <alignment horizontal="left" wrapText="1"/>
    </xf>
    <xf numFmtId="0" fontId="27" fillId="2" borderId="1" xfId="0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center" vertical="center" wrapText="1"/>
    </xf>
    <xf numFmtId="0" fontId="28" fillId="2" borderId="12" xfId="0" applyFont="1" applyFill="1" applyBorder="1" applyAlignment="1">
      <alignment horizontal="left" vertical="center" wrapText="1"/>
    </xf>
    <xf numFmtId="0" fontId="61" fillId="3" borderId="0" xfId="0" applyFont="1" applyFill="1" applyAlignment="1">
      <alignment horizontal="center" vertic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42" fillId="0" borderId="12" xfId="0" applyFont="1" applyBorder="1" applyAlignment="1">
      <alignment horizontal="center" vertical="center" wrapText="1"/>
    </xf>
    <xf numFmtId="0" fontId="49" fillId="2" borderId="17" xfId="0" applyFont="1" applyFill="1" applyBorder="1" applyAlignment="1">
      <alignment horizontal="left" vertical="center" wrapText="1"/>
    </xf>
    <xf numFmtId="2" fontId="42" fillId="0" borderId="17" xfId="0" applyNumberFormat="1" applyFont="1" applyBorder="1" applyAlignment="1">
      <alignment horizontal="center" vertical="center" wrapText="1"/>
    </xf>
    <xf numFmtId="1" fontId="42" fillId="0" borderId="17" xfId="0" applyNumberFormat="1" applyFont="1" applyBorder="1" applyAlignment="1">
      <alignment horizontal="center" vertical="center" wrapText="1"/>
    </xf>
    <xf numFmtId="2" fontId="42" fillId="0" borderId="21" xfId="0" applyNumberFormat="1" applyFont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left" wrapText="1"/>
    </xf>
    <xf numFmtId="0" fontId="40" fillId="2" borderId="1" xfId="0" applyFont="1" applyFill="1" applyBorder="1" applyAlignment="1">
      <alignment horizontal="left" vertical="center" wrapText="1"/>
    </xf>
    <xf numFmtId="0" fontId="50" fillId="2" borderId="1" xfId="0" applyFont="1" applyFill="1" applyBorder="1" applyAlignment="1">
      <alignment horizontal="left" vertical="center" wrapText="1"/>
    </xf>
    <xf numFmtId="0" fontId="42" fillId="2" borderId="1" xfId="0" applyFont="1" applyFill="1" applyBorder="1" applyAlignment="1">
      <alignment horizontal="left" wrapText="1"/>
    </xf>
    <xf numFmtId="1" fontId="24" fillId="0" borderId="21" xfId="0" applyNumberFormat="1" applyFont="1" applyBorder="1" applyAlignment="1">
      <alignment horizontal="center" vertical="center" wrapText="1"/>
    </xf>
    <xf numFmtId="0" fontId="46" fillId="2" borderId="1" xfId="0" applyFont="1" applyFill="1" applyBorder="1" applyAlignment="1">
      <alignment horizontal="center" vertical="center" wrapText="1"/>
    </xf>
    <xf numFmtId="0" fontId="43" fillId="2" borderId="1" xfId="0" applyFont="1" applyFill="1" applyBorder="1" applyAlignment="1">
      <alignment horizontal="left" wrapText="1"/>
    </xf>
    <xf numFmtId="0" fontId="47" fillId="2" borderId="1" xfId="0" applyFont="1" applyFill="1" applyBorder="1" applyAlignment="1">
      <alignment horizontal="left" vertical="center" wrapText="1"/>
    </xf>
    <xf numFmtId="0" fontId="24" fillId="0" borderId="1" xfId="0" applyFont="1" applyBorder="1" applyAlignment="1">
      <alignment horizontal="center" vertical="center" wrapText="1"/>
    </xf>
    <xf numFmtId="0" fontId="43" fillId="2" borderId="17" xfId="0" applyFont="1" applyFill="1" applyBorder="1" applyAlignment="1">
      <alignment horizontal="left" wrapText="1"/>
    </xf>
    <xf numFmtId="1" fontId="42" fillId="0" borderId="21" xfId="0" applyNumberFormat="1" applyFont="1" applyBorder="1" applyAlignment="1">
      <alignment horizontal="center" vertical="center" wrapText="1"/>
    </xf>
    <xf numFmtId="1" fontId="29" fillId="0" borderId="21" xfId="0" applyNumberFormat="1" applyFont="1" applyBorder="1" applyAlignment="1">
      <alignment horizontal="center" vertical="center" wrapText="1"/>
    </xf>
    <xf numFmtId="2" fontId="24" fillId="0" borderId="9" xfId="0" applyNumberFormat="1" applyFont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horizontal="center" wrapText="1"/>
    </xf>
    <xf numFmtId="0" fontId="39" fillId="2" borderId="28" xfId="0" applyFont="1" applyFill="1" applyBorder="1" applyAlignment="1">
      <alignment horizontal="left" wrapText="1"/>
    </xf>
    <xf numFmtId="0" fontId="13" fillId="2" borderId="28" xfId="0" applyFont="1" applyFill="1" applyBorder="1" applyAlignment="1">
      <alignment horizontal="left" vertical="center" wrapText="1"/>
    </xf>
    <xf numFmtId="1" fontId="42" fillId="0" borderId="28" xfId="0" applyNumberFormat="1" applyFont="1" applyBorder="1" applyAlignment="1">
      <alignment horizontal="center" vertical="center" wrapText="1"/>
    </xf>
    <xf numFmtId="2" fontId="29" fillId="0" borderId="19" xfId="0" applyNumberFormat="1" applyFont="1" applyBorder="1" applyAlignment="1">
      <alignment horizontal="center" vertical="center" wrapText="1"/>
    </xf>
    <xf numFmtId="2" fontId="42" fillId="0" borderId="23" xfId="0" applyNumberFormat="1" applyFont="1" applyBorder="1" applyAlignment="1">
      <alignment horizontal="center" vertical="center" wrapText="1"/>
    </xf>
    <xf numFmtId="2" fontId="42" fillId="0" borderId="9" xfId="0" applyNumberFormat="1" applyFont="1" applyBorder="1" applyAlignment="1">
      <alignment horizontal="center" vertical="center" wrapText="1"/>
    </xf>
    <xf numFmtId="2" fontId="42" fillId="0" borderId="2" xfId="0" applyNumberFormat="1" applyFont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3" fillId="2" borderId="28" xfId="0" applyFont="1" applyFill="1" applyBorder="1" applyAlignment="1">
      <alignment horizontal="center" vertical="center" wrapText="1"/>
    </xf>
    <xf numFmtId="0" fontId="9" fillId="2" borderId="12" xfId="0" applyFont="1" applyFill="1" applyBorder="1" applyAlignment="1">
      <alignment horizontal="left" vertical="center" wrapText="1"/>
    </xf>
    <xf numFmtId="0" fontId="9" fillId="2" borderId="28" xfId="0" applyFont="1" applyFill="1" applyBorder="1" applyAlignment="1">
      <alignment horizontal="left" vertical="center" wrapText="1"/>
    </xf>
    <xf numFmtId="0" fontId="43" fillId="2" borderId="12" xfId="0" applyFont="1" applyFill="1" applyBorder="1" applyAlignment="1">
      <alignment horizontal="left" vertical="center" wrapText="1"/>
    </xf>
    <xf numFmtId="0" fontId="43" fillId="2" borderId="28" xfId="0" applyFont="1" applyFill="1" applyBorder="1" applyAlignment="1">
      <alignment horizontal="left" vertical="center" wrapText="1"/>
    </xf>
    <xf numFmtId="0" fontId="50" fillId="2" borderId="28" xfId="0" applyFont="1" applyFill="1" applyBorder="1" applyAlignment="1">
      <alignment horizontal="left" vertical="center" wrapText="1"/>
    </xf>
    <xf numFmtId="0" fontId="27" fillId="2" borderId="28" xfId="0" applyFont="1" applyFill="1" applyBorder="1" applyAlignment="1">
      <alignment horizontal="left" vertical="center" wrapText="1"/>
    </xf>
    <xf numFmtId="0" fontId="21" fillId="2" borderId="12" xfId="0" applyFont="1" applyFill="1" applyBorder="1" applyAlignment="1">
      <alignment horizontal="left" vertical="center" wrapText="1"/>
    </xf>
    <xf numFmtId="0" fontId="61" fillId="0" borderId="0" xfId="0" applyFont="1" applyAlignment="1">
      <alignment horizontal="center" vertical="center"/>
    </xf>
    <xf numFmtId="0" fontId="43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left" vertical="center" wrapText="1"/>
    </xf>
    <xf numFmtId="0" fontId="29" fillId="0" borderId="19" xfId="0" applyFont="1" applyBorder="1" applyAlignment="1">
      <alignment vertical="center" wrapText="1"/>
    </xf>
    <xf numFmtId="0" fontId="42" fillId="0" borderId="25" xfId="0" applyFont="1" applyBorder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4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13" fillId="0" borderId="0" xfId="0" applyFont="1" applyFill="1" applyAlignment="1">
      <alignment horizontal="center"/>
    </xf>
    <xf numFmtId="0" fontId="16" fillId="2" borderId="57" xfId="0" applyFont="1" applyFill="1" applyBorder="1" applyAlignment="1">
      <alignment horizontal="center" wrapText="1"/>
    </xf>
    <xf numFmtId="0" fontId="21" fillId="2" borderId="57" xfId="0" applyFont="1" applyFill="1" applyBorder="1" applyAlignment="1">
      <alignment horizontal="center" wrapText="1"/>
    </xf>
    <xf numFmtId="0" fontId="43" fillId="2" borderId="57" xfId="0" applyFont="1" applyFill="1" applyBorder="1" applyAlignment="1">
      <alignment horizontal="left" wrapText="1"/>
    </xf>
    <xf numFmtId="0" fontId="27" fillId="2" borderId="57" xfId="0" applyFont="1" applyFill="1" applyBorder="1" applyAlignment="1">
      <alignment horizontal="left" vertical="center" wrapText="1"/>
    </xf>
    <xf numFmtId="0" fontId="47" fillId="2" borderId="57" xfId="0" applyFont="1" applyFill="1" applyBorder="1" applyAlignment="1">
      <alignment horizontal="left"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1" fontId="21" fillId="0" borderId="24" xfId="0" applyNumberFormat="1" applyFont="1" applyBorder="1" applyAlignment="1">
      <alignment horizontal="center" vertical="center" wrapText="1"/>
    </xf>
    <xf numFmtId="2" fontId="21" fillId="0" borderId="42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vertical="center" wrapText="1"/>
    </xf>
    <xf numFmtId="0" fontId="62" fillId="2" borderId="13" xfId="0" applyFont="1" applyFill="1" applyBorder="1" applyAlignment="1">
      <alignment horizontal="left" wrapText="1"/>
    </xf>
    <xf numFmtId="0" fontId="29" fillId="2" borderId="13" xfId="0" applyFont="1" applyFill="1" applyBorder="1" applyAlignment="1">
      <alignment horizontal="center" wrapText="1"/>
    </xf>
    <xf numFmtId="0" fontId="29" fillId="2" borderId="8" xfId="0" applyFont="1" applyFill="1" applyBorder="1" applyAlignment="1">
      <alignment horizontal="left" wrapText="1"/>
    </xf>
    <xf numFmtId="0" fontId="63" fillId="2" borderId="28" xfId="0" applyFont="1" applyFill="1" applyBorder="1" applyAlignment="1">
      <alignment horizontal="left" vertical="center" wrapText="1"/>
    </xf>
    <xf numFmtId="0" fontId="24" fillId="2" borderId="1" xfId="0" applyFont="1" applyFill="1" applyBorder="1" applyAlignment="1">
      <alignment horizontal="center" vertical="center" wrapText="1"/>
    </xf>
    <xf numFmtId="2" fontId="21" fillId="0" borderId="27" xfId="0" applyNumberFormat="1" applyFont="1" applyBorder="1" applyAlignment="1">
      <alignment horizontal="center" vertical="center" wrapText="1"/>
    </xf>
    <xf numFmtId="2" fontId="21" fillId="0" borderId="13" xfId="0" applyNumberFormat="1" applyFont="1" applyBorder="1" applyAlignment="1">
      <alignment horizontal="center" vertical="center" wrapText="1"/>
    </xf>
    <xf numFmtId="0" fontId="42" fillId="2" borderId="28" xfId="0" applyFont="1" applyFill="1" applyBorder="1" applyAlignment="1">
      <alignment horizontal="left" wrapText="1"/>
    </xf>
    <xf numFmtId="0" fontId="63" fillId="0" borderId="0" xfId="0" applyFont="1"/>
    <xf numFmtId="0" fontId="16" fillId="2" borderId="28" xfId="0" applyFont="1" applyFill="1" applyBorder="1" applyAlignment="1">
      <alignment horizontal="left" wrapText="1"/>
    </xf>
    <xf numFmtId="0" fontId="6" fillId="0" borderId="0" xfId="0" applyFont="1" applyFill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14" fontId="36" fillId="0" borderId="0" xfId="0" applyNumberFormat="1" applyFont="1" applyFill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7" fillId="0" borderId="0" xfId="0" applyFont="1" applyAlignment="1">
      <alignment horizontal="right"/>
    </xf>
    <xf numFmtId="0" fontId="7" fillId="0" borderId="0" xfId="0" applyFont="1"/>
    <xf numFmtId="0" fontId="3" fillId="0" borderId="4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52" xfId="0" applyFont="1" applyFill="1" applyBorder="1" applyAlignment="1">
      <alignment horizontal="center" vertical="center" wrapText="1"/>
    </xf>
    <xf numFmtId="0" fontId="3" fillId="0" borderId="60" xfId="0" applyFont="1" applyBorder="1" applyAlignment="1">
      <alignment horizontal="center" vertical="center"/>
    </xf>
    <xf numFmtId="0" fontId="64" fillId="0" borderId="31" xfId="0" applyFont="1" applyBorder="1" applyAlignment="1">
      <alignment horizontal="center" vertical="center"/>
    </xf>
    <xf numFmtId="0" fontId="65" fillId="0" borderId="12" xfId="0" applyFont="1" applyBorder="1" applyAlignment="1">
      <alignment horizontal="center" vertical="center" wrapText="1"/>
    </xf>
    <xf numFmtId="0" fontId="65" fillId="0" borderId="12" xfId="0" applyFont="1" applyBorder="1" applyAlignment="1">
      <alignment wrapText="1"/>
    </xf>
    <xf numFmtId="0" fontId="65" fillId="0" borderId="12" xfId="0" applyFont="1" applyBorder="1" applyAlignment="1">
      <alignment horizontal="center" vertical="center"/>
    </xf>
    <xf numFmtId="0" fontId="29" fillId="2" borderId="15" xfId="0" applyFont="1" applyFill="1" applyBorder="1" applyAlignment="1">
      <alignment horizontal="center" vertical="center" wrapText="1"/>
    </xf>
    <xf numFmtId="0" fontId="28" fillId="2" borderId="22" xfId="0" applyFont="1" applyFill="1" applyBorder="1" applyAlignment="1">
      <alignment horizontal="left" vertical="top" wrapText="1"/>
    </xf>
    <xf numFmtId="2" fontId="24" fillId="0" borderId="16" xfId="0" applyNumberFormat="1" applyFont="1" applyBorder="1" applyAlignment="1">
      <alignment horizontal="center" vertical="center" wrapText="1"/>
    </xf>
    <xf numFmtId="2" fontId="24" fillId="0" borderId="55" xfId="0" applyNumberFormat="1" applyFont="1" applyBorder="1" applyAlignment="1">
      <alignment horizontal="center" vertical="center" wrapText="1"/>
    </xf>
    <xf numFmtId="2" fontId="20" fillId="0" borderId="31" xfId="0" applyNumberFormat="1" applyFont="1" applyBorder="1" applyAlignment="1">
      <alignment horizontal="center" vertical="center"/>
    </xf>
    <xf numFmtId="2" fontId="20" fillId="0" borderId="12" xfId="0" applyNumberFormat="1" applyFont="1" applyBorder="1" applyAlignment="1">
      <alignment horizontal="center" vertical="center"/>
    </xf>
    <xf numFmtId="0" fontId="20" fillId="0" borderId="12" xfId="0" applyFont="1" applyBorder="1" applyAlignment="1">
      <alignment horizontal="center" vertical="center"/>
    </xf>
    <xf numFmtId="1" fontId="20" fillId="0" borderId="12" xfId="0" applyNumberFormat="1" applyFont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37" fillId="2" borderId="1" xfId="0" applyFont="1" applyFill="1" applyBorder="1" applyAlignment="1">
      <alignment horizontal="left" wrapText="1"/>
    </xf>
    <xf numFmtId="0" fontId="28" fillId="2" borderId="7" xfId="0" applyFont="1" applyFill="1" applyBorder="1" applyAlignment="1">
      <alignment horizontal="left" vertical="top" wrapText="1"/>
    </xf>
    <xf numFmtId="2" fontId="24" fillId="0" borderId="7" xfId="0" applyNumberFormat="1" applyFont="1" applyBorder="1" applyAlignment="1">
      <alignment horizontal="center" vertical="center" wrapText="1"/>
    </xf>
    <xf numFmtId="2" fontId="66" fillId="0" borderId="16" xfId="0" applyNumberFormat="1" applyFont="1" applyBorder="1" applyAlignment="1">
      <alignment horizontal="center" vertical="center" wrapText="1"/>
    </xf>
    <xf numFmtId="2" fontId="66" fillId="0" borderId="9" xfId="0" applyNumberFormat="1" applyFont="1" applyBorder="1" applyAlignment="1">
      <alignment horizontal="center" vertical="center" wrapText="1"/>
    </xf>
    <xf numFmtId="2" fontId="24" fillId="0" borderId="22" xfId="0" applyNumberFormat="1" applyFont="1" applyBorder="1" applyAlignment="1">
      <alignment horizontal="center" vertical="center" wrapText="1"/>
    </xf>
    <xf numFmtId="0" fontId="62" fillId="2" borderId="17" xfId="0" applyFont="1" applyFill="1" applyBorder="1" applyAlignment="1">
      <alignment horizontal="left" wrapText="1"/>
    </xf>
    <xf numFmtId="0" fontId="29" fillId="2" borderId="17" xfId="0" applyFont="1" applyFill="1" applyBorder="1" applyAlignment="1">
      <alignment horizontal="center" wrapText="1"/>
    </xf>
    <xf numFmtId="0" fontId="57" fillId="2" borderId="17" xfId="0" applyFont="1" applyFill="1" applyBorder="1" applyAlignment="1">
      <alignment horizontal="left" wrapText="1"/>
    </xf>
    <xf numFmtId="0" fontId="16" fillId="2" borderId="17" xfId="0" applyFont="1" applyFill="1" applyBorder="1" applyAlignment="1">
      <alignment horizontal="left" vertical="center" wrapText="1"/>
    </xf>
    <xf numFmtId="0" fontId="29" fillId="2" borderId="21" xfId="0" applyFont="1" applyFill="1" applyBorder="1" applyAlignment="1">
      <alignment horizontal="left" wrapText="1"/>
    </xf>
    <xf numFmtId="0" fontId="63" fillId="2" borderId="1" xfId="0" applyFont="1" applyFill="1" applyBorder="1" applyAlignment="1">
      <alignment horizontal="left" vertical="center" wrapText="1"/>
    </xf>
    <xf numFmtId="0" fontId="60" fillId="2" borderId="1" xfId="0" applyFont="1" applyFill="1" applyBorder="1" applyAlignment="1">
      <alignment horizontal="left" vertical="center" wrapText="1"/>
    </xf>
    <xf numFmtId="0" fontId="21" fillId="0" borderId="1" xfId="0" applyFont="1" applyBorder="1" applyAlignment="1">
      <alignment horizontal="center" vertical="center" wrapText="1"/>
    </xf>
    <xf numFmtId="1" fontId="26" fillId="0" borderId="13" xfId="0" applyNumberFormat="1" applyFont="1" applyBorder="1" applyAlignment="1">
      <alignment horizontal="center" vertical="center"/>
    </xf>
    <xf numFmtId="1" fontId="26" fillId="0" borderId="28" xfId="0" applyNumberFormat="1" applyFont="1" applyBorder="1" applyAlignment="1">
      <alignment horizontal="center" vertical="center"/>
    </xf>
    <xf numFmtId="2" fontId="40" fillId="0" borderId="28" xfId="0" applyNumberFormat="1" applyFont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left" wrapText="1"/>
    </xf>
    <xf numFmtId="0" fontId="24" fillId="2" borderId="2" xfId="0" applyFont="1" applyFill="1" applyBorder="1" applyAlignment="1">
      <alignment horizontal="left" wrapText="1"/>
    </xf>
    <xf numFmtId="0" fontId="67" fillId="0" borderId="0" xfId="0" applyFont="1" applyBorder="1" applyAlignment="1"/>
    <xf numFmtId="0" fontId="24" fillId="2" borderId="12" xfId="0" applyFont="1" applyFill="1" applyBorder="1" applyAlignment="1">
      <alignment horizontal="center" wrapText="1"/>
    </xf>
    <xf numFmtId="0" fontId="52" fillId="0" borderId="0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wrapText="1"/>
    </xf>
    <xf numFmtId="0" fontId="40" fillId="2" borderId="22" xfId="0" applyFont="1" applyFill="1" applyBorder="1" applyAlignment="1">
      <alignment horizontal="left" vertical="center" wrapText="1"/>
    </xf>
    <xf numFmtId="0" fontId="42" fillId="2" borderId="12" xfId="0" applyFont="1" applyFill="1" applyBorder="1" applyAlignment="1">
      <alignment horizontal="left" vertical="center" wrapText="1"/>
    </xf>
    <xf numFmtId="0" fontId="40" fillId="2" borderId="7" xfId="0" applyFont="1" applyFill="1" applyBorder="1" applyAlignment="1">
      <alignment horizontal="left" vertical="center" wrapText="1"/>
    </xf>
    <xf numFmtId="0" fontId="42" fillId="2" borderId="1" xfId="0" applyFont="1" applyFill="1" applyBorder="1" applyAlignment="1">
      <alignment horizontal="left" vertical="center" wrapText="1"/>
    </xf>
    <xf numFmtId="2" fontId="42" fillId="0" borderId="16" xfId="0" applyNumberFormat="1" applyFont="1" applyBorder="1" applyAlignment="1">
      <alignment horizontal="center" vertical="center" wrapText="1"/>
    </xf>
    <xf numFmtId="2" fontId="42" fillId="0" borderId="12" xfId="0" applyNumberFormat="1" applyFont="1" applyBorder="1" applyAlignment="1">
      <alignment horizontal="center" vertical="center" wrapText="1"/>
    </xf>
    <xf numFmtId="0" fontId="57" fillId="2" borderId="12" xfId="0" applyFont="1" applyFill="1" applyBorder="1" applyAlignment="1">
      <alignment horizontal="left" wrapText="1"/>
    </xf>
    <xf numFmtId="0" fontId="45" fillId="2" borderId="17" xfId="0" applyFont="1" applyFill="1" applyBorder="1" applyAlignment="1">
      <alignment horizontal="center" vertical="center" wrapText="1"/>
    </xf>
    <xf numFmtId="0" fontId="37" fillId="0" borderId="12" xfId="0" applyFont="1" applyBorder="1" applyAlignment="1">
      <alignment horizontal="center" vertical="center" wrapText="1"/>
    </xf>
    <xf numFmtId="2" fontId="37" fillId="0" borderId="12" xfId="0" applyNumberFormat="1" applyFont="1" applyBorder="1" applyAlignment="1">
      <alignment horizontal="center" vertical="center" wrapText="1"/>
    </xf>
    <xf numFmtId="1" fontId="37" fillId="0" borderId="12" xfId="0" applyNumberFormat="1" applyFont="1" applyBorder="1" applyAlignment="1">
      <alignment horizontal="center" vertical="center" wrapText="1"/>
    </xf>
    <xf numFmtId="0" fontId="45" fillId="2" borderId="13" xfId="0" applyFont="1" applyFill="1" applyBorder="1" applyAlignment="1">
      <alignment horizontal="center" vertical="center" wrapText="1"/>
    </xf>
    <xf numFmtId="0" fontId="37" fillId="2" borderId="13" xfId="0" applyFont="1" applyFill="1" applyBorder="1" applyAlignment="1">
      <alignment horizontal="left" wrapText="1"/>
    </xf>
    <xf numFmtId="2" fontId="37" fillId="0" borderId="9" xfId="0" applyNumberFormat="1" applyFont="1" applyBorder="1" applyAlignment="1">
      <alignment horizontal="center" vertical="center" wrapText="1"/>
    </xf>
    <xf numFmtId="2" fontId="37" fillId="0" borderId="22" xfId="0" applyNumberFormat="1" applyFont="1" applyBorder="1" applyAlignment="1">
      <alignment horizontal="center" vertical="center" wrapText="1"/>
    </xf>
    <xf numFmtId="2" fontId="37" fillId="0" borderId="16" xfId="0" applyNumberFormat="1" applyFont="1" applyBorder="1" applyAlignment="1">
      <alignment horizontal="center" vertical="center" wrapText="1"/>
    </xf>
    <xf numFmtId="2" fontId="37" fillId="0" borderId="43" xfId="0" applyNumberFormat="1" applyFont="1" applyBorder="1" applyAlignment="1">
      <alignment horizontal="center" vertical="center" wrapText="1"/>
    </xf>
    <xf numFmtId="2" fontId="37" fillId="0" borderId="2" xfId="0" applyNumberFormat="1" applyFont="1" applyBorder="1" applyAlignment="1">
      <alignment horizontal="center" vertical="center" wrapText="1"/>
    </xf>
    <xf numFmtId="1" fontId="29" fillId="0" borderId="13" xfId="0" applyNumberFormat="1" applyFont="1" applyBorder="1" applyAlignment="1">
      <alignment horizontal="center" vertical="center" wrapText="1"/>
    </xf>
    <xf numFmtId="2" fontId="29" fillId="0" borderId="16" xfId="0" applyNumberFormat="1" applyFont="1" applyBorder="1" applyAlignment="1">
      <alignment horizontal="center" vertical="center" wrapText="1"/>
    </xf>
    <xf numFmtId="1" fontId="29" fillId="0" borderId="12" xfId="0" applyNumberFormat="1" applyFont="1" applyBorder="1" applyAlignment="1">
      <alignment vertical="center" wrapText="1"/>
    </xf>
    <xf numFmtId="0" fontId="24" fillId="2" borderId="9" xfId="0" applyFont="1" applyFill="1" applyBorder="1" applyAlignment="1">
      <alignment horizontal="left" wrapText="1"/>
    </xf>
    <xf numFmtId="0" fontId="68" fillId="2" borderId="12" xfId="0" applyFont="1" applyFill="1" applyBorder="1" applyAlignment="1">
      <alignment horizontal="left" wrapText="1"/>
    </xf>
    <xf numFmtId="0" fontId="68" fillId="2" borderId="28" xfId="0" applyFont="1" applyFill="1" applyBorder="1" applyAlignment="1">
      <alignment horizontal="left" wrapText="1"/>
    </xf>
    <xf numFmtId="0" fontId="57" fillId="2" borderId="28" xfId="0" applyFont="1" applyFill="1" applyBorder="1" applyAlignment="1">
      <alignment horizontal="left" wrapText="1"/>
    </xf>
    <xf numFmtId="0" fontId="69" fillId="2" borderId="12" xfId="0" applyFont="1" applyFill="1" applyBorder="1" applyAlignment="1">
      <alignment horizontal="left" vertical="center" wrapText="1"/>
    </xf>
    <xf numFmtId="0" fontId="69" fillId="2" borderId="28" xfId="0" applyFont="1" applyFill="1" applyBorder="1" applyAlignment="1">
      <alignment horizontal="left" vertical="center" wrapText="1"/>
    </xf>
    <xf numFmtId="1" fontId="26" fillId="0" borderId="12" xfId="0" applyNumberFormat="1" applyFont="1" applyBorder="1" applyAlignment="1">
      <alignment horizontal="center" vertical="center"/>
    </xf>
    <xf numFmtId="0" fontId="68" fillId="2" borderId="1" xfId="0" applyFont="1" applyFill="1" applyBorder="1" applyAlignment="1">
      <alignment horizontal="left" wrapText="1"/>
    </xf>
    <xf numFmtId="0" fontId="69" fillId="2" borderId="1" xfId="0" applyFont="1" applyFill="1" applyBorder="1" applyAlignment="1">
      <alignment horizontal="left" vertical="center" wrapText="1"/>
    </xf>
    <xf numFmtId="1" fontId="29" fillId="0" borderId="1" xfId="0" applyNumberFormat="1" applyFont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left" vertical="top" wrapText="1"/>
    </xf>
    <xf numFmtId="2" fontId="40" fillId="0" borderId="1" xfId="0" applyNumberFormat="1" applyFont="1" applyBorder="1" applyAlignment="1">
      <alignment horizontal="center" vertical="center" wrapText="1"/>
    </xf>
    <xf numFmtId="2" fontId="26" fillId="0" borderId="1" xfId="0" applyNumberFormat="1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 wrapText="1"/>
    </xf>
    <xf numFmtId="0" fontId="24" fillId="0" borderId="27" xfId="0" applyFont="1" applyBorder="1" applyAlignment="1">
      <alignment vertical="center" wrapText="1"/>
    </xf>
    <xf numFmtId="0" fontId="14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39" fillId="0" borderId="37" xfId="0" applyFont="1" applyBorder="1" applyAlignment="1">
      <alignment horizontal="center" vertical="center" wrapText="1"/>
    </xf>
    <xf numFmtId="0" fontId="39" fillId="0" borderId="35" xfId="0" applyFont="1" applyBorder="1" applyAlignment="1">
      <alignment horizontal="center" vertical="center" wrapText="1"/>
    </xf>
    <xf numFmtId="0" fontId="39" fillId="0" borderId="36" xfId="0" applyFont="1" applyBorder="1" applyAlignment="1">
      <alignment horizontal="center" vertical="center" wrapText="1"/>
    </xf>
    <xf numFmtId="0" fontId="43" fillId="4" borderId="34" xfId="0" applyFont="1" applyFill="1" applyBorder="1" applyAlignment="1">
      <alignment horizontal="center" vertical="center" wrapText="1"/>
    </xf>
    <xf numFmtId="0" fontId="43" fillId="4" borderId="35" xfId="0" applyFont="1" applyFill="1" applyBorder="1" applyAlignment="1">
      <alignment horizontal="center" vertical="center" wrapText="1"/>
    </xf>
    <xf numFmtId="0" fontId="43" fillId="4" borderId="36" xfId="0" applyFont="1" applyFill="1" applyBorder="1" applyAlignment="1">
      <alignment horizontal="center" vertical="center" wrapText="1"/>
    </xf>
    <xf numFmtId="0" fontId="39" fillId="4" borderId="34" xfId="0" applyFont="1" applyFill="1" applyBorder="1" applyAlignment="1">
      <alignment horizontal="center" vertical="center" wrapText="1"/>
    </xf>
    <xf numFmtId="0" fontId="39" fillId="4" borderId="35" xfId="0" applyFont="1" applyFill="1" applyBorder="1" applyAlignment="1">
      <alignment horizontal="center" vertical="center" wrapText="1"/>
    </xf>
    <xf numFmtId="0" fontId="39" fillId="4" borderId="36" xfId="0" applyFont="1" applyFill="1" applyBorder="1" applyAlignment="1">
      <alignment horizontal="center" vertical="center" wrapText="1"/>
    </xf>
    <xf numFmtId="0" fontId="9" fillId="0" borderId="34" xfId="0" applyFont="1" applyBorder="1" applyAlignment="1">
      <alignment horizontal="center" vertical="center" wrapText="1"/>
    </xf>
    <xf numFmtId="0" fontId="9" fillId="0" borderId="35" xfId="0" applyFont="1" applyBorder="1" applyAlignment="1">
      <alignment horizontal="center" vertical="center" wrapText="1"/>
    </xf>
    <xf numFmtId="0" fontId="9" fillId="0" borderId="36" xfId="0" applyFont="1" applyBorder="1" applyAlignment="1">
      <alignment horizontal="center" vertical="center" wrapText="1"/>
    </xf>
    <xf numFmtId="0" fontId="9" fillId="4" borderId="34" xfId="0" applyFont="1" applyFill="1" applyBorder="1" applyAlignment="1">
      <alignment horizontal="center" vertical="center" wrapText="1"/>
    </xf>
    <xf numFmtId="0" fontId="9" fillId="4" borderId="35" xfId="0" applyFont="1" applyFill="1" applyBorder="1" applyAlignment="1">
      <alignment horizontal="center" vertical="center" wrapText="1"/>
    </xf>
    <xf numFmtId="0" fontId="9" fillId="4" borderId="36" xfId="0" applyFont="1" applyFill="1" applyBorder="1" applyAlignment="1">
      <alignment horizontal="center" vertical="center" wrapText="1"/>
    </xf>
    <xf numFmtId="0" fontId="59" fillId="0" borderId="53" xfId="0" applyFont="1" applyBorder="1" applyAlignment="1">
      <alignment horizontal="center" wrapText="1"/>
    </xf>
    <xf numFmtId="0" fontId="59" fillId="0" borderId="27" xfId="0" applyFont="1" applyBorder="1" applyAlignment="1">
      <alignment horizontal="center" wrapText="1"/>
    </xf>
    <xf numFmtId="0" fontId="6" fillId="0" borderId="0" xfId="0" applyFont="1" applyAlignment="1">
      <alignment horizontal="center" vertical="center"/>
    </xf>
    <xf numFmtId="0" fontId="41" fillId="0" borderId="0" xfId="0" applyFont="1" applyAlignment="1">
      <alignment horizontal="center"/>
    </xf>
    <xf numFmtId="0" fontId="6" fillId="0" borderId="0" xfId="0" applyFont="1" applyFill="1" applyAlignment="1">
      <alignment horizontal="center"/>
    </xf>
    <xf numFmtId="0" fontId="13" fillId="0" borderId="0" xfId="0" applyFont="1" applyFill="1" applyAlignment="1">
      <alignment horizontal="center"/>
    </xf>
    <xf numFmtId="0" fontId="58" fillId="0" borderId="0" xfId="0" applyFont="1" applyAlignment="1">
      <alignment horizontal="center" vertical="center"/>
    </xf>
    <xf numFmtId="0" fontId="4" fillId="0" borderId="33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8" fillId="0" borderId="38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 vertical="center"/>
    </xf>
    <xf numFmtId="0" fontId="8" fillId="0" borderId="40" xfId="0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33" fillId="0" borderId="33" xfId="1" applyFont="1" applyFill="1" applyBorder="1" applyAlignment="1">
      <alignment horizontal="center" vertical="center" wrapText="1"/>
    </xf>
    <xf numFmtId="0" fontId="34" fillId="0" borderId="17" xfId="0" applyFont="1" applyBorder="1" applyAlignment="1">
      <alignment horizontal="center" vertical="center" wrapText="1"/>
    </xf>
    <xf numFmtId="0" fontId="6" fillId="0" borderId="33" xfId="0" applyFont="1" applyBorder="1" applyAlignment="1">
      <alignment horizontal="center" vertical="center" wrapText="1"/>
    </xf>
    <xf numFmtId="0" fontId="6" fillId="0" borderId="17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26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1" fontId="21" fillId="0" borderId="7" xfId="0" applyNumberFormat="1" applyFont="1" applyBorder="1" applyAlignment="1">
      <alignment horizontal="center" vertical="center" wrapText="1"/>
    </xf>
    <xf numFmtId="1" fontId="21" fillId="0" borderId="53" xfId="0" applyNumberFormat="1" applyFont="1" applyBorder="1" applyAlignment="1">
      <alignment horizontal="center" vertical="center" wrapText="1"/>
    </xf>
    <xf numFmtId="1" fontId="21" fillId="0" borderId="20" xfId="0" applyNumberFormat="1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1" fontId="21" fillId="0" borderId="22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1" fontId="21" fillId="0" borderId="55" xfId="0" applyNumberFormat="1" applyFont="1" applyBorder="1" applyAlignment="1">
      <alignment horizontal="center" vertical="center" wrapText="1"/>
    </xf>
    <xf numFmtId="0" fontId="8" fillId="0" borderId="45" xfId="0" applyFont="1" applyBorder="1" applyAlignment="1">
      <alignment horizontal="center" vertical="center"/>
    </xf>
    <xf numFmtId="0" fontId="30" fillId="0" borderId="33" xfId="1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3" fillId="0" borderId="58" xfId="0" applyFont="1" applyBorder="1" applyAlignment="1">
      <alignment horizontal="center" vertical="center"/>
    </xf>
    <xf numFmtId="0" fontId="3" fillId="0" borderId="59" xfId="0" applyFont="1" applyBorder="1" applyAlignment="1">
      <alignment horizontal="center" vertical="center"/>
    </xf>
    <xf numFmtId="2" fontId="24" fillId="0" borderId="7" xfId="0" applyNumberFormat="1" applyFont="1" applyBorder="1" applyAlignment="1">
      <alignment horizontal="center" vertical="center" wrapText="1"/>
    </xf>
    <xf numFmtId="2" fontId="24" fillId="0" borderId="27" xfId="0" applyNumberFormat="1" applyFont="1" applyBorder="1" applyAlignment="1">
      <alignment horizontal="center" vertical="center" wrapText="1"/>
    </xf>
    <xf numFmtId="2" fontId="24" fillId="0" borderId="22" xfId="0" applyNumberFormat="1" applyFont="1" applyBorder="1" applyAlignment="1">
      <alignment horizontal="center" vertical="center" wrapText="1"/>
    </xf>
    <xf numFmtId="2" fontId="24" fillId="0" borderId="19" xfId="0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24" fillId="0" borderId="0" xfId="0" applyFont="1" applyFill="1" applyAlignment="1">
      <alignment horizontal="center" vertical="center"/>
    </xf>
    <xf numFmtId="0" fontId="24" fillId="0" borderId="0" xfId="0" applyFont="1" applyFill="1" applyAlignment="1">
      <alignment horizontal="center"/>
    </xf>
    <xf numFmtId="0" fontId="18" fillId="0" borderId="33" xfId="0" applyFont="1" applyBorder="1" applyAlignment="1">
      <alignment horizontal="center" vertical="center" wrapText="1"/>
    </xf>
    <xf numFmtId="0" fontId="18" fillId="0" borderId="17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27" xfId="0" applyFont="1" applyBorder="1" applyAlignment="1">
      <alignment horizontal="center" vertical="center" wrapText="1"/>
    </xf>
    <xf numFmtId="0" fontId="18" fillId="0" borderId="47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3" fillId="0" borderId="4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42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4" fillId="0" borderId="4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33" fillId="0" borderId="42" xfId="1" applyFont="1" applyFill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8" fillId="0" borderId="4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 wrapText="1"/>
    </xf>
    <xf numFmtId="1" fontId="42" fillId="0" borderId="7" xfId="0" applyNumberFormat="1" applyFont="1" applyBorder="1" applyAlignment="1">
      <alignment horizontal="center" vertical="center" wrapText="1"/>
    </xf>
    <xf numFmtId="1" fontId="42" fillId="0" borderId="53" xfId="0" applyNumberFormat="1" applyFont="1" applyBorder="1" applyAlignment="1">
      <alignment horizontal="center" vertical="center" wrapText="1"/>
    </xf>
    <xf numFmtId="1" fontId="42" fillId="0" borderId="27" xfId="0" applyNumberFormat="1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3" fillId="0" borderId="50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 wrapText="1"/>
    </xf>
    <xf numFmtId="0" fontId="3" fillId="0" borderId="49" xfId="0" applyFont="1" applyBorder="1" applyAlignment="1">
      <alignment horizontal="center" vertical="center" wrapText="1"/>
    </xf>
    <xf numFmtId="1" fontId="42" fillId="0" borderId="51" xfId="0" applyNumberFormat="1" applyFont="1" applyBorder="1" applyAlignment="1">
      <alignment horizontal="center" vertical="center" wrapText="1"/>
    </xf>
    <xf numFmtId="1" fontId="42" fillId="0" borderId="41" xfId="0" applyNumberFormat="1" applyFont="1" applyBorder="1" applyAlignment="1">
      <alignment horizontal="center" vertical="center" wrapText="1"/>
    </xf>
    <xf numFmtId="1" fontId="42" fillId="0" borderId="45" xfId="0" applyNumberFormat="1" applyFont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39" fillId="0" borderId="61" xfId="0" applyFont="1" applyBorder="1" applyAlignment="1">
      <alignment horizontal="center" vertical="center" wrapText="1"/>
    </xf>
    <xf numFmtId="0" fontId="39" fillId="0" borderId="30" xfId="0" applyFont="1" applyBorder="1" applyAlignment="1">
      <alignment horizontal="center" vertical="center" wrapText="1"/>
    </xf>
    <xf numFmtId="0" fontId="37" fillId="0" borderId="16" xfId="0" applyFont="1" applyBorder="1" applyAlignment="1">
      <alignment horizontal="center" vertical="center" wrapText="1"/>
    </xf>
    <xf numFmtId="0" fontId="37" fillId="0" borderId="56" xfId="0" applyFont="1" applyBorder="1" applyAlignment="1">
      <alignment horizontal="center" vertical="center" wrapText="1"/>
    </xf>
    <xf numFmtId="0" fontId="37" fillId="0" borderId="22" xfId="0" applyFont="1" applyBorder="1" applyAlignment="1">
      <alignment horizontal="center" vertical="center" wrapText="1"/>
    </xf>
    <xf numFmtId="0" fontId="37" fillId="0" borderId="55" xfId="0" applyFont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53" xfId="0" applyFont="1" applyBorder="1" applyAlignment="1">
      <alignment horizontal="center" vertical="center" wrapText="1"/>
    </xf>
    <xf numFmtId="0" fontId="6" fillId="0" borderId="43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8" fillId="0" borderId="50" xfId="0" applyFont="1" applyBorder="1" applyAlignment="1">
      <alignment horizontal="center" vertical="center"/>
    </xf>
    <xf numFmtId="0" fontId="42" fillId="0" borderId="54" xfId="0" applyFont="1" applyBorder="1" applyAlignment="1">
      <alignment horizontal="center" vertical="center" wrapText="1"/>
    </xf>
    <xf numFmtId="0" fontId="42" fillId="0" borderId="61" xfId="0" applyFont="1" applyBorder="1" applyAlignment="1">
      <alignment horizontal="center" vertical="center" wrapText="1"/>
    </xf>
    <xf numFmtId="0" fontId="42" fillId="0" borderId="30" xfId="0" applyFont="1" applyBorder="1" applyAlignment="1">
      <alignment horizontal="center" vertical="center" wrapText="1"/>
    </xf>
    <xf numFmtId="0" fontId="30" fillId="0" borderId="42" xfId="1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8" fillId="0" borderId="46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8" fillId="0" borderId="51" xfId="0" applyFont="1" applyBorder="1" applyAlignment="1">
      <alignment horizontal="center" vertical="center"/>
    </xf>
    <xf numFmtId="0" fontId="21" fillId="0" borderId="0" xfId="0" applyFont="1" applyFill="1" applyAlignment="1">
      <alignment horizontal="center"/>
    </xf>
    <xf numFmtId="0" fontId="6" fillId="0" borderId="51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8" fillId="0" borderId="47" xfId="0" applyFont="1" applyBorder="1" applyAlignment="1">
      <alignment horizontal="center" vertical="center"/>
    </xf>
    <xf numFmtId="2" fontId="42" fillId="0" borderId="16" xfId="0" applyNumberFormat="1" applyFont="1" applyBorder="1" applyAlignment="1">
      <alignment horizontal="center" vertical="center" wrapText="1"/>
    </xf>
    <xf numFmtId="2" fontId="42" fillId="0" borderId="56" xfId="0" applyNumberFormat="1" applyFont="1" applyBorder="1" applyAlignment="1">
      <alignment horizontal="center" vertical="center" wrapText="1"/>
    </xf>
    <xf numFmtId="2" fontId="42" fillId="0" borderId="18" xfId="0" applyNumberFormat="1" applyFont="1" applyBorder="1" applyAlignment="1">
      <alignment horizontal="center" vertical="center" wrapText="1"/>
    </xf>
    <xf numFmtId="2" fontId="42" fillId="0" borderId="12" xfId="0" applyNumberFormat="1" applyFont="1" applyBorder="1" applyAlignment="1">
      <alignment horizontal="center" vertical="center" wrapText="1"/>
    </xf>
    <xf numFmtId="2" fontId="42" fillId="0" borderId="9" xfId="0" applyNumberFormat="1" applyFont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3" fillId="0" borderId="37" xfId="0" applyFont="1" applyBorder="1" applyAlignment="1">
      <alignment horizontal="center" vertical="center"/>
    </xf>
    <xf numFmtId="0" fontId="3" fillId="0" borderId="54" xfId="0" applyFont="1" applyBorder="1" applyAlignment="1">
      <alignment horizontal="center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5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4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5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6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6.jpe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7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8.jpe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png"/><Relationship Id="rId1" Type="http://schemas.openxmlformats.org/officeDocument/2006/relationships/image" Target="../media/image6.jpeg"/><Relationship Id="rId4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jpeg"/><Relationship Id="rId2" Type="http://schemas.openxmlformats.org/officeDocument/2006/relationships/image" Target="../media/image3.png"/><Relationship Id="rId1" Type="http://schemas.openxmlformats.org/officeDocument/2006/relationships/image" Target="../media/image6.jpeg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jpeg"/><Relationship Id="rId2" Type="http://schemas.openxmlformats.org/officeDocument/2006/relationships/image" Target="../media/image3.png"/><Relationship Id="rId1" Type="http://schemas.openxmlformats.org/officeDocument/2006/relationships/image" Target="../media/image20.jpeg"/><Relationship Id="rId4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2.jpeg"/><Relationship Id="rId1" Type="http://schemas.openxmlformats.org/officeDocument/2006/relationships/image" Target="../media/image3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22.jpeg"/><Relationship Id="rId1" Type="http://schemas.openxmlformats.org/officeDocument/2006/relationships/image" Target="../media/image3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5.jpe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6.jpeg"/><Relationship Id="rId4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3.png"/><Relationship Id="rId1" Type="http://schemas.openxmlformats.org/officeDocument/2006/relationships/image" Target="../media/image6.jpeg"/><Relationship Id="rId4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1.jpe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2.jpe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314325</xdr:colOff>
      <xdr:row>0</xdr:row>
      <xdr:rowOff>295275</xdr:rowOff>
    </xdr:from>
    <xdr:to>
      <xdr:col>2</xdr:col>
      <xdr:colOff>285750</xdr:colOff>
      <xdr:row>3</xdr:row>
      <xdr:rowOff>200025</xdr:rowOff>
    </xdr:to>
    <xdr:pic>
      <xdr:nvPicPr>
        <xdr:cNvPr id="303481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295275"/>
          <a:ext cx="8858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466725</xdr:colOff>
      <xdr:row>0</xdr:row>
      <xdr:rowOff>285750</xdr:rowOff>
    </xdr:from>
    <xdr:to>
      <xdr:col>2</xdr:col>
      <xdr:colOff>1314450</xdr:colOff>
      <xdr:row>3</xdr:row>
      <xdr:rowOff>123825</xdr:rowOff>
    </xdr:to>
    <xdr:pic>
      <xdr:nvPicPr>
        <xdr:cNvPr id="303482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285750"/>
          <a:ext cx="847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638175</xdr:colOff>
      <xdr:row>0</xdr:row>
      <xdr:rowOff>200025</xdr:rowOff>
    </xdr:from>
    <xdr:to>
      <xdr:col>8</xdr:col>
      <xdr:colOff>495300</xdr:colOff>
      <xdr:row>3</xdr:row>
      <xdr:rowOff>57150</xdr:rowOff>
    </xdr:to>
    <xdr:pic>
      <xdr:nvPicPr>
        <xdr:cNvPr id="303483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62900" y="200025"/>
          <a:ext cx="17049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609600</xdr:rowOff>
    </xdr:from>
    <xdr:to>
      <xdr:col>2</xdr:col>
      <xdr:colOff>225623</xdr:colOff>
      <xdr:row>5</xdr:row>
      <xdr:rowOff>89892</xdr:rowOff>
    </xdr:to>
    <xdr:pic>
      <xdr:nvPicPr>
        <xdr:cNvPr id="304505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609600"/>
          <a:ext cx="8953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</xdr:colOff>
      <xdr:row>1</xdr:row>
      <xdr:rowOff>123825</xdr:rowOff>
    </xdr:from>
    <xdr:to>
      <xdr:col>4</xdr:col>
      <xdr:colOff>314325</xdr:colOff>
      <xdr:row>4</xdr:row>
      <xdr:rowOff>247650</xdr:rowOff>
    </xdr:to>
    <xdr:pic>
      <xdr:nvPicPr>
        <xdr:cNvPr id="30450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0400" y="981075"/>
          <a:ext cx="847725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647700</xdr:colOff>
      <xdr:row>1</xdr:row>
      <xdr:rowOff>47625</xdr:rowOff>
    </xdr:from>
    <xdr:to>
      <xdr:col>11</xdr:col>
      <xdr:colOff>666750</xdr:colOff>
      <xdr:row>4</xdr:row>
      <xdr:rowOff>190500</xdr:rowOff>
    </xdr:to>
    <xdr:pic>
      <xdr:nvPicPr>
        <xdr:cNvPr id="30450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72975" y="904875"/>
          <a:ext cx="16287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742950</xdr:rowOff>
    </xdr:from>
    <xdr:to>
      <xdr:col>2</xdr:col>
      <xdr:colOff>349250</xdr:colOff>
      <xdr:row>5</xdr:row>
      <xdr:rowOff>95250</xdr:rowOff>
    </xdr:to>
    <xdr:pic>
      <xdr:nvPicPr>
        <xdr:cNvPr id="310577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52400"/>
          <a:ext cx="8858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1924050</xdr:colOff>
      <xdr:row>0</xdr:row>
      <xdr:rowOff>152400</xdr:rowOff>
    </xdr:from>
    <xdr:to>
      <xdr:col>4</xdr:col>
      <xdr:colOff>95250</xdr:colOff>
      <xdr:row>5</xdr:row>
      <xdr:rowOff>190500</xdr:rowOff>
    </xdr:to>
    <xdr:pic>
      <xdr:nvPicPr>
        <xdr:cNvPr id="310578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8800" y="152400"/>
          <a:ext cx="949325" cy="1117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676275</xdr:colOff>
      <xdr:row>0</xdr:row>
      <xdr:rowOff>152399</xdr:rowOff>
    </xdr:from>
    <xdr:to>
      <xdr:col>12</xdr:col>
      <xdr:colOff>441722</xdr:colOff>
      <xdr:row>5</xdr:row>
      <xdr:rowOff>15874</xdr:rowOff>
    </xdr:to>
    <xdr:pic>
      <xdr:nvPicPr>
        <xdr:cNvPr id="310579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0150" y="152399"/>
          <a:ext cx="2003822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238125</xdr:colOff>
      <xdr:row>0</xdr:row>
      <xdr:rowOff>742950</xdr:rowOff>
    </xdr:from>
    <xdr:to>
      <xdr:col>2</xdr:col>
      <xdr:colOff>571500</xdr:colOff>
      <xdr:row>7</xdr:row>
      <xdr:rowOff>57150</xdr:rowOff>
    </xdr:to>
    <xdr:pic>
      <xdr:nvPicPr>
        <xdr:cNvPr id="2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8650" y="152400"/>
          <a:ext cx="9525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1924050</xdr:colOff>
      <xdr:row>0</xdr:row>
      <xdr:rowOff>704850</xdr:rowOff>
    </xdr:from>
    <xdr:to>
      <xdr:col>4</xdr:col>
      <xdr:colOff>152400</xdr:colOff>
      <xdr:row>5</xdr:row>
      <xdr:rowOff>19050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3700" y="152400"/>
          <a:ext cx="100965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676275</xdr:colOff>
      <xdr:row>0</xdr:row>
      <xdr:rowOff>742950</xdr:rowOff>
    </xdr:from>
    <xdr:to>
      <xdr:col>11</xdr:col>
      <xdr:colOff>695325</xdr:colOff>
      <xdr:row>4</xdr:row>
      <xdr:rowOff>38100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152400"/>
          <a:ext cx="1524000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26</xdr:row>
      <xdr:rowOff>0</xdr:rowOff>
    </xdr:from>
    <xdr:to>
      <xdr:col>3</xdr:col>
      <xdr:colOff>295275</xdr:colOff>
      <xdr:row>30</xdr:row>
      <xdr:rowOff>145805</xdr:rowOff>
    </xdr:to>
    <xdr:sp macro="" textlink="">
      <xdr:nvSpPr>
        <xdr:cNvPr id="31400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095625" y="8953500"/>
          <a:ext cx="295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352425</xdr:colOff>
      <xdr:row>0</xdr:row>
      <xdr:rowOff>390525</xdr:rowOff>
    </xdr:from>
    <xdr:to>
      <xdr:col>2</xdr:col>
      <xdr:colOff>655760</xdr:colOff>
      <xdr:row>4</xdr:row>
      <xdr:rowOff>265234</xdr:rowOff>
    </xdr:to>
    <xdr:pic>
      <xdr:nvPicPr>
        <xdr:cNvPr id="314004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390525"/>
          <a:ext cx="95250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2057400</xdr:colOff>
      <xdr:row>1</xdr:row>
      <xdr:rowOff>6594</xdr:rowOff>
    </xdr:from>
    <xdr:to>
      <xdr:col>2</xdr:col>
      <xdr:colOff>3106615</xdr:colOff>
      <xdr:row>6</xdr:row>
      <xdr:rowOff>0</xdr:rowOff>
    </xdr:to>
    <xdr:pic>
      <xdr:nvPicPr>
        <xdr:cNvPr id="314005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7823" y="123825"/>
          <a:ext cx="1049215" cy="960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89390</xdr:colOff>
      <xdr:row>1</xdr:row>
      <xdr:rowOff>197094</xdr:rowOff>
    </xdr:from>
    <xdr:to>
      <xdr:col>11</xdr:col>
      <xdr:colOff>908540</xdr:colOff>
      <xdr:row>5</xdr:row>
      <xdr:rowOff>48358</xdr:rowOff>
    </xdr:to>
    <xdr:pic>
      <xdr:nvPicPr>
        <xdr:cNvPr id="314006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11198" y="314325"/>
          <a:ext cx="1888880" cy="701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295275</xdr:colOff>
      <xdr:row>26</xdr:row>
      <xdr:rowOff>304800</xdr:rowOff>
    </xdr:to>
    <xdr:sp macro="" textlink="">
      <xdr:nvSpPr>
        <xdr:cNvPr id="31400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095625" y="89535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295275</xdr:colOff>
      <xdr:row>12</xdr:row>
      <xdr:rowOff>304800</xdr:rowOff>
    </xdr:to>
    <xdr:sp macro="" textlink="">
      <xdr:nvSpPr>
        <xdr:cNvPr id="31400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095625" y="31623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295275</xdr:colOff>
      <xdr:row>12</xdr:row>
      <xdr:rowOff>304800</xdr:rowOff>
    </xdr:to>
    <xdr:sp macro="" textlink="">
      <xdr:nvSpPr>
        <xdr:cNvPr id="31400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095625" y="31623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295275</xdr:colOff>
      <xdr:row>12</xdr:row>
      <xdr:rowOff>285750</xdr:rowOff>
    </xdr:to>
    <xdr:sp macro="" textlink="">
      <xdr:nvSpPr>
        <xdr:cNvPr id="31401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095625" y="3162300"/>
          <a:ext cx="2952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609600</xdr:rowOff>
    </xdr:from>
    <xdr:to>
      <xdr:col>2</xdr:col>
      <xdr:colOff>466725</xdr:colOff>
      <xdr:row>5</xdr:row>
      <xdr:rowOff>85725</xdr:rowOff>
    </xdr:to>
    <xdr:pic>
      <xdr:nvPicPr>
        <xdr:cNvPr id="314635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180975"/>
          <a:ext cx="9429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1485900</xdr:colOff>
      <xdr:row>1</xdr:row>
      <xdr:rowOff>117475</xdr:rowOff>
    </xdr:from>
    <xdr:to>
      <xdr:col>2</xdr:col>
      <xdr:colOff>2397125</xdr:colOff>
      <xdr:row>5</xdr:row>
      <xdr:rowOff>104775</xdr:rowOff>
    </xdr:to>
    <xdr:pic>
      <xdr:nvPicPr>
        <xdr:cNvPr id="31463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54275" y="292100"/>
          <a:ext cx="911225" cy="90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647700</xdr:colOff>
      <xdr:row>1</xdr:row>
      <xdr:rowOff>47625</xdr:rowOff>
    </xdr:from>
    <xdr:to>
      <xdr:col>11</xdr:col>
      <xdr:colOff>666750</xdr:colOff>
      <xdr:row>5</xdr:row>
      <xdr:rowOff>19050</xdr:rowOff>
    </xdr:to>
    <xdr:pic>
      <xdr:nvPicPr>
        <xdr:cNvPr id="314637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8725" y="228600"/>
          <a:ext cx="186690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1</xdr:row>
      <xdr:rowOff>6350</xdr:rowOff>
    </xdr:from>
    <xdr:to>
      <xdr:col>2</xdr:col>
      <xdr:colOff>260350</xdr:colOff>
      <xdr:row>5</xdr:row>
      <xdr:rowOff>127000</xdr:rowOff>
    </xdr:to>
    <xdr:pic>
      <xdr:nvPicPr>
        <xdr:cNvPr id="2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2125" y="180975"/>
          <a:ext cx="942975" cy="118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1485901</xdr:colOff>
      <xdr:row>1</xdr:row>
      <xdr:rowOff>117475</xdr:rowOff>
    </xdr:from>
    <xdr:to>
      <xdr:col>2</xdr:col>
      <xdr:colOff>2635251</xdr:colOff>
      <xdr:row>6</xdr:row>
      <xdr:rowOff>0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0651" y="228600"/>
          <a:ext cx="1149350" cy="1184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647700</xdr:colOff>
      <xdr:row>1</xdr:row>
      <xdr:rowOff>47625</xdr:rowOff>
    </xdr:from>
    <xdr:to>
      <xdr:col>11</xdr:col>
      <xdr:colOff>792552</xdr:colOff>
      <xdr:row>5</xdr:row>
      <xdr:rowOff>79375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33325" y="222250"/>
          <a:ext cx="1986352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162</xdr:row>
      <xdr:rowOff>0</xdr:rowOff>
    </xdr:from>
    <xdr:to>
      <xdr:col>3</xdr:col>
      <xdr:colOff>295275</xdr:colOff>
      <xdr:row>163</xdr:row>
      <xdr:rowOff>209550</xdr:rowOff>
    </xdr:to>
    <xdr:sp macro="" textlink="">
      <xdr:nvSpPr>
        <xdr:cNvPr id="33220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828775"/>
          <a:ext cx="2952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425450</xdr:rowOff>
    </xdr:to>
    <xdr:sp macro="" textlink="">
      <xdr:nvSpPr>
        <xdr:cNvPr id="33220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0513575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165100</xdr:rowOff>
    </xdr:to>
    <xdr:sp macro="" textlink="">
      <xdr:nvSpPr>
        <xdr:cNvPr id="33220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45730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295275</xdr:colOff>
      <xdr:row>184</xdr:row>
      <xdr:rowOff>276225</xdr:rowOff>
    </xdr:to>
    <xdr:sp macro="" textlink="">
      <xdr:nvSpPr>
        <xdr:cNvPr id="33220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295275</xdr:colOff>
      <xdr:row>155</xdr:row>
      <xdr:rowOff>577850</xdr:rowOff>
    </xdr:to>
    <xdr:sp macro="" textlink="">
      <xdr:nvSpPr>
        <xdr:cNvPr id="33220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3742550"/>
          <a:ext cx="295275" cy="2219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295275</xdr:colOff>
      <xdr:row>184</xdr:row>
      <xdr:rowOff>276225</xdr:rowOff>
    </xdr:to>
    <xdr:sp macro="" textlink="">
      <xdr:nvSpPr>
        <xdr:cNvPr id="33220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295275</xdr:colOff>
      <xdr:row>184</xdr:row>
      <xdr:rowOff>276225</xdr:rowOff>
    </xdr:to>
    <xdr:sp macro="" textlink="">
      <xdr:nvSpPr>
        <xdr:cNvPr id="33220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295275</xdr:colOff>
      <xdr:row>133</xdr:row>
      <xdr:rowOff>438150</xdr:rowOff>
    </xdr:to>
    <xdr:sp macro="" textlink="">
      <xdr:nvSpPr>
        <xdr:cNvPr id="33220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63979425"/>
          <a:ext cx="29527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295275</xdr:colOff>
      <xdr:row>132</xdr:row>
      <xdr:rowOff>247650</xdr:rowOff>
    </xdr:to>
    <xdr:sp macro="" textlink="">
      <xdr:nvSpPr>
        <xdr:cNvPr id="33220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63979425"/>
          <a:ext cx="295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295275</xdr:colOff>
      <xdr:row>184</xdr:row>
      <xdr:rowOff>276225</xdr:rowOff>
    </xdr:to>
    <xdr:sp macro="" textlink="">
      <xdr:nvSpPr>
        <xdr:cNvPr id="33221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295275</xdr:colOff>
      <xdr:row>184</xdr:row>
      <xdr:rowOff>276225</xdr:rowOff>
    </xdr:to>
    <xdr:sp macro="" textlink="">
      <xdr:nvSpPr>
        <xdr:cNvPr id="33221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425450</xdr:rowOff>
    </xdr:to>
    <xdr:sp macro="" textlink="">
      <xdr:nvSpPr>
        <xdr:cNvPr id="33221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0513575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117475</xdr:rowOff>
    </xdr:to>
    <xdr:sp macro="" textlink="">
      <xdr:nvSpPr>
        <xdr:cNvPr id="33221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457300"/>
          <a:ext cx="295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174625</xdr:rowOff>
    </xdr:to>
    <xdr:sp macro="" textlink="">
      <xdr:nvSpPr>
        <xdr:cNvPr id="33221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4573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295275</xdr:colOff>
      <xdr:row>184</xdr:row>
      <xdr:rowOff>276225</xdr:rowOff>
    </xdr:to>
    <xdr:sp macro="" textlink="">
      <xdr:nvSpPr>
        <xdr:cNvPr id="33221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295275</xdr:colOff>
      <xdr:row>34</xdr:row>
      <xdr:rowOff>0</xdr:rowOff>
    </xdr:to>
    <xdr:sp macro="" textlink="">
      <xdr:nvSpPr>
        <xdr:cNvPr id="33221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8001000"/>
          <a:ext cx="29527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295275</xdr:colOff>
      <xdr:row>127</xdr:row>
      <xdr:rowOff>263525</xdr:rowOff>
    </xdr:to>
    <xdr:sp macro="" textlink="">
      <xdr:nvSpPr>
        <xdr:cNvPr id="33221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37128450"/>
          <a:ext cx="29527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295275</xdr:colOff>
      <xdr:row>122</xdr:row>
      <xdr:rowOff>85725</xdr:rowOff>
    </xdr:to>
    <xdr:sp macro="" textlink="">
      <xdr:nvSpPr>
        <xdr:cNvPr id="33221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8777525"/>
          <a:ext cx="295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295275</xdr:colOff>
      <xdr:row>122</xdr:row>
      <xdr:rowOff>85725</xdr:rowOff>
    </xdr:to>
    <xdr:sp macro="" textlink="">
      <xdr:nvSpPr>
        <xdr:cNvPr id="33221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8777525"/>
          <a:ext cx="2952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295275</xdr:colOff>
      <xdr:row>45</xdr:row>
      <xdr:rowOff>130175</xdr:rowOff>
    </xdr:to>
    <xdr:sp macro="" textlink="">
      <xdr:nvSpPr>
        <xdr:cNvPr id="33222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9915525"/>
          <a:ext cx="2952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295275</xdr:colOff>
      <xdr:row>122</xdr:row>
      <xdr:rowOff>133350</xdr:rowOff>
    </xdr:to>
    <xdr:sp macro="" textlink="">
      <xdr:nvSpPr>
        <xdr:cNvPr id="33222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8777525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295275</xdr:colOff>
      <xdr:row>127</xdr:row>
      <xdr:rowOff>158750</xdr:rowOff>
    </xdr:to>
    <xdr:sp macro="" textlink="">
      <xdr:nvSpPr>
        <xdr:cNvPr id="33222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7015400"/>
          <a:ext cx="295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295275</xdr:colOff>
      <xdr:row>96</xdr:row>
      <xdr:rowOff>171450</xdr:rowOff>
    </xdr:to>
    <xdr:sp macro="" textlink="">
      <xdr:nvSpPr>
        <xdr:cNvPr id="33222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28470225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174625</xdr:rowOff>
    </xdr:to>
    <xdr:sp macro="" textlink="">
      <xdr:nvSpPr>
        <xdr:cNvPr id="33222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4573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174625</xdr:rowOff>
    </xdr:to>
    <xdr:sp macro="" textlink="">
      <xdr:nvSpPr>
        <xdr:cNvPr id="33222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4573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93</xdr:row>
      <xdr:rowOff>0</xdr:rowOff>
    </xdr:from>
    <xdr:to>
      <xdr:col>3</xdr:col>
      <xdr:colOff>295275</xdr:colOff>
      <xdr:row>94</xdr:row>
      <xdr:rowOff>361950</xdr:rowOff>
    </xdr:to>
    <xdr:sp macro="" textlink="">
      <xdr:nvSpPr>
        <xdr:cNvPr id="33222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22945725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38100</xdr:colOff>
      <xdr:row>176</xdr:row>
      <xdr:rowOff>0</xdr:rowOff>
    </xdr:from>
    <xdr:to>
      <xdr:col>3</xdr:col>
      <xdr:colOff>333375</xdr:colOff>
      <xdr:row>177</xdr:row>
      <xdr:rowOff>95250</xdr:rowOff>
    </xdr:to>
    <xdr:sp macro="" textlink="">
      <xdr:nvSpPr>
        <xdr:cNvPr id="33222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43400" y="78457425"/>
          <a:ext cx="295275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295275</xdr:colOff>
      <xdr:row>182</xdr:row>
      <xdr:rowOff>584200</xdr:rowOff>
    </xdr:to>
    <xdr:sp macro="" textlink="">
      <xdr:nvSpPr>
        <xdr:cNvPr id="33222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81972150"/>
          <a:ext cx="295275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295275</xdr:colOff>
      <xdr:row>122</xdr:row>
      <xdr:rowOff>571500</xdr:rowOff>
    </xdr:to>
    <xdr:sp macro="" textlink="">
      <xdr:nvSpPr>
        <xdr:cNvPr id="33222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9396650"/>
          <a:ext cx="295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295275</xdr:colOff>
      <xdr:row>123</xdr:row>
      <xdr:rowOff>76200</xdr:rowOff>
    </xdr:to>
    <xdr:sp macro="" textlink="">
      <xdr:nvSpPr>
        <xdr:cNvPr id="33223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9396650"/>
          <a:ext cx="295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295275</xdr:colOff>
      <xdr:row>45</xdr:row>
      <xdr:rowOff>149225</xdr:rowOff>
    </xdr:to>
    <xdr:sp macro="" textlink="">
      <xdr:nvSpPr>
        <xdr:cNvPr id="33223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9915525"/>
          <a:ext cx="295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93</xdr:row>
      <xdr:rowOff>0</xdr:rowOff>
    </xdr:from>
    <xdr:to>
      <xdr:col>3</xdr:col>
      <xdr:colOff>295275</xdr:colOff>
      <xdr:row>94</xdr:row>
      <xdr:rowOff>361950</xdr:rowOff>
    </xdr:to>
    <xdr:sp macro="" textlink="">
      <xdr:nvSpPr>
        <xdr:cNvPr id="33223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22945725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295275</xdr:colOff>
      <xdr:row>56</xdr:row>
      <xdr:rowOff>133350</xdr:rowOff>
    </xdr:to>
    <xdr:sp macro="" textlink="">
      <xdr:nvSpPr>
        <xdr:cNvPr id="33223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22945725"/>
          <a:ext cx="295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295275</xdr:colOff>
      <xdr:row>45</xdr:row>
      <xdr:rowOff>73025</xdr:rowOff>
    </xdr:to>
    <xdr:sp macro="" textlink="">
      <xdr:nvSpPr>
        <xdr:cNvPr id="33223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9915525"/>
          <a:ext cx="295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295275</xdr:colOff>
      <xdr:row>152</xdr:row>
      <xdr:rowOff>174625</xdr:rowOff>
    </xdr:to>
    <xdr:sp macro="" textlink="">
      <xdr:nvSpPr>
        <xdr:cNvPr id="33223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745730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295275</xdr:colOff>
      <xdr:row>128</xdr:row>
      <xdr:rowOff>755650</xdr:rowOff>
    </xdr:to>
    <xdr:sp macro="" textlink="">
      <xdr:nvSpPr>
        <xdr:cNvPr id="33223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374255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295275</xdr:colOff>
      <xdr:row>44</xdr:row>
      <xdr:rowOff>485775</xdr:rowOff>
    </xdr:to>
    <xdr:sp macro="" textlink="">
      <xdr:nvSpPr>
        <xdr:cNvPr id="33223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10220325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295275</xdr:colOff>
      <xdr:row>185</xdr:row>
      <xdr:rowOff>622300</xdr:rowOff>
    </xdr:to>
    <xdr:sp macro="" textlink="">
      <xdr:nvSpPr>
        <xdr:cNvPr id="33223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81972150"/>
          <a:ext cx="2952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295275</xdr:colOff>
      <xdr:row>179</xdr:row>
      <xdr:rowOff>768350</xdr:rowOff>
    </xdr:to>
    <xdr:sp macro="" textlink="">
      <xdr:nvSpPr>
        <xdr:cNvPr id="33223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819721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295275</xdr:colOff>
      <xdr:row>177</xdr:row>
      <xdr:rowOff>57150</xdr:rowOff>
    </xdr:to>
    <xdr:sp macro="" textlink="">
      <xdr:nvSpPr>
        <xdr:cNvPr id="33224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8457425"/>
          <a:ext cx="295275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295275</xdr:colOff>
      <xdr:row>179</xdr:row>
      <xdr:rowOff>768350</xdr:rowOff>
    </xdr:to>
    <xdr:sp macro="" textlink="">
      <xdr:nvSpPr>
        <xdr:cNvPr id="33224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8197215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295275</xdr:colOff>
      <xdr:row>165</xdr:row>
      <xdr:rowOff>438150</xdr:rowOff>
    </xdr:to>
    <xdr:sp macro="" textlink="">
      <xdr:nvSpPr>
        <xdr:cNvPr id="33224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0913625"/>
          <a:ext cx="29527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295275</xdr:colOff>
      <xdr:row>127</xdr:row>
      <xdr:rowOff>158750</xdr:rowOff>
    </xdr:to>
    <xdr:sp macro="" textlink="">
      <xdr:nvSpPr>
        <xdr:cNvPr id="33224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47015400"/>
          <a:ext cx="295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295275</xdr:colOff>
      <xdr:row>169</xdr:row>
      <xdr:rowOff>469900</xdr:rowOff>
    </xdr:to>
    <xdr:sp macro="" textlink="">
      <xdr:nvSpPr>
        <xdr:cNvPr id="33224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0913625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295275</xdr:colOff>
      <xdr:row>169</xdr:row>
      <xdr:rowOff>450850</xdr:rowOff>
    </xdr:to>
    <xdr:sp macro="" textlink="">
      <xdr:nvSpPr>
        <xdr:cNvPr id="33224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305300" y="7091362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295275</xdr:colOff>
      <xdr:row>32</xdr:row>
      <xdr:rowOff>93430</xdr:rowOff>
    </xdr:to>
    <xdr:sp macro="" textlink="">
      <xdr:nvSpPr>
        <xdr:cNvPr id="5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8105775"/>
          <a:ext cx="295275" cy="136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295275</xdr:colOff>
      <xdr:row>98</xdr:row>
      <xdr:rowOff>206375</xdr:rowOff>
    </xdr:to>
    <xdr:sp macro="" textlink="">
      <xdr:nvSpPr>
        <xdr:cNvPr id="5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26679525"/>
          <a:ext cx="295275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295275</xdr:colOff>
      <xdr:row>44</xdr:row>
      <xdr:rowOff>158750</xdr:rowOff>
    </xdr:to>
    <xdr:sp macro="" textlink="">
      <xdr:nvSpPr>
        <xdr:cNvPr id="5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4182725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295275</xdr:colOff>
      <xdr:row>32</xdr:row>
      <xdr:rowOff>17230</xdr:rowOff>
    </xdr:to>
    <xdr:sp macro="" textlink="">
      <xdr:nvSpPr>
        <xdr:cNvPr id="5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8105775"/>
          <a:ext cx="295275" cy="1293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295275</xdr:colOff>
      <xdr:row>185</xdr:row>
      <xdr:rowOff>142874</xdr:rowOff>
    </xdr:to>
    <xdr:sp macro="" textlink="">
      <xdr:nvSpPr>
        <xdr:cNvPr id="5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14938175"/>
          <a:ext cx="295275" cy="752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265</xdr:row>
      <xdr:rowOff>3175</xdr:rowOff>
    </xdr:to>
    <xdr:sp macro="" textlink="">
      <xdr:nvSpPr>
        <xdr:cNvPr id="5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1555730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295275</xdr:colOff>
      <xdr:row>16</xdr:row>
      <xdr:rowOff>471113</xdr:rowOff>
    </xdr:to>
    <xdr:sp macro="" textlink="">
      <xdr:nvSpPr>
        <xdr:cNvPr id="5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9667875"/>
          <a:ext cx="295275" cy="47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376</xdr:row>
      <xdr:rowOff>136667</xdr:rowOff>
    </xdr:to>
    <xdr:sp macro="" textlink="">
      <xdr:nvSpPr>
        <xdr:cNvPr id="5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22367675"/>
          <a:ext cx="295275" cy="4470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295275</xdr:colOff>
      <xdr:row>182</xdr:row>
      <xdr:rowOff>609601</xdr:rowOff>
    </xdr:to>
    <xdr:sp macro="" textlink="">
      <xdr:nvSpPr>
        <xdr:cNvPr id="5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13052225"/>
          <a:ext cx="295275" cy="7620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342</xdr:row>
      <xdr:rowOff>34925</xdr:rowOff>
    </xdr:to>
    <xdr:sp macro="" textlink="">
      <xdr:nvSpPr>
        <xdr:cNvPr id="5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22367675"/>
          <a:ext cx="295275" cy="1257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596900</xdr:colOff>
      <xdr:row>179</xdr:row>
      <xdr:rowOff>508000</xdr:rowOff>
    </xdr:from>
    <xdr:to>
      <xdr:col>5</xdr:col>
      <xdr:colOff>892175</xdr:colOff>
      <xdr:row>183</xdr:row>
      <xdr:rowOff>495301</xdr:rowOff>
    </xdr:to>
    <xdr:sp macro="" textlink="">
      <xdr:nvSpPr>
        <xdr:cNvPr id="6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6781800" y="120802400"/>
          <a:ext cx="295275" cy="2641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264</xdr:row>
      <xdr:rowOff>158750</xdr:rowOff>
    </xdr:to>
    <xdr:sp macro="" textlink="">
      <xdr:nvSpPr>
        <xdr:cNvPr id="6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15557300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295275</xdr:colOff>
      <xdr:row>167</xdr:row>
      <xdr:rowOff>439513</xdr:rowOff>
    </xdr:to>
    <xdr:sp macro="" textlink="">
      <xdr:nvSpPr>
        <xdr:cNvPr id="6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01279325"/>
          <a:ext cx="295275" cy="2588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192</xdr:row>
      <xdr:rowOff>107949</xdr:rowOff>
    </xdr:to>
    <xdr:sp macro="" textlink="">
      <xdr:nvSpPr>
        <xdr:cNvPr id="6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31378325"/>
          <a:ext cx="295275" cy="2952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3</xdr:col>
      <xdr:colOff>0</xdr:colOff>
      <xdr:row>43</xdr:row>
      <xdr:rowOff>0</xdr:rowOff>
    </xdr:from>
    <xdr:ext cx="295275" cy="1323975"/>
    <xdr:sp macro="" textlink="">
      <xdr:nvSpPr>
        <xdr:cNvPr id="7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8656300"/>
          <a:ext cx="29527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43</xdr:row>
      <xdr:rowOff>0</xdr:rowOff>
    </xdr:from>
    <xdr:ext cx="295275" cy="1343025"/>
    <xdr:sp macro="" textlink="">
      <xdr:nvSpPr>
        <xdr:cNvPr id="7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8656300"/>
          <a:ext cx="2952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43</xdr:row>
      <xdr:rowOff>0</xdr:rowOff>
    </xdr:from>
    <xdr:ext cx="295275" cy="1266825"/>
    <xdr:sp macro="" textlink="">
      <xdr:nvSpPr>
        <xdr:cNvPr id="7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8656300"/>
          <a:ext cx="295275" cy="1266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43</xdr:row>
      <xdr:rowOff>0</xdr:rowOff>
    </xdr:from>
    <xdr:ext cx="295275" cy="1082675"/>
    <xdr:sp macro="" textlink="">
      <xdr:nvSpPr>
        <xdr:cNvPr id="7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21145500"/>
          <a:ext cx="295275" cy="1082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43</xdr:row>
      <xdr:rowOff>0</xdr:rowOff>
    </xdr:from>
    <xdr:ext cx="295275" cy="755650"/>
    <xdr:sp macro="" textlink="">
      <xdr:nvSpPr>
        <xdr:cNvPr id="7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9278600"/>
          <a:ext cx="295275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162</xdr:row>
      <xdr:rowOff>0</xdr:rowOff>
    </xdr:from>
    <xdr:ext cx="295275" cy="831850"/>
    <xdr:sp macro="" textlink="">
      <xdr:nvSpPr>
        <xdr:cNvPr id="7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20662700"/>
          <a:ext cx="295275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263650"/>
    <xdr:sp macro="" textlink="">
      <xdr:nvSpPr>
        <xdr:cNvPr id="7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26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003300"/>
    <xdr:sp macro="" textlink="">
      <xdr:nvSpPr>
        <xdr:cNvPr id="7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153</xdr:row>
      <xdr:rowOff>0</xdr:rowOff>
    </xdr:from>
    <xdr:ext cx="295275" cy="2228850"/>
    <xdr:sp macro="" textlink="">
      <xdr:nvSpPr>
        <xdr:cNvPr id="7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21285000"/>
          <a:ext cx="2952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263650"/>
    <xdr:sp macro="" textlink="">
      <xdr:nvSpPr>
        <xdr:cNvPr id="7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263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955675"/>
    <xdr:sp macro="" textlink="">
      <xdr:nvSpPr>
        <xdr:cNvPr id="8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955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012825"/>
    <xdr:sp macro="" textlink="">
      <xdr:nvSpPr>
        <xdr:cNvPr id="8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012825"/>
    <xdr:sp macro="" textlink="">
      <xdr:nvSpPr>
        <xdr:cNvPr id="8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012825"/>
    <xdr:sp macro="" textlink="">
      <xdr:nvSpPr>
        <xdr:cNvPr id="8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38100</xdr:colOff>
      <xdr:row>176</xdr:row>
      <xdr:rowOff>0</xdr:rowOff>
    </xdr:from>
    <xdr:ext cx="295275" cy="717550"/>
    <xdr:sp macro="" textlink="">
      <xdr:nvSpPr>
        <xdr:cNvPr id="8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72000" y="123151900"/>
          <a:ext cx="295275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151</xdr:row>
      <xdr:rowOff>0</xdr:rowOff>
    </xdr:from>
    <xdr:ext cx="295275" cy="1012825"/>
    <xdr:sp macro="" textlink="">
      <xdr:nvSpPr>
        <xdr:cNvPr id="8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4223800"/>
          <a:ext cx="295275" cy="1012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176</xdr:row>
      <xdr:rowOff>0</xdr:rowOff>
    </xdr:from>
    <xdr:ext cx="295275" cy="679450"/>
    <xdr:sp macro="" textlink="">
      <xdr:nvSpPr>
        <xdr:cNvPr id="8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23151900"/>
          <a:ext cx="295275" cy="679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163</xdr:row>
      <xdr:rowOff>0</xdr:rowOff>
    </xdr:from>
    <xdr:ext cx="295275" cy="1682750"/>
    <xdr:sp macro="" textlink="">
      <xdr:nvSpPr>
        <xdr:cNvPr id="8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8795800"/>
          <a:ext cx="295275" cy="1682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168</xdr:row>
      <xdr:rowOff>0</xdr:rowOff>
    </xdr:from>
    <xdr:ext cx="295275" cy="1041400"/>
    <xdr:sp macro="" textlink="">
      <xdr:nvSpPr>
        <xdr:cNvPr id="8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24396500"/>
          <a:ext cx="295275" cy="104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168</xdr:row>
      <xdr:rowOff>0</xdr:rowOff>
    </xdr:from>
    <xdr:ext cx="295275" cy="1022350"/>
    <xdr:sp macro="" textlink="">
      <xdr:nvSpPr>
        <xdr:cNvPr id="8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24396500"/>
          <a:ext cx="295275" cy="1022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3</xdr:col>
      <xdr:colOff>0</xdr:colOff>
      <xdr:row>163</xdr:row>
      <xdr:rowOff>0</xdr:rowOff>
    </xdr:from>
    <xdr:ext cx="295275" cy="2877913"/>
    <xdr:sp macro="" textlink="">
      <xdr:nvSpPr>
        <xdr:cNvPr id="9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33900" y="118795800"/>
          <a:ext cx="295275" cy="28779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3</xdr:col>
      <xdr:colOff>0</xdr:colOff>
      <xdr:row>50</xdr:row>
      <xdr:rowOff>0</xdr:rowOff>
    </xdr:from>
    <xdr:to>
      <xdr:col>3</xdr:col>
      <xdr:colOff>295275</xdr:colOff>
      <xdr:row>52</xdr:row>
      <xdr:rowOff>179155</xdr:rowOff>
    </xdr:to>
    <xdr:sp macro="" textlink="">
      <xdr:nvSpPr>
        <xdr:cNvPr id="9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7896225"/>
          <a:ext cx="295275" cy="1455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295275</xdr:colOff>
      <xdr:row>17</xdr:row>
      <xdr:rowOff>83657</xdr:rowOff>
    </xdr:to>
    <xdr:sp macro="" textlink="">
      <xdr:nvSpPr>
        <xdr:cNvPr id="9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22640925"/>
          <a:ext cx="295275" cy="13854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295275</xdr:colOff>
      <xdr:row>55</xdr:row>
      <xdr:rowOff>171450</xdr:rowOff>
    </xdr:to>
    <xdr:sp macro="" textlink="">
      <xdr:nvSpPr>
        <xdr:cNvPr id="9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35833050"/>
          <a:ext cx="29527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295275</xdr:colOff>
      <xdr:row>52</xdr:row>
      <xdr:rowOff>102955</xdr:rowOff>
    </xdr:to>
    <xdr:sp macro="" textlink="">
      <xdr:nvSpPr>
        <xdr:cNvPr id="9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7896225"/>
          <a:ext cx="295275" cy="13793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295275</xdr:colOff>
      <xdr:row>143</xdr:row>
      <xdr:rowOff>47624</xdr:rowOff>
    </xdr:to>
    <xdr:sp macro="" textlink="">
      <xdr:nvSpPr>
        <xdr:cNvPr id="9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99079050"/>
          <a:ext cx="295275" cy="981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295275</xdr:colOff>
      <xdr:row>146</xdr:row>
      <xdr:rowOff>441325</xdr:rowOff>
    </xdr:to>
    <xdr:sp macro="" textlink="">
      <xdr:nvSpPr>
        <xdr:cNvPr id="9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00774500"/>
          <a:ext cx="295275" cy="981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295275</xdr:colOff>
      <xdr:row>48</xdr:row>
      <xdr:rowOff>471113</xdr:rowOff>
    </xdr:to>
    <xdr:sp macro="" textlink="">
      <xdr:nvSpPr>
        <xdr:cNvPr id="9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0496550"/>
          <a:ext cx="295275" cy="4711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295275</xdr:colOff>
      <xdr:row>166</xdr:row>
      <xdr:rowOff>227886</xdr:rowOff>
    </xdr:to>
    <xdr:sp macro="" textlink="">
      <xdr:nvSpPr>
        <xdr:cNvPr id="9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18195725"/>
          <a:ext cx="295275" cy="4752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295275</xdr:colOff>
      <xdr:row>134</xdr:row>
      <xdr:rowOff>438150</xdr:rowOff>
    </xdr:to>
    <xdr:sp macro="" textlink="">
      <xdr:nvSpPr>
        <xdr:cNvPr id="9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92706825"/>
          <a:ext cx="295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295275</xdr:colOff>
      <xdr:row>162</xdr:row>
      <xdr:rowOff>123396</xdr:rowOff>
    </xdr:to>
    <xdr:sp macro="" textlink="">
      <xdr:nvSpPr>
        <xdr:cNvPr id="10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18195725"/>
          <a:ext cx="295275" cy="19807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295275</xdr:colOff>
      <xdr:row>134</xdr:row>
      <xdr:rowOff>438150</xdr:rowOff>
    </xdr:to>
    <xdr:sp macro="" textlink="">
      <xdr:nvSpPr>
        <xdr:cNvPr id="10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92706825"/>
          <a:ext cx="2952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295275</xdr:colOff>
      <xdr:row>146</xdr:row>
      <xdr:rowOff>431800</xdr:rowOff>
    </xdr:to>
    <xdr:sp macro="" textlink="">
      <xdr:nvSpPr>
        <xdr:cNvPr id="10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00774500"/>
          <a:ext cx="2952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295275</xdr:colOff>
      <xdr:row>122</xdr:row>
      <xdr:rowOff>795113</xdr:rowOff>
    </xdr:to>
    <xdr:sp macro="" textlink="">
      <xdr:nvSpPr>
        <xdr:cNvPr id="10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77876400"/>
          <a:ext cx="295275" cy="3014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295275</xdr:colOff>
      <xdr:row>164</xdr:row>
      <xdr:rowOff>285748</xdr:rowOff>
    </xdr:to>
    <xdr:sp macro="" textlink="">
      <xdr:nvSpPr>
        <xdr:cNvPr id="10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18967250"/>
          <a:ext cx="295275" cy="9048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295275</xdr:colOff>
      <xdr:row>164</xdr:row>
      <xdr:rowOff>153761</xdr:rowOff>
    </xdr:to>
    <xdr:sp macro="" textlink="">
      <xdr:nvSpPr>
        <xdr:cNvPr id="10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17424200"/>
          <a:ext cx="295275" cy="3198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191</xdr:row>
      <xdr:rowOff>154505</xdr:rowOff>
    </xdr:to>
    <xdr:sp macro="" textlink="">
      <xdr:nvSpPr>
        <xdr:cNvPr id="10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37598150"/>
          <a:ext cx="295275" cy="6339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295275</xdr:colOff>
      <xdr:row>132</xdr:row>
      <xdr:rowOff>539750</xdr:rowOff>
    </xdr:to>
    <xdr:sp macro="" textlink="">
      <xdr:nvSpPr>
        <xdr:cNvPr id="10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91620975"/>
          <a:ext cx="295275" cy="53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295275</xdr:colOff>
      <xdr:row>189</xdr:row>
      <xdr:rowOff>44450</xdr:rowOff>
    </xdr:to>
    <xdr:sp macro="" textlink="">
      <xdr:nvSpPr>
        <xdr:cNvPr id="10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6500157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165100</xdr:colOff>
      <xdr:row>0</xdr:row>
      <xdr:rowOff>0</xdr:rowOff>
    </xdr:from>
    <xdr:to>
      <xdr:col>2</xdr:col>
      <xdr:colOff>38100</xdr:colOff>
      <xdr:row>3</xdr:row>
      <xdr:rowOff>114300</xdr:rowOff>
    </xdr:to>
    <xdr:pic>
      <xdr:nvPicPr>
        <xdr:cNvPr id="109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8500" y="0"/>
          <a:ext cx="774700" cy="927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1123950</xdr:colOff>
      <xdr:row>0</xdr:row>
      <xdr:rowOff>0</xdr:rowOff>
    </xdr:from>
    <xdr:to>
      <xdr:col>2</xdr:col>
      <xdr:colOff>1971675</xdr:colOff>
      <xdr:row>3</xdr:row>
      <xdr:rowOff>142875</xdr:rowOff>
    </xdr:to>
    <xdr:pic>
      <xdr:nvPicPr>
        <xdr:cNvPr id="110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0"/>
          <a:ext cx="847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819151</xdr:colOff>
      <xdr:row>0</xdr:row>
      <xdr:rowOff>0</xdr:rowOff>
    </xdr:from>
    <xdr:to>
      <xdr:col>7</xdr:col>
      <xdr:colOff>2603501</xdr:colOff>
      <xdr:row>3</xdr:row>
      <xdr:rowOff>19050</xdr:rowOff>
    </xdr:to>
    <xdr:pic>
      <xdr:nvPicPr>
        <xdr:cNvPr id="111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1301" y="0"/>
          <a:ext cx="178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20</xdr:row>
      <xdr:rowOff>90055</xdr:rowOff>
    </xdr:to>
    <xdr:sp macro="" textlink="">
      <xdr:nvSpPr>
        <xdr:cNvPr id="32509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10553700"/>
          <a:ext cx="295275" cy="609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180975</xdr:colOff>
      <xdr:row>0</xdr:row>
      <xdr:rowOff>628650</xdr:rowOff>
    </xdr:from>
    <xdr:to>
      <xdr:col>11</xdr:col>
      <xdr:colOff>200025</xdr:colOff>
      <xdr:row>3</xdr:row>
      <xdr:rowOff>123825</xdr:rowOff>
    </xdr:to>
    <xdr:pic>
      <xdr:nvPicPr>
        <xdr:cNvPr id="325097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821025" y="628650"/>
          <a:ext cx="234315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20</xdr:row>
      <xdr:rowOff>321253</xdr:rowOff>
    </xdr:to>
    <xdr:sp macro="" textlink="">
      <xdr:nvSpPr>
        <xdr:cNvPr id="32509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10553700"/>
          <a:ext cx="2952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152400</xdr:colOff>
      <xdr:row>0</xdr:row>
      <xdr:rowOff>428624</xdr:rowOff>
    </xdr:from>
    <xdr:to>
      <xdr:col>2</xdr:col>
      <xdr:colOff>342900</xdr:colOff>
      <xdr:row>3</xdr:row>
      <xdr:rowOff>294408</xdr:rowOff>
    </xdr:to>
    <xdr:pic>
      <xdr:nvPicPr>
        <xdr:cNvPr id="325099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718" y="428624"/>
          <a:ext cx="952500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1581149</xdr:colOff>
      <xdr:row>0</xdr:row>
      <xdr:rowOff>428625</xdr:rowOff>
    </xdr:from>
    <xdr:to>
      <xdr:col>2</xdr:col>
      <xdr:colOff>2563090</xdr:colOff>
      <xdr:row>4</xdr:row>
      <xdr:rowOff>22992</xdr:rowOff>
    </xdr:to>
    <xdr:pic>
      <xdr:nvPicPr>
        <xdr:cNvPr id="325100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1467" y="428625"/>
          <a:ext cx="981941" cy="1222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247650</xdr:rowOff>
    </xdr:to>
    <xdr:sp macro="" textlink="">
      <xdr:nvSpPr>
        <xdr:cNvPr id="32510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10553700"/>
          <a:ext cx="295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247650</xdr:rowOff>
    </xdr:to>
    <xdr:sp macro="" textlink="">
      <xdr:nvSpPr>
        <xdr:cNvPr id="32510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10553700"/>
          <a:ext cx="295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304800</xdr:rowOff>
    </xdr:to>
    <xdr:sp macro="" textlink="">
      <xdr:nvSpPr>
        <xdr:cNvPr id="32510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105537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171450</xdr:rowOff>
    </xdr:to>
    <xdr:sp macro="" textlink="">
      <xdr:nvSpPr>
        <xdr:cNvPr id="32510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5438775"/>
          <a:ext cx="2952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247650</xdr:rowOff>
    </xdr:to>
    <xdr:sp macro="" textlink="">
      <xdr:nvSpPr>
        <xdr:cNvPr id="32510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5438775"/>
          <a:ext cx="295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257175</xdr:rowOff>
    </xdr:to>
    <xdr:sp macro="" textlink="">
      <xdr:nvSpPr>
        <xdr:cNvPr id="32510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5438775"/>
          <a:ext cx="2952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257175</xdr:rowOff>
    </xdr:to>
    <xdr:sp macro="" textlink="">
      <xdr:nvSpPr>
        <xdr:cNvPr id="32510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5438775"/>
          <a:ext cx="2952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295275</xdr:colOff>
      <xdr:row>19</xdr:row>
      <xdr:rowOff>304800</xdr:rowOff>
    </xdr:to>
    <xdr:sp macro="" textlink="">
      <xdr:nvSpPr>
        <xdr:cNvPr id="32510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54387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295275</xdr:colOff>
      <xdr:row>12</xdr:row>
      <xdr:rowOff>171450</xdr:rowOff>
    </xdr:to>
    <xdr:sp macro="" textlink="">
      <xdr:nvSpPr>
        <xdr:cNvPr id="32510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7143750"/>
          <a:ext cx="295275" cy="171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295275</xdr:colOff>
      <xdr:row>12</xdr:row>
      <xdr:rowOff>247650</xdr:rowOff>
    </xdr:to>
    <xdr:sp macro="" textlink="">
      <xdr:nvSpPr>
        <xdr:cNvPr id="32511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248150" y="7143750"/>
          <a:ext cx="295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2705100</xdr:colOff>
      <xdr:row>1</xdr:row>
      <xdr:rowOff>1362075</xdr:rowOff>
    </xdr:from>
    <xdr:to>
      <xdr:col>2</xdr:col>
      <xdr:colOff>2705100</xdr:colOff>
      <xdr:row>3</xdr:row>
      <xdr:rowOff>142875</xdr:rowOff>
    </xdr:to>
    <xdr:pic>
      <xdr:nvPicPr>
        <xdr:cNvPr id="329835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704850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4038600</xdr:colOff>
      <xdr:row>1</xdr:row>
      <xdr:rowOff>228600</xdr:rowOff>
    </xdr:from>
    <xdr:to>
      <xdr:col>3</xdr:col>
      <xdr:colOff>0</xdr:colOff>
      <xdr:row>2</xdr:row>
      <xdr:rowOff>219075</xdr:rowOff>
    </xdr:to>
    <xdr:pic>
      <xdr:nvPicPr>
        <xdr:cNvPr id="329836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7150" y="457200"/>
          <a:ext cx="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295275</xdr:colOff>
      <xdr:row>16</xdr:row>
      <xdr:rowOff>879475</xdr:rowOff>
    </xdr:to>
    <xdr:sp macro="" textlink="">
      <xdr:nvSpPr>
        <xdr:cNvPr id="32983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867150" y="10896600"/>
          <a:ext cx="295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295275</xdr:colOff>
      <xdr:row>17</xdr:row>
      <xdr:rowOff>120650</xdr:rowOff>
    </xdr:to>
    <xdr:sp macro="" textlink="">
      <xdr:nvSpPr>
        <xdr:cNvPr id="32983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867150" y="10896600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295275</xdr:colOff>
      <xdr:row>17</xdr:row>
      <xdr:rowOff>120650</xdr:rowOff>
    </xdr:to>
    <xdr:sp macro="" textlink="">
      <xdr:nvSpPr>
        <xdr:cNvPr id="32983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867150" y="10896600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704850</xdr:colOff>
      <xdr:row>1</xdr:row>
      <xdr:rowOff>266700</xdr:rowOff>
    </xdr:from>
    <xdr:to>
      <xdr:col>12</xdr:col>
      <xdr:colOff>600075</xdr:colOff>
      <xdr:row>5</xdr:row>
      <xdr:rowOff>133350</xdr:rowOff>
    </xdr:to>
    <xdr:pic>
      <xdr:nvPicPr>
        <xdr:cNvPr id="329840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20925" y="495300"/>
          <a:ext cx="26384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295275</xdr:colOff>
      <xdr:row>16</xdr:row>
      <xdr:rowOff>323850</xdr:rowOff>
    </xdr:to>
    <xdr:sp macro="" textlink="">
      <xdr:nvSpPr>
        <xdr:cNvPr id="32984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867150" y="10896600"/>
          <a:ext cx="2952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76200</xdr:colOff>
      <xdr:row>1</xdr:row>
      <xdr:rowOff>133350</xdr:rowOff>
    </xdr:from>
    <xdr:to>
      <xdr:col>2</xdr:col>
      <xdr:colOff>1028700</xdr:colOff>
      <xdr:row>4</xdr:row>
      <xdr:rowOff>133350</xdr:rowOff>
    </xdr:to>
    <xdr:pic>
      <xdr:nvPicPr>
        <xdr:cNvPr id="329842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61950"/>
          <a:ext cx="9525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609600</xdr:colOff>
      <xdr:row>1</xdr:row>
      <xdr:rowOff>209550</xdr:rowOff>
    </xdr:from>
    <xdr:to>
      <xdr:col>5</xdr:col>
      <xdr:colOff>152400</xdr:colOff>
      <xdr:row>4</xdr:row>
      <xdr:rowOff>171450</xdr:rowOff>
    </xdr:to>
    <xdr:pic>
      <xdr:nvPicPr>
        <xdr:cNvPr id="329843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438150"/>
          <a:ext cx="83820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2705100</xdr:colOff>
      <xdr:row>1</xdr:row>
      <xdr:rowOff>1362075</xdr:rowOff>
    </xdr:from>
    <xdr:to>
      <xdr:col>2</xdr:col>
      <xdr:colOff>2705100</xdr:colOff>
      <xdr:row>4</xdr:row>
      <xdr:rowOff>104775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81425" y="704850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4038600</xdr:colOff>
      <xdr:row>1</xdr:row>
      <xdr:rowOff>228600</xdr:rowOff>
    </xdr:from>
    <xdr:to>
      <xdr:col>3</xdr:col>
      <xdr:colOff>0</xdr:colOff>
      <xdr:row>4</xdr:row>
      <xdr:rowOff>142875</xdr:rowOff>
    </xdr:to>
    <xdr:pic>
      <xdr:nvPicPr>
        <xdr:cNvPr id="3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9075" y="457200"/>
          <a:ext cx="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295275</xdr:colOff>
      <xdr:row>16</xdr:row>
      <xdr:rowOff>69850</xdr:rowOff>
    </xdr:to>
    <xdr:sp macro="" textlink="">
      <xdr:nvSpPr>
        <xdr:cNvPr id="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29075" y="10896600"/>
          <a:ext cx="295275" cy="87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295275</xdr:colOff>
      <xdr:row>17</xdr:row>
      <xdr:rowOff>73025</xdr:rowOff>
    </xdr:to>
    <xdr:sp macro="" textlink="">
      <xdr:nvSpPr>
        <xdr:cNvPr id="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29075" y="10896600"/>
          <a:ext cx="29527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295275</xdr:colOff>
      <xdr:row>17</xdr:row>
      <xdr:rowOff>73025</xdr:rowOff>
    </xdr:to>
    <xdr:sp macro="" textlink="">
      <xdr:nvSpPr>
        <xdr:cNvPr id="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29075" y="10896600"/>
          <a:ext cx="295275" cy="1044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704850</xdr:colOff>
      <xdr:row>1</xdr:row>
      <xdr:rowOff>266700</xdr:rowOff>
    </xdr:from>
    <xdr:to>
      <xdr:col>12</xdr:col>
      <xdr:colOff>600075</xdr:colOff>
      <xdr:row>5</xdr:row>
      <xdr:rowOff>254000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98725" y="488950"/>
          <a:ext cx="26574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295275</xdr:colOff>
      <xdr:row>13</xdr:row>
      <xdr:rowOff>0</xdr:rowOff>
    </xdr:to>
    <xdr:sp macro="" textlink="">
      <xdr:nvSpPr>
        <xdr:cNvPr id="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29075" y="10896600"/>
          <a:ext cx="2952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76199</xdr:colOff>
      <xdr:row>1</xdr:row>
      <xdr:rowOff>133350</xdr:rowOff>
    </xdr:from>
    <xdr:to>
      <xdr:col>2</xdr:col>
      <xdr:colOff>1158874</xdr:colOff>
      <xdr:row>6</xdr:row>
      <xdr:rowOff>79375</xdr:rowOff>
    </xdr:to>
    <xdr:pic>
      <xdr:nvPicPr>
        <xdr:cNvPr id="9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5699" y="355600"/>
          <a:ext cx="1082675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2324099</xdr:colOff>
      <xdr:row>1</xdr:row>
      <xdr:rowOff>288924</xdr:rowOff>
    </xdr:from>
    <xdr:to>
      <xdr:col>3</xdr:col>
      <xdr:colOff>269874</xdr:colOff>
      <xdr:row>5</xdr:row>
      <xdr:rowOff>222249</xdr:rowOff>
    </xdr:to>
    <xdr:pic>
      <xdr:nvPicPr>
        <xdr:cNvPr id="10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3599" y="511174"/>
          <a:ext cx="898525" cy="1108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141</xdr:row>
      <xdr:rowOff>0</xdr:rowOff>
    </xdr:from>
    <xdr:to>
      <xdr:col>3</xdr:col>
      <xdr:colOff>295275</xdr:colOff>
      <xdr:row>142</xdr:row>
      <xdr:rowOff>215900</xdr:rowOff>
    </xdr:to>
    <xdr:sp macro="" textlink="">
      <xdr:nvSpPr>
        <xdr:cNvPr id="32182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181475" y="8353425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295275</xdr:colOff>
      <xdr:row>219</xdr:row>
      <xdr:rowOff>133350</xdr:rowOff>
    </xdr:to>
    <xdr:sp macro="" textlink="">
      <xdr:nvSpPr>
        <xdr:cNvPr id="32182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181475" y="863822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355600</xdr:colOff>
      <xdr:row>3</xdr:row>
      <xdr:rowOff>196850</xdr:rowOff>
    </xdr:to>
    <xdr:pic>
      <xdr:nvPicPr>
        <xdr:cNvPr id="321825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5825" cy="990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1123950</xdr:colOff>
      <xdr:row>0</xdr:row>
      <xdr:rowOff>0</xdr:rowOff>
    </xdr:from>
    <xdr:to>
      <xdr:col>2</xdr:col>
      <xdr:colOff>1971675</xdr:colOff>
      <xdr:row>3</xdr:row>
      <xdr:rowOff>142875</xdr:rowOff>
    </xdr:to>
    <xdr:pic>
      <xdr:nvPicPr>
        <xdr:cNvPr id="321826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8825" y="0"/>
          <a:ext cx="8477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819151</xdr:colOff>
      <xdr:row>0</xdr:row>
      <xdr:rowOff>0</xdr:rowOff>
    </xdr:from>
    <xdr:to>
      <xdr:col>7</xdr:col>
      <xdr:colOff>2603501</xdr:colOff>
      <xdr:row>3</xdr:row>
      <xdr:rowOff>19050</xdr:rowOff>
    </xdr:to>
    <xdr:pic>
      <xdr:nvPicPr>
        <xdr:cNvPr id="321827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30351" y="0"/>
          <a:ext cx="178435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2695575</xdr:colOff>
      <xdr:row>1</xdr:row>
      <xdr:rowOff>1362075</xdr:rowOff>
    </xdr:from>
    <xdr:to>
      <xdr:col>2</xdr:col>
      <xdr:colOff>2701925</xdr:colOff>
      <xdr:row>3</xdr:row>
      <xdr:rowOff>146050</xdr:rowOff>
    </xdr:to>
    <xdr:pic>
      <xdr:nvPicPr>
        <xdr:cNvPr id="327213" name="Рисунок 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1028700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19</xdr:row>
      <xdr:rowOff>85725</xdr:rowOff>
    </xdr:to>
    <xdr:sp macro="" textlink="">
      <xdr:nvSpPr>
        <xdr:cNvPr id="32721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20</xdr:row>
      <xdr:rowOff>15875</xdr:rowOff>
    </xdr:to>
    <xdr:sp macro="" textlink="">
      <xdr:nvSpPr>
        <xdr:cNvPr id="32721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20</xdr:row>
      <xdr:rowOff>15875</xdr:rowOff>
    </xdr:to>
    <xdr:sp macro="" textlink="">
      <xdr:nvSpPr>
        <xdr:cNvPr id="32721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10</xdr:col>
      <xdr:colOff>19050</xdr:colOff>
      <xdr:row>1</xdr:row>
      <xdr:rowOff>104775</xdr:rowOff>
    </xdr:from>
    <xdr:to>
      <xdr:col>12</xdr:col>
      <xdr:colOff>409575</xdr:colOff>
      <xdr:row>6</xdr:row>
      <xdr:rowOff>0</xdr:rowOff>
    </xdr:to>
    <xdr:pic>
      <xdr:nvPicPr>
        <xdr:cNvPr id="327218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29550" y="279400"/>
          <a:ext cx="3248025" cy="1292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20</xdr:row>
      <xdr:rowOff>168275</xdr:rowOff>
    </xdr:to>
    <xdr:sp macro="" textlink="">
      <xdr:nvSpPr>
        <xdr:cNvPr id="32721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23</xdr:row>
      <xdr:rowOff>73025</xdr:rowOff>
    </xdr:to>
    <xdr:sp macro="" textlink="">
      <xdr:nvSpPr>
        <xdr:cNvPr id="32722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23</xdr:row>
      <xdr:rowOff>73025</xdr:rowOff>
    </xdr:to>
    <xdr:sp macro="" textlink="">
      <xdr:nvSpPr>
        <xdr:cNvPr id="32722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2143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23</xdr:row>
      <xdr:rowOff>107950</xdr:rowOff>
    </xdr:to>
    <xdr:sp macro="" textlink="">
      <xdr:nvSpPr>
        <xdr:cNvPr id="32722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24</xdr:row>
      <xdr:rowOff>98425</xdr:rowOff>
    </xdr:to>
    <xdr:sp macro="" textlink="">
      <xdr:nvSpPr>
        <xdr:cNvPr id="32722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24</xdr:row>
      <xdr:rowOff>98425</xdr:rowOff>
    </xdr:to>
    <xdr:sp macro="" textlink="">
      <xdr:nvSpPr>
        <xdr:cNvPr id="32722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2333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17</xdr:row>
      <xdr:rowOff>323850</xdr:rowOff>
    </xdr:to>
    <xdr:sp macro="" textlink="">
      <xdr:nvSpPr>
        <xdr:cNvPr id="32722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9305925"/>
          <a:ext cx="2952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17</xdr:row>
      <xdr:rowOff>247650</xdr:rowOff>
    </xdr:to>
    <xdr:sp macro="" textlink="">
      <xdr:nvSpPr>
        <xdr:cNvPr id="32722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3514725"/>
          <a:ext cx="29527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504825</xdr:colOff>
      <xdr:row>1</xdr:row>
      <xdr:rowOff>38099</xdr:rowOff>
    </xdr:from>
    <xdr:to>
      <xdr:col>2</xdr:col>
      <xdr:colOff>847725</xdr:colOff>
      <xdr:row>5</xdr:row>
      <xdr:rowOff>206374</xdr:rowOff>
    </xdr:to>
    <xdr:pic>
      <xdr:nvPicPr>
        <xdr:cNvPr id="327227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1700" y="212724"/>
          <a:ext cx="962025" cy="121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2133600</xdr:colOff>
      <xdr:row>1</xdr:row>
      <xdr:rowOff>247649</xdr:rowOff>
    </xdr:from>
    <xdr:to>
      <xdr:col>2</xdr:col>
      <xdr:colOff>3381375</xdr:colOff>
      <xdr:row>5</xdr:row>
      <xdr:rowOff>333375</xdr:rowOff>
    </xdr:to>
    <xdr:pic>
      <xdr:nvPicPr>
        <xdr:cNvPr id="327228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9600" y="422274"/>
          <a:ext cx="1247775" cy="1133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295275</xdr:colOff>
      <xdr:row>9</xdr:row>
      <xdr:rowOff>304800</xdr:rowOff>
    </xdr:to>
    <xdr:sp macro="" textlink="">
      <xdr:nvSpPr>
        <xdr:cNvPr id="32722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31146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295275</xdr:colOff>
      <xdr:row>17</xdr:row>
      <xdr:rowOff>501650</xdr:rowOff>
    </xdr:to>
    <xdr:sp macro="" textlink="">
      <xdr:nvSpPr>
        <xdr:cNvPr id="32723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3114675"/>
          <a:ext cx="2952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295275</xdr:colOff>
      <xdr:row>9</xdr:row>
      <xdr:rowOff>333375</xdr:rowOff>
    </xdr:to>
    <xdr:sp macro="" textlink="">
      <xdr:nvSpPr>
        <xdr:cNvPr id="32723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3114675"/>
          <a:ext cx="295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295275</xdr:colOff>
      <xdr:row>9</xdr:row>
      <xdr:rowOff>333375</xdr:rowOff>
    </xdr:to>
    <xdr:sp macro="" textlink="">
      <xdr:nvSpPr>
        <xdr:cNvPr id="32723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638550" y="3114675"/>
          <a:ext cx="295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15</xdr:row>
      <xdr:rowOff>285750</xdr:rowOff>
    </xdr:to>
    <xdr:sp macro="" textlink="">
      <xdr:nvSpPr>
        <xdr:cNvPr id="33285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16</xdr:row>
      <xdr:rowOff>19050</xdr:rowOff>
    </xdr:to>
    <xdr:sp macro="" textlink="">
      <xdr:nvSpPr>
        <xdr:cNvPr id="33285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16</xdr:row>
      <xdr:rowOff>19050</xdr:rowOff>
    </xdr:to>
    <xdr:sp macro="" textlink="">
      <xdr:nvSpPr>
        <xdr:cNvPr id="33285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752475</xdr:colOff>
      <xdr:row>1</xdr:row>
      <xdr:rowOff>266700</xdr:rowOff>
    </xdr:from>
    <xdr:to>
      <xdr:col>12</xdr:col>
      <xdr:colOff>276225</xdr:colOff>
      <xdr:row>5</xdr:row>
      <xdr:rowOff>114300</xdr:rowOff>
    </xdr:to>
    <xdr:pic>
      <xdr:nvPicPr>
        <xdr:cNvPr id="332854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63700" y="381000"/>
          <a:ext cx="226695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15</xdr:row>
      <xdr:rowOff>247650</xdr:rowOff>
    </xdr:to>
    <xdr:sp macro="" textlink="">
      <xdr:nvSpPr>
        <xdr:cNvPr id="33285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381000</xdr:colOff>
      <xdr:row>2</xdr:row>
      <xdr:rowOff>85725</xdr:rowOff>
    </xdr:from>
    <xdr:to>
      <xdr:col>2</xdr:col>
      <xdr:colOff>962025</xdr:colOff>
      <xdr:row>5</xdr:row>
      <xdr:rowOff>314325</xdr:rowOff>
    </xdr:to>
    <xdr:pic>
      <xdr:nvPicPr>
        <xdr:cNvPr id="332856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676275"/>
          <a:ext cx="11049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1990725</xdr:colOff>
      <xdr:row>2</xdr:row>
      <xdr:rowOff>161925</xdr:rowOff>
    </xdr:from>
    <xdr:to>
      <xdr:col>3</xdr:col>
      <xdr:colOff>247650</xdr:colOff>
      <xdr:row>5</xdr:row>
      <xdr:rowOff>257175</xdr:rowOff>
    </xdr:to>
    <xdr:pic>
      <xdr:nvPicPr>
        <xdr:cNvPr id="332857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752475"/>
          <a:ext cx="8382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14</xdr:row>
      <xdr:rowOff>304800</xdr:rowOff>
    </xdr:to>
    <xdr:sp macro="" textlink="">
      <xdr:nvSpPr>
        <xdr:cNvPr id="33285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14</xdr:row>
      <xdr:rowOff>304800</xdr:rowOff>
    </xdr:to>
    <xdr:sp macro="" textlink="">
      <xdr:nvSpPr>
        <xdr:cNvPr id="33285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295275</xdr:colOff>
      <xdr:row>14</xdr:row>
      <xdr:rowOff>333375</xdr:rowOff>
    </xdr:to>
    <xdr:sp macro="" textlink="">
      <xdr:nvSpPr>
        <xdr:cNvPr id="33286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11229975"/>
          <a:ext cx="295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29</xdr:row>
      <xdr:rowOff>139700</xdr:rowOff>
    </xdr:to>
    <xdr:sp macro="" textlink="">
      <xdr:nvSpPr>
        <xdr:cNvPr id="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31</xdr:row>
      <xdr:rowOff>9525</xdr:rowOff>
    </xdr:to>
    <xdr:sp macro="" textlink="">
      <xdr:nvSpPr>
        <xdr:cNvPr id="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31</xdr:row>
      <xdr:rowOff>9525</xdr:rowOff>
    </xdr:to>
    <xdr:sp macro="" textlink="">
      <xdr:nvSpPr>
        <xdr:cNvPr id="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9</xdr:col>
      <xdr:colOff>752475</xdr:colOff>
      <xdr:row>1</xdr:row>
      <xdr:rowOff>266700</xdr:rowOff>
    </xdr:from>
    <xdr:to>
      <xdr:col>12</xdr:col>
      <xdr:colOff>276225</xdr:colOff>
      <xdr:row>5</xdr:row>
      <xdr:rowOff>158750</xdr:rowOff>
    </xdr:to>
    <xdr:pic>
      <xdr:nvPicPr>
        <xdr:cNvPr id="5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38350" y="377825"/>
          <a:ext cx="228600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29</xdr:row>
      <xdr:rowOff>101600</xdr:rowOff>
    </xdr:to>
    <xdr:sp macro="" textlink="">
      <xdr:nvSpPr>
        <xdr:cNvPr id="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174625</xdr:colOff>
      <xdr:row>1</xdr:row>
      <xdr:rowOff>133350</xdr:rowOff>
    </xdr:from>
    <xdr:to>
      <xdr:col>2</xdr:col>
      <xdr:colOff>492125</xdr:colOff>
      <xdr:row>6</xdr:row>
      <xdr:rowOff>63500</xdr:rowOff>
    </xdr:to>
    <xdr:pic>
      <xdr:nvPicPr>
        <xdr:cNvPr id="7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44475"/>
          <a:ext cx="984250" cy="123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1562099</xdr:colOff>
      <xdr:row>1</xdr:row>
      <xdr:rowOff>304798</xdr:rowOff>
    </xdr:from>
    <xdr:to>
      <xdr:col>3</xdr:col>
      <xdr:colOff>12319</xdr:colOff>
      <xdr:row>6</xdr:row>
      <xdr:rowOff>158749</xdr:rowOff>
    </xdr:to>
    <xdr:pic>
      <xdr:nvPicPr>
        <xdr:cNvPr id="8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5724" y="415923"/>
          <a:ext cx="1037845" cy="1155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23</xdr:row>
      <xdr:rowOff>222250</xdr:rowOff>
    </xdr:to>
    <xdr:sp macro="" textlink="">
      <xdr:nvSpPr>
        <xdr:cNvPr id="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23</xdr:row>
      <xdr:rowOff>222250</xdr:rowOff>
    </xdr:to>
    <xdr:sp macro="" textlink="">
      <xdr:nvSpPr>
        <xdr:cNvPr id="1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295275</xdr:colOff>
      <xdr:row>25</xdr:row>
      <xdr:rowOff>88900</xdr:rowOff>
    </xdr:to>
    <xdr:sp macro="" textlink="">
      <xdr:nvSpPr>
        <xdr:cNvPr id="1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7048500"/>
          <a:ext cx="295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635000</xdr:colOff>
      <xdr:row>0</xdr:row>
      <xdr:rowOff>381000</xdr:rowOff>
    </xdr:from>
    <xdr:to>
      <xdr:col>2</xdr:col>
      <xdr:colOff>949791</xdr:colOff>
      <xdr:row>4</xdr:row>
      <xdr:rowOff>120249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11250" y="381000"/>
          <a:ext cx="981541" cy="1231499"/>
        </a:xfrm>
        <a:prstGeom prst="rect">
          <a:avLst/>
        </a:prstGeom>
      </xdr:spPr>
    </xdr:pic>
    <xdr:clientData/>
  </xdr:twoCellAnchor>
  <xdr:twoCellAnchor editAs="oneCell">
    <xdr:from>
      <xdr:col>2</xdr:col>
      <xdr:colOff>1698625</xdr:colOff>
      <xdr:row>0</xdr:row>
      <xdr:rowOff>412750</xdr:rowOff>
    </xdr:from>
    <xdr:to>
      <xdr:col>3</xdr:col>
      <xdr:colOff>115660</xdr:colOff>
      <xdr:row>4</xdr:row>
      <xdr:rowOff>78840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41625" y="412750"/>
          <a:ext cx="1036410" cy="1158340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63500</xdr:colOff>
      <xdr:row>0</xdr:row>
      <xdr:rowOff>508000</xdr:rowOff>
    </xdr:from>
    <xdr:to>
      <xdr:col>12</xdr:col>
      <xdr:colOff>283413</xdr:colOff>
      <xdr:row>3</xdr:row>
      <xdr:rowOff>164672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4970125" y="508000"/>
          <a:ext cx="2347163" cy="9266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2171701</xdr:colOff>
      <xdr:row>1</xdr:row>
      <xdr:rowOff>93785</xdr:rowOff>
    </xdr:from>
    <xdr:to>
      <xdr:col>11</xdr:col>
      <xdr:colOff>169985</xdr:colOff>
      <xdr:row>6</xdr:row>
      <xdr:rowOff>154598</xdr:rowOff>
    </xdr:to>
    <xdr:pic>
      <xdr:nvPicPr>
        <xdr:cNvPr id="292684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36816" y="240323"/>
          <a:ext cx="1896207" cy="998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561975</xdr:rowOff>
    </xdr:from>
    <xdr:to>
      <xdr:col>2</xdr:col>
      <xdr:colOff>465260</xdr:colOff>
      <xdr:row>6</xdr:row>
      <xdr:rowOff>86457</xdr:rowOff>
    </xdr:to>
    <xdr:pic>
      <xdr:nvPicPr>
        <xdr:cNvPr id="292685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152400"/>
          <a:ext cx="8953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1515941</xdr:colOff>
      <xdr:row>1</xdr:row>
      <xdr:rowOff>49824</xdr:rowOff>
    </xdr:from>
    <xdr:to>
      <xdr:col>2</xdr:col>
      <xdr:colOff>2637692</xdr:colOff>
      <xdr:row>6</xdr:row>
      <xdr:rowOff>161193</xdr:rowOff>
    </xdr:to>
    <xdr:pic>
      <xdr:nvPicPr>
        <xdr:cNvPr id="292686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6864" y="196362"/>
          <a:ext cx="1121751" cy="10492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561975</xdr:rowOff>
    </xdr:from>
    <xdr:to>
      <xdr:col>2</xdr:col>
      <xdr:colOff>493835</xdr:colOff>
      <xdr:row>6</xdr:row>
      <xdr:rowOff>86457</xdr:rowOff>
    </xdr:to>
    <xdr:pic>
      <xdr:nvPicPr>
        <xdr:cNvPr id="292687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" y="152400"/>
          <a:ext cx="8953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2695575</xdr:colOff>
      <xdr:row>1</xdr:row>
      <xdr:rowOff>1343025</xdr:rowOff>
    </xdr:from>
    <xdr:to>
      <xdr:col>2</xdr:col>
      <xdr:colOff>2695575</xdr:colOff>
      <xdr:row>4</xdr:row>
      <xdr:rowOff>104775</xdr:rowOff>
    </xdr:to>
    <xdr:pic>
      <xdr:nvPicPr>
        <xdr:cNvPr id="322847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34290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4029075</xdr:colOff>
      <xdr:row>1</xdr:row>
      <xdr:rowOff>228600</xdr:rowOff>
    </xdr:from>
    <xdr:to>
      <xdr:col>3</xdr:col>
      <xdr:colOff>1732</xdr:colOff>
      <xdr:row>4</xdr:row>
      <xdr:rowOff>104775</xdr:rowOff>
    </xdr:to>
    <xdr:pic>
      <xdr:nvPicPr>
        <xdr:cNvPr id="322848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314325"/>
          <a:ext cx="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266700</xdr:colOff>
      <xdr:row>0</xdr:row>
      <xdr:rowOff>85725</xdr:rowOff>
    </xdr:from>
    <xdr:to>
      <xdr:col>10</xdr:col>
      <xdr:colOff>657225</xdr:colOff>
      <xdr:row>6</xdr:row>
      <xdr:rowOff>155863</xdr:rowOff>
    </xdr:to>
    <xdr:pic>
      <xdr:nvPicPr>
        <xdr:cNvPr id="322849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92745" y="85725"/>
          <a:ext cx="1949162" cy="988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504825</xdr:rowOff>
    </xdr:from>
    <xdr:to>
      <xdr:col>1</xdr:col>
      <xdr:colOff>899680</xdr:colOff>
      <xdr:row>6</xdr:row>
      <xdr:rowOff>171450</xdr:rowOff>
    </xdr:to>
    <xdr:pic>
      <xdr:nvPicPr>
        <xdr:cNvPr id="322850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85725"/>
          <a:ext cx="89535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1247775</xdr:colOff>
      <xdr:row>1</xdr:row>
      <xdr:rowOff>238125</xdr:rowOff>
    </xdr:from>
    <xdr:to>
      <xdr:col>2</xdr:col>
      <xdr:colOff>2152650</xdr:colOff>
      <xdr:row>7</xdr:row>
      <xdr:rowOff>138546</xdr:rowOff>
    </xdr:to>
    <xdr:pic>
      <xdr:nvPicPr>
        <xdr:cNvPr id="322851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6639" y="324716"/>
          <a:ext cx="904875" cy="9741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2695575</xdr:colOff>
      <xdr:row>1</xdr:row>
      <xdr:rowOff>1343025</xdr:rowOff>
    </xdr:from>
    <xdr:to>
      <xdr:col>2</xdr:col>
      <xdr:colOff>2695575</xdr:colOff>
      <xdr:row>2</xdr:row>
      <xdr:rowOff>358775</xdr:rowOff>
    </xdr:to>
    <xdr:pic>
      <xdr:nvPicPr>
        <xdr:cNvPr id="2" name="Рисунок 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1450" y="342900"/>
          <a:ext cx="0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266700</xdr:colOff>
      <xdr:row>1</xdr:row>
      <xdr:rowOff>6350</xdr:rowOff>
    </xdr:from>
    <xdr:to>
      <xdr:col>10</xdr:col>
      <xdr:colOff>1158875</xdr:colOff>
      <xdr:row>6</xdr:row>
      <xdr:rowOff>155863</xdr:rowOff>
    </xdr:to>
    <xdr:pic>
      <xdr:nvPicPr>
        <xdr:cNvPr id="4" name="Рисунок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5325" y="85725"/>
          <a:ext cx="2447925" cy="1546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1</xdr:row>
      <xdr:rowOff>228600</xdr:rowOff>
    </xdr:from>
    <xdr:to>
      <xdr:col>2</xdr:col>
      <xdr:colOff>385330</xdr:colOff>
      <xdr:row>5</xdr:row>
      <xdr:rowOff>28575</xdr:rowOff>
    </xdr:to>
    <xdr:pic>
      <xdr:nvPicPr>
        <xdr:cNvPr id="5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7875" y="307975"/>
          <a:ext cx="893330" cy="1069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1247775</xdr:colOff>
      <xdr:row>1</xdr:row>
      <xdr:rowOff>238126</xdr:rowOff>
    </xdr:from>
    <xdr:to>
      <xdr:col>2</xdr:col>
      <xdr:colOff>2152650</xdr:colOff>
      <xdr:row>5</xdr:row>
      <xdr:rowOff>15876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3650" y="317501"/>
          <a:ext cx="904875" cy="1047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29</xdr:row>
      <xdr:rowOff>0</xdr:rowOff>
    </xdr:from>
    <xdr:to>
      <xdr:col>3</xdr:col>
      <xdr:colOff>295275</xdr:colOff>
      <xdr:row>30</xdr:row>
      <xdr:rowOff>146050</xdr:rowOff>
    </xdr:to>
    <xdr:sp macro="" textlink="">
      <xdr:nvSpPr>
        <xdr:cNvPr id="29382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9239250"/>
          <a:ext cx="295275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295275</xdr:colOff>
      <xdr:row>10</xdr:row>
      <xdr:rowOff>333375</xdr:rowOff>
    </xdr:to>
    <xdr:sp macro="" textlink="">
      <xdr:nvSpPr>
        <xdr:cNvPr id="29382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3495675" y="2686050"/>
          <a:ext cx="295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190500</xdr:colOff>
      <xdr:row>3</xdr:row>
      <xdr:rowOff>142875</xdr:rowOff>
    </xdr:from>
    <xdr:to>
      <xdr:col>2</xdr:col>
      <xdr:colOff>284429</xdr:colOff>
      <xdr:row>6</xdr:row>
      <xdr:rowOff>186524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0" y="793750"/>
          <a:ext cx="871804" cy="1012024"/>
        </a:xfrm>
        <a:prstGeom prst="rect">
          <a:avLst/>
        </a:prstGeom>
      </xdr:spPr>
    </xdr:pic>
    <xdr:clientData/>
  </xdr:twoCellAnchor>
  <xdr:twoCellAnchor editAs="oneCell">
    <xdr:from>
      <xdr:col>2</xdr:col>
      <xdr:colOff>1381125</xdr:colOff>
      <xdr:row>3</xdr:row>
      <xdr:rowOff>79375</xdr:rowOff>
    </xdr:from>
    <xdr:to>
      <xdr:col>2</xdr:col>
      <xdr:colOff>2234639</xdr:colOff>
      <xdr:row>6</xdr:row>
      <xdr:rowOff>79375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13000" y="730250"/>
          <a:ext cx="853514" cy="968375"/>
        </a:xfrm>
        <a:prstGeom prst="rect">
          <a:avLst/>
        </a:prstGeom>
      </xdr:spPr>
    </xdr:pic>
    <xdr:clientData/>
  </xdr:twoCellAnchor>
  <xdr:twoCellAnchor editAs="oneCell">
    <xdr:from>
      <xdr:col>8</xdr:col>
      <xdr:colOff>222250</xdr:colOff>
      <xdr:row>3</xdr:row>
      <xdr:rowOff>190500</xdr:rowOff>
    </xdr:from>
    <xdr:to>
      <xdr:col>8</xdr:col>
      <xdr:colOff>1887917</xdr:colOff>
      <xdr:row>6</xdr:row>
      <xdr:rowOff>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954000" y="841375"/>
          <a:ext cx="1665667" cy="777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95250</xdr:colOff>
      <xdr:row>3</xdr:row>
      <xdr:rowOff>57150</xdr:rowOff>
    </xdr:from>
    <xdr:to>
      <xdr:col>12</xdr:col>
      <xdr:colOff>438150</xdr:colOff>
      <xdr:row>8</xdr:row>
      <xdr:rowOff>161925</xdr:rowOff>
    </xdr:to>
    <xdr:pic>
      <xdr:nvPicPr>
        <xdr:cNvPr id="288492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58700" y="723900"/>
          <a:ext cx="224790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2</xdr:row>
      <xdr:rowOff>57150</xdr:rowOff>
    </xdr:from>
    <xdr:to>
      <xdr:col>2</xdr:col>
      <xdr:colOff>114300</xdr:colOff>
      <xdr:row>7</xdr:row>
      <xdr:rowOff>38100</xdr:rowOff>
    </xdr:to>
    <xdr:pic>
      <xdr:nvPicPr>
        <xdr:cNvPr id="288493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66725"/>
          <a:ext cx="86677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1247775</xdr:colOff>
      <xdr:row>2</xdr:row>
      <xdr:rowOff>200025</xdr:rowOff>
    </xdr:from>
    <xdr:to>
      <xdr:col>2</xdr:col>
      <xdr:colOff>2105025</xdr:colOff>
      <xdr:row>7</xdr:row>
      <xdr:rowOff>209550</xdr:rowOff>
    </xdr:to>
    <xdr:pic>
      <xdr:nvPicPr>
        <xdr:cNvPr id="28849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5" y="609600"/>
          <a:ext cx="8572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266700</xdr:colOff>
      <xdr:row>0</xdr:row>
      <xdr:rowOff>495300</xdr:rowOff>
    </xdr:from>
    <xdr:to>
      <xdr:col>10</xdr:col>
      <xdr:colOff>647700</xdr:colOff>
      <xdr:row>5</xdr:row>
      <xdr:rowOff>38100</xdr:rowOff>
    </xdr:to>
    <xdr:pic>
      <xdr:nvPicPr>
        <xdr:cNvPr id="320852" name="Рисунок 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20425" y="495300"/>
          <a:ext cx="1466850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514350</xdr:rowOff>
    </xdr:from>
    <xdr:to>
      <xdr:col>2</xdr:col>
      <xdr:colOff>371475</xdr:colOff>
      <xdr:row>6</xdr:row>
      <xdr:rowOff>57150</xdr:rowOff>
    </xdr:to>
    <xdr:pic>
      <xdr:nvPicPr>
        <xdr:cNvPr id="320853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525" y="514350"/>
          <a:ext cx="990600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1257300</xdr:colOff>
      <xdr:row>1</xdr:row>
      <xdr:rowOff>238125</xdr:rowOff>
    </xdr:from>
    <xdr:to>
      <xdr:col>2</xdr:col>
      <xdr:colOff>2273300</xdr:colOff>
      <xdr:row>6</xdr:row>
      <xdr:rowOff>228600</xdr:rowOff>
    </xdr:to>
    <xdr:pic>
      <xdr:nvPicPr>
        <xdr:cNvPr id="320854" name="Рисунок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3300" y="415925"/>
          <a:ext cx="101600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13</xdr:row>
      <xdr:rowOff>0</xdr:rowOff>
    </xdr:from>
    <xdr:to>
      <xdr:col>3</xdr:col>
      <xdr:colOff>295275</xdr:colOff>
      <xdr:row>14</xdr:row>
      <xdr:rowOff>588730</xdr:rowOff>
    </xdr:to>
    <xdr:sp macro="" textlink="">
      <xdr:nvSpPr>
        <xdr:cNvPr id="33088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8248650"/>
          <a:ext cx="2952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295275</xdr:colOff>
      <xdr:row>31</xdr:row>
      <xdr:rowOff>518632</xdr:rowOff>
    </xdr:to>
    <xdr:sp macro="" textlink="">
      <xdr:nvSpPr>
        <xdr:cNvPr id="33088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2154555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295275</xdr:colOff>
      <xdr:row>46</xdr:row>
      <xdr:rowOff>133350</xdr:rowOff>
    </xdr:to>
    <xdr:sp macro="" textlink="">
      <xdr:nvSpPr>
        <xdr:cNvPr id="330884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16411575"/>
          <a:ext cx="295275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295275</xdr:colOff>
      <xdr:row>14</xdr:row>
      <xdr:rowOff>512530</xdr:rowOff>
    </xdr:to>
    <xdr:sp macro="" textlink="">
      <xdr:nvSpPr>
        <xdr:cNvPr id="330885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8248650"/>
          <a:ext cx="2952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295275</xdr:colOff>
      <xdr:row>124</xdr:row>
      <xdr:rowOff>133349</xdr:rowOff>
    </xdr:to>
    <xdr:sp macro="" textlink="">
      <xdr:nvSpPr>
        <xdr:cNvPr id="33088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7355205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295275</xdr:colOff>
      <xdr:row>125</xdr:row>
      <xdr:rowOff>133350</xdr:rowOff>
    </xdr:to>
    <xdr:sp macro="" textlink="">
      <xdr:nvSpPr>
        <xdr:cNvPr id="33088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74571225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295275</xdr:colOff>
      <xdr:row>16</xdr:row>
      <xdr:rowOff>471113</xdr:rowOff>
    </xdr:to>
    <xdr:sp macro="" textlink="">
      <xdr:nvSpPr>
        <xdr:cNvPr id="33088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10020300"/>
          <a:ext cx="2952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295275</xdr:colOff>
      <xdr:row>153</xdr:row>
      <xdr:rowOff>75486</xdr:rowOff>
    </xdr:to>
    <xdr:sp macro="" textlink="">
      <xdr:nvSpPr>
        <xdr:cNvPr id="330889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81505425"/>
          <a:ext cx="29527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295275</xdr:colOff>
      <xdr:row>116</xdr:row>
      <xdr:rowOff>133350</xdr:rowOff>
    </xdr:to>
    <xdr:sp macro="" textlink="">
      <xdr:nvSpPr>
        <xdr:cNvPr id="330890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815054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295275</xdr:colOff>
      <xdr:row>149</xdr:row>
      <xdr:rowOff>437721</xdr:rowOff>
    </xdr:to>
    <xdr:sp macro="" textlink="">
      <xdr:nvSpPr>
        <xdr:cNvPr id="33089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77666850"/>
          <a:ext cx="295275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295275</xdr:colOff>
      <xdr:row>116</xdr:row>
      <xdr:rowOff>133350</xdr:rowOff>
    </xdr:to>
    <xdr:sp macro="" textlink="">
      <xdr:nvSpPr>
        <xdr:cNvPr id="33089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815054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295275</xdr:colOff>
      <xdr:row>125</xdr:row>
      <xdr:rowOff>123825</xdr:rowOff>
    </xdr:to>
    <xdr:sp macro="" textlink="">
      <xdr:nvSpPr>
        <xdr:cNvPr id="330896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038600" y="74571225"/>
          <a:ext cx="29527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295275</xdr:colOff>
      <xdr:row>99</xdr:row>
      <xdr:rowOff>366488</xdr:rowOff>
    </xdr:to>
    <xdr:sp macro="" textlink="">
      <xdr:nvSpPr>
        <xdr:cNvPr id="1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17995700"/>
          <a:ext cx="295275" cy="760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295275</xdr:colOff>
      <xdr:row>149</xdr:row>
      <xdr:rowOff>133348</xdr:rowOff>
    </xdr:to>
    <xdr:sp macro="" textlink="">
      <xdr:nvSpPr>
        <xdr:cNvPr id="18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524375" y="12975907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295275</xdr:colOff>
      <xdr:row>150</xdr:row>
      <xdr:rowOff>112486</xdr:rowOff>
    </xdr:to>
    <xdr:sp macro="" textlink="">
      <xdr:nvSpPr>
        <xdr:cNvPr id="22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752975" y="146932650"/>
          <a:ext cx="295275" cy="7601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295275</xdr:colOff>
      <xdr:row>172</xdr:row>
      <xdr:rowOff>633930</xdr:rowOff>
    </xdr:to>
    <xdr:sp macro="" textlink="">
      <xdr:nvSpPr>
        <xdr:cNvPr id="23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4752975" y="160553400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295275</xdr:colOff>
      <xdr:row>113</xdr:row>
      <xdr:rowOff>539750</xdr:rowOff>
    </xdr:to>
    <xdr:sp macro="" textlink="">
      <xdr:nvSpPr>
        <xdr:cNvPr id="21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14099975"/>
          <a:ext cx="295275" cy="75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295275</xdr:colOff>
      <xdr:row>205</xdr:row>
      <xdr:rowOff>133350</xdr:rowOff>
    </xdr:to>
    <xdr:sp macro="" textlink="">
      <xdr:nvSpPr>
        <xdr:cNvPr id="27" name="AutoShape 1031" descr="ÐÐ°ÑÑÐ¸Ð½ÐºÐ¸ Ð¿Ð¾ Ð·Ð°Ð¿ÑÐ¾ÑÑ equi-service.com.ua Ð»Ð¾Ð³Ð¾ÑÐ¸Ð¿ ÑÐºÐ°ÑÐ°ÑÑ"/>
        <xdr:cNvSpPr>
          <a:spLocks noChangeAspect="1" noChangeArrowheads="1"/>
        </xdr:cNvSpPr>
      </xdr:nvSpPr>
      <xdr:spPr bwMode="auto">
        <a:xfrm>
          <a:off x="5486400" y="174659925"/>
          <a:ext cx="295275" cy="295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354637</xdr:colOff>
      <xdr:row>4</xdr:row>
      <xdr:rowOff>63500</xdr:rowOff>
    </xdr:to>
    <xdr:pic>
      <xdr:nvPicPr>
        <xdr:cNvPr id="28" name="image1.jpe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89000" cy="996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1123950</xdr:colOff>
      <xdr:row>0</xdr:row>
      <xdr:rowOff>0</xdr:rowOff>
    </xdr:from>
    <xdr:to>
      <xdr:col>2</xdr:col>
      <xdr:colOff>1971675</xdr:colOff>
      <xdr:row>3</xdr:row>
      <xdr:rowOff>142875</xdr:rowOff>
    </xdr:to>
    <xdr:pic>
      <xdr:nvPicPr>
        <xdr:cNvPr id="29" name="Рисунок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0"/>
          <a:ext cx="8477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819151</xdr:colOff>
      <xdr:row>0</xdr:row>
      <xdr:rowOff>0</xdr:rowOff>
    </xdr:from>
    <xdr:to>
      <xdr:col>7</xdr:col>
      <xdr:colOff>2603501</xdr:colOff>
      <xdr:row>3</xdr:row>
      <xdr:rowOff>19050</xdr:rowOff>
    </xdr:to>
    <xdr:pic>
      <xdr:nvPicPr>
        <xdr:cNvPr id="30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1301" y="0"/>
          <a:ext cx="17843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data.efu.org.ua/people/97d8f365-9077-489c-b93f-688bd8ef1663/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theme="5" tint="0.39997558519241921"/>
  </sheetPr>
  <dimension ref="A1:J72"/>
  <sheetViews>
    <sheetView view="pageBreakPreview" zoomScale="89" zoomScaleNormal="100" zoomScaleSheetLayoutView="89" workbookViewId="0">
      <selection activeCell="D44" sqref="D44"/>
    </sheetView>
  </sheetViews>
  <sheetFormatPr defaultRowHeight="12.75" x14ac:dyDescent="0.2"/>
  <cols>
    <col min="1" max="1" width="5.28515625" customWidth="1"/>
    <col min="2" max="2" width="8.42578125" customWidth="1"/>
    <col min="3" max="3" width="25.85546875" customWidth="1"/>
    <col min="4" max="4" width="9.85546875" customWidth="1"/>
    <col min="5" max="5" width="10.28515625" customWidth="1"/>
    <col min="6" max="6" width="23.85546875" customWidth="1"/>
    <col min="7" max="7" width="26.28515625" customWidth="1"/>
    <col min="8" max="8" width="27.7109375" customWidth="1"/>
    <col min="9" max="9" width="20" customWidth="1"/>
    <col min="10" max="10" width="16.28515625" customWidth="1"/>
  </cols>
  <sheetData>
    <row r="1" spans="1:10" ht="52.15" customHeight="1" x14ac:dyDescent="0.2">
      <c r="A1" s="4"/>
      <c r="B1" s="4"/>
      <c r="C1" s="4"/>
      <c r="D1" s="4"/>
      <c r="E1" s="4"/>
      <c r="F1" s="4"/>
      <c r="G1" s="4"/>
    </row>
    <row r="2" spans="1:10" ht="20.25" x14ac:dyDescent="0.3">
      <c r="A2" s="366" t="s">
        <v>274</v>
      </c>
      <c r="B2" s="366"/>
      <c r="C2" s="366"/>
      <c r="D2" s="366"/>
      <c r="E2" s="366"/>
      <c r="F2" s="366"/>
      <c r="G2" s="366"/>
      <c r="H2" s="366"/>
      <c r="I2" s="366"/>
    </row>
    <row r="3" spans="1:10" ht="15.6" customHeight="1" x14ac:dyDescent="0.3">
      <c r="A3" s="8"/>
      <c r="B3" s="8"/>
      <c r="C3" s="8"/>
      <c r="D3" s="8"/>
      <c r="E3" s="8"/>
      <c r="F3" s="8"/>
      <c r="G3" s="8"/>
    </row>
    <row r="4" spans="1:10" ht="20.25" x14ac:dyDescent="0.3">
      <c r="A4" s="366" t="s">
        <v>20</v>
      </c>
      <c r="B4" s="366"/>
      <c r="C4" s="366"/>
      <c r="D4" s="366"/>
      <c r="E4" s="366"/>
      <c r="F4" s="366"/>
      <c r="G4" s="366"/>
      <c r="H4" s="366"/>
      <c r="I4" s="366"/>
    </row>
    <row r="5" spans="1:10" s="22" customFormat="1" ht="18.600000000000001" customHeight="1" x14ac:dyDescent="0.35">
      <c r="A5" s="367" t="s">
        <v>23</v>
      </c>
      <c r="B5" s="367"/>
      <c r="C5" s="367"/>
      <c r="D5" s="367"/>
      <c r="E5" s="367"/>
      <c r="F5" s="367"/>
      <c r="G5" s="367"/>
      <c r="H5" s="367"/>
      <c r="I5" s="367"/>
    </row>
    <row r="6" spans="1:10" ht="18.75" customHeight="1" thickBot="1" x14ac:dyDescent="0.35">
      <c r="A6" s="1"/>
      <c r="B6" s="1"/>
      <c r="C6" s="18">
        <v>45092</v>
      </c>
      <c r="D6" s="2"/>
      <c r="E6" s="6"/>
      <c r="F6" s="6"/>
      <c r="H6" s="30" t="s">
        <v>28</v>
      </c>
      <c r="I6" s="7"/>
    </row>
    <row r="7" spans="1:10" ht="50.45" customHeight="1" thickBot="1" x14ac:dyDescent="0.25">
      <c r="A7" s="13" t="s">
        <v>0</v>
      </c>
      <c r="B7" s="14" t="s">
        <v>8</v>
      </c>
      <c r="C7" s="15" t="s">
        <v>9</v>
      </c>
      <c r="D7" s="16" t="s">
        <v>11</v>
      </c>
      <c r="E7" s="27" t="s">
        <v>12</v>
      </c>
      <c r="F7" s="27" t="s">
        <v>2</v>
      </c>
      <c r="G7" s="24" t="s">
        <v>18</v>
      </c>
      <c r="H7" s="15" t="s">
        <v>1</v>
      </c>
      <c r="I7" s="28" t="s">
        <v>10</v>
      </c>
      <c r="J7" s="28" t="s">
        <v>34</v>
      </c>
    </row>
    <row r="8" spans="1:10" ht="64.150000000000006" customHeight="1" thickBot="1" x14ac:dyDescent="0.4">
      <c r="A8" s="26">
        <v>1</v>
      </c>
      <c r="B8" s="40">
        <v>3</v>
      </c>
      <c r="C8" s="39" t="s">
        <v>198</v>
      </c>
      <c r="D8" s="35">
        <v>2001</v>
      </c>
      <c r="E8" s="35" t="s">
        <v>29</v>
      </c>
      <c r="F8" s="95" t="s">
        <v>199</v>
      </c>
      <c r="G8" s="109" t="s">
        <v>200</v>
      </c>
      <c r="H8" s="104" t="s">
        <v>201</v>
      </c>
      <c r="I8" s="94" t="s">
        <v>202</v>
      </c>
      <c r="J8" s="40"/>
    </row>
    <row r="9" spans="1:10" ht="64.150000000000006" customHeight="1" thickBot="1" x14ac:dyDescent="0.4">
      <c r="A9" s="26">
        <v>2</v>
      </c>
      <c r="B9" s="40">
        <v>1</v>
      </c>
      <c r="C9" s="39" t="s">
        <v>198</v>
      </c>
      <c r="D9" s="35">
        <v>2001</v>
      </c>
      <c r="E9" s="35" t="s">
        <v>22</v>
      </c>
      <c r="F9" s="95" t="s">
        <v>203</v>
      </c>
      <c r="G9" s="109" t="s">
        <v>204</v>
      </c>
      <c r="H9" s="104" t="s">
        <v>201</v>
      </c>
      <c r="I9" s="94" t="s">
        <v>202</v>
      </c>
      <c r="J9" s="40"/>
    </row>
    <row r="10" spans="1:10" ht="64.150000000000006" customHeight="1" thickBot="1" x14ac:dyDescent="0.4">
      <c r="A10" s="26">
        <v>3</v>
      </c>
      <c r="B10" s="40">
        <v>178</v>
      </c>
      <c r="C10" s="39" t="s">
        <v>302</v>
      </c>
      <c r="D10" s="35">
        <v>2006</v>
      </c>
      <c r="E10" s="35" t="s">
        <v>30</v>
      </c>
      <c r="F10" s="95" t="s">
        <v>307</v>
      </c>
      <c r="G10" s="109" t="s">
        <v>308</v>
      </c>
      <c r="H10" s="104" t="s">
        <v>305</v>
      </c>
      <c r="I10" s="94" t="s">
        <v>306</v>
      </c>
      <c r="J10" s="40"/>
    </row>
    <row r="11" spans="1:10" ht="64.150000000000006" customHeight="1" thickBot="1" x14ac:dyDescent="0.4">
      <c r="A11" s="26">
        <v>4</v>
      </c>
      <c r="B11" s="40">
        <v>176</v>
      </c>
      <c r="C11" s="39" t="s">
        <v>302</v>
      </c>
      <c r="D11" s="35">
        <v>2006</v>
      </c>
      <c r="E11" s="35" t="s">
        <v>30</v>
      </c>
      <c r="F11" s="95" t="s">
        <v>303</v>
      </c>
      <c r="G11" s="109" t="s">
        <v>304</v>
      </c>
      <c r="H11" s="104" t="s">
        <v>305</v>
      </c>
      <c r="I11" s="94" t="s">
        <v>306</v>
      </c>
      <c r="J11" s="40"/>
    </row>
    <row r="12" spans="1:10" ht="64.150000000000006" customHeight="1" thickBot="1" x14ac:dyDescent="0.4">
      <c r="A12" s="26">
        <v>5</v>
      </c>
      <c r="B12" s="40">
        <v>101</v>
      </c>
      <c r="C12" s="39" t="s">
        <v>275</v>
      </c>
      <c r="D12" s="35">
        <v>1976</v>
      </c>
      <c r="E12" s="35" t="s">
        <v>31</v>
      </c>
      <c r="F12" s="95" t="s">
        <v>276</v>
      </c>
      <c r="G12" s="109" t="s">
        <v>277</v>
      </c>
      <c r="H12" s="104" t="s">
        <v>278</v>
      </c>
      <c r="I12" s="94" t="s">
        <v>279</v>
      </c>
      <c r="J12" s="40"/>
    </row>
    <row r="13" spans="1:10" ht="64.150000000000006" customHeight="1" thickBot="1" x14ac:dyDescent="0.4">
      <c r="A13" s="26">
        <v>6</v>
      </c>
      <c r="B13" s="40">
        <v>105</v>
      </c>
      <c r="C13" s="39" t="s">
        <v>280</v>
      </c>
      <c r="D13" s="35">
        <v>2009</v>
      </c>
      <c r="E13" s="35" t="s">
        <v>41</v>
      </c>
      <c r="F13" s="95" t="s">
        <v>281</v>
      </c>
      <c r="G13" s="109" t="s">
        <v>282</v>
      </c>
      <c r="H13" s="104" t="s">
        <v>278</v>
      </c>
      <c r="I13" s="94" t="s">
        <v>283</v>
      </c>
      <c r="J13" s="40"/>
    </row>
    <row r="14" spans="1:10" ht="64.150000000000006" customHeight="1" thickBot="1" x14ac:dyDescent="0.4">
      <c r="A14" s="26">
        <v>7</v>
      </c>
      <c r="B14" s="40">
        <v>17</v>
      </c>
      <c r="C14" s="39" t="s">
        <v>205</v>
      </c>
      <c r="D14" s="35">
        <v>1987</v>
      </c>
      <c r="E14" s="35" t="s">
        <v>102</v>
      </c>
      <c r="F14" s="95" t="s">
        <v>284</v>
      </c>
      <c r="G14" s="109" t="s">
        <v>207</v>
      </c>
      <c r="H14" s="104" t="s">
        <v>285</v>
      </c>
      <c r="I14" s="94" t="s">
        <v>208</v>
      </c>
      <c r="J14" s="40"/>
    </row>
    <row r="15" spans="1:10" ht="64.150000000000006" customHeight="1" thickBot="1" x14ac:dyDescent="0.4">
      <c r="A15" s="26">
        <v>8</v>
      </c>
      <c r="B15" s="40">
        <v>15</v>
      </c>
      <c r="C15" s="39" t="s">
        <v>205</v>
      </c>
      <c r="D15" s="35">
        <v>1987</v>
      </c>
      <c r="E15" s="35" t="s">
        <v>102</v>
      </c>
      <c r="F15" s="95" t="s">
        <v>286</v>
      </c>
      <c r="G15" s="109" t="s">
        <v>287</v>
      </c>
      <c r="H15" s="104" t="s">
        <v>285</v>
      </c>
      <c r="I15" s="94" t="s">
        <v>208</v>
      </c>
      <c r="J15" s="40"/>
    </row>
    <row r="16" spans="1:10" ht="64.150000000000006" customHeight="1" thickBot="1" x14ac:dyDescent="0.4">
      <c r="A16" s="26">
        <v>9</v>
      </c>
      <c r="B16" s="40">
        <v>18</v>
      </c>
      <c r="C16" s="39" t="s">
        <v>288</v>
      </c>
      <c r="D16" s="35">
        <v>2010</v>
      </c>
      <c r="E16" s="35">
        <v>3</v>
      </c>
      <c r="F16" s="95" t="s">
        <v>289</v>
      </c>
      <c r="G16" s="109"/>
      <c r="H16" s="104" t="s">
        <v>285</v>
      </c>
      <c r="I16" s="94" t="s">
        <v>290</v>
      </c>
      <c r="J16" s="40"/>
    </row>
    <row r="17" spans="1:10" ht="64.150000000000006" customHeight="1" thickBot="1" x14ac:dyDescent="0.4">
      <c r="A17" s="26">
        <v>10</v>
      </c>
      <c r="B17" s="40">
        <v>13</v>
      </c>
      <c r="C17" s="39" t="s">
        <v>291</v>
      </c>
      <c r="D17" s="35">
        <v>2008</v>
      </c>
      <c r="E17" s="35" t="s">
        <v>292</v>
      </c>
      <c r="F17" s="95" t="s">
        <v>293</v>
      </c>
      <c r="G17" s="109"/>
      <c r="H17" s="104" t="s">
        <v>285</v>
      </c>
      <c r="I17" s="94" t="s">
        <v>290</v>
      </c>
      <c r="J17" s="40"/>
    </row>
    <row r="18" spans="1:10" ht="64.150000000000006" customHeight="1" thickBot="1" x14ac:dyDescent="0.4">
      <c r="A18" s="26">
        <v>11</v>
      </c>
      <c r="B18" s="40">
        <v>21</v>
      </c>
      <c r="C18" s="39" t="s">
        <v>208</v>
      </c>
      <c r="D18" s="35">
        <v>1990</v>
      </c>
      <c r="E18" s="35" t="s">
        <v>21</v>
      </c>
      <c r="F18" s="95" t="s">
        <v>294</v>
      </c>
      <c r="G18" s="109"/>
      <c r="H18" s="99" t="s">
        <v>295</v>
      </c>
      <c r="I18" s="94" t="s">
        <v>205</v>
      </c>
      <c r="J18" s="40"/>
    </row>
    <row r="19" spans="1:10" ht="64.150000000000006" customHeight="1" thickBot="1" x14ac:dyDescent="0.4">
      <c r="A19" s="26">
        <v>12</v>
      </c>
      <c r="B19" s="40">
        <v>14</v>
      </c>
      <c r="C19" s="39" t="s">
        <v>208</v>
      </c>
      <c r="D19" s="35">
        <v>1990</v>
      </c>
      <c r="E19" s="35" t="s">
        <v>21</v>
      </c>
      <c r="F19" s="95" t="s">
        <v>296</v>
      </c>
      <c r="G19" s="109"/>
      <c r="H19" s="104" t="s">
        <v>295</v>
      </c>
      <c r="I19" s="94" t="s">
        <v>205</v>
      </c>
      <c r="J19" s="40"/>
    </row>
    <row r="20" spans="1:10" ht="64.150000000000006" customHeight="1" thickBot="1" x14ac:dyDescent="0.4">
      <c r="A20" s="26">
        <v>13</v>
      </c>
      <c r="B20" s="40">
        <v>19</v>
      </c>
      <c r="C20" s="39" t="s">
        <v>208</v>
      </c>
      <c r="D20" s="35">
        <v>1990</v>
      </c>
      <c r="E20" s="35" t="s">
        <v>21</v>
      </c>
      <c r="F20" s="95" t="s">
        <v>297</v>
      </c>
      <c r="G20" s="109"/>
      <c r="H20" s="104" t="s">
        <v>295</v>
      </c>
      <c r="I20" s="94" t="s">
        <v>205</v>
      </c>
      <c r="J20" s="40"/>
    </row>
    <row r="21" spans="1:10" ht="64.150000000000006" customHeight="1" thickBot="1" x14ac:dyDescent="0.4">
      <c r="A21" s="26">
        <v>14</v>
      </c>
      <c r="B21" s="40">
        <v>16</v>
      </c>
      <c r="C21" s="39" t="s">
        <v>264</v>
      </c>
      <c r="D21" s="35">
        <v>2011</v>
      </c>
      <c r="E21" s="35">
        <v>3</v>
      </c>
      <c r="F21" s="95" t="s">
        <v>298</v>
      </c>
      <c r="G21" s="109"/>
      <c r="H21" s="104" t="s">
        <v>295</v>
      </c>
      <c r="I21" s="94" t="s">
        <v>208</v>
      </c>
      <c r="J21" s="40"/>
    </row>
    <row r="22" spans="1:10" ht="64.150000000000006" customHeight="1" thickBot="1" x14ac:dyDescent="0.4">
      <c r="A22" s="26">
        <v>15</v>
      </c>
      <c r="B22" s="40">
        <v>192</v>
      </c>
      <c r="C22" s="39" t="s">
        <v>180</v>
      </c>
      <c r="D22" s="35">
        <v>1991</v>
      </c>
      <c r="E22" s="35" t="s">
        <v>22</v>
      </c>
      <c r="F22" s="95" t="s">
        <v>299</v>
      </c>
      <c r="G22" s="109" t="s">
        <v>300</v>
      </c>
      <c r="H22" s="99" t="s">
        <v>301</v>
      </c>
      <c r="I22" s="94" t="s">
        <v>38</v>
      </c>
      <c r="J22" s="40"/>
    </row>
    <row r="23" spans="1:10" ht="64.150000000000006" customHeight="1" thickBot="1" x14ac:dyDescent="0.4">
      <c r="A23" s="26">
        <v>16</v>
      </c>
      <c r="B23" s="40">
        <v>81</v>
      </c>
      <c r="C23" s="39" t="s">
        <v>260</v>
      </c>
      <c r="D23" s="35">
        <v>2007</v>
      </c>
      <c r="E23" s="35" t="s">
        <v>41</v>
      </c>
      <c r="F23" s="95" t="s">
        <v>261</v>
      </c>
      <c r="G23" s="109" t="s">
        <v>309</v>
      </c>
      <c r="H23" s="99" t="s">
        <v>310</v>
      </c>
      <c r="I23" s="94" t="s">
        <v>221</v>
      </c>
      <c r="J23" s="40"/>
    </row>
    <row r="24" spans="1:10" ht="64.150000000000006" customHeight="1" thickBot="1" x14ac:dyDescent="0.4">
      <c r="A24" s="26">
        <v>17</v>
      </c>
      <c r="B24" s="40">
        <v>82</v>
      </c>
      <c r="C24" s="39" t="s">
        <v>311</v>
      </c>
      <c r="D24" s="35">
        <v>2005</v>
      </c>
      <c r="E24" s="35" t="s">
        <v>31</v>
      </c>
      <c r="F24" s="95" t="s">
        <v>187</v>
      </c>
      <c r="G24" s="109" t="s">
        <v>188</v>
      </c>
      <c r="H24" s="99" t="s">
        <v>310</v>
      </c>
      <c r="I24" s="94" t="s">
        <v>221</v>
      </c>
      <c r="J24" s="40"/>
    </row>
    <row r="25" spans="1:10" ht="64.150000000000006" customHeight="1" thickBot="1" x14ac:dyDescent="0.4">
      <c r="A25" s="26">
        <v>18</v>
      </c>
      <c r="B25" s="40">
        <v>300</v>
      </c>
      <c r="C25" s="39" t="s">
        <v>312</v>
      </c>
      <c r="D25" s="35">
        <v>1989</v>
      </c>
      <c r="E25" s="35" t="s">
        <v>31</v>
      </c>
      <c r="F25" s="95" t="s">
        <v>313</v>
      </c>
      <c r="G25" s="109" t="s">
        <v>314</v>
      </c>
      <c r="H25" s="99" t="s">
        <v>315</v>
      </c>
      <c r="I25" s="94" t="s">
        <v>316</v>
      </c>
      <c r="J25" s="40"/>
    </row>
    <row r="26" spans="1:10" ht="64.150000000000006" customHeight="1" thickBot="1" x14ac:dyDescent="0.4">
      <c r="A26" s="26">
        <v>19</v>
      </c>
      <c r="B26" s="40">
        <v>301</v>
      </c>
      <c r="C26" s="39" t="s">
        <v>312</v>
      </c>
      <c r="D26" s="35">
        <v>1989</v>
      </c>
      <c r="E26" s="35" t="s">
        <v>31</v>
      </c>
      <c r="F26" s="95" t="s">
        <v>317</v>
      </c>
      <c r="G26" s="109" t="s">
        <v>318</v>
      </c>
      <c r="H26" s="99" t="s">
        <v>315</v>
      </c>
      <c r="I26" s="94" t="s">
        <v>316</v>
      </c>
      <c r="J26" s="40"/>
    </row>
    <row r="27" spans="1:10" ht="64.150000000000006" customHeight="1" thickBot="1" x14ac:dyDescent="0.4">
      <c r="A27" s="26">
        <v>20</v>
      </c>
      <c r="B27" s="40">
        <v>66</v>
      </c>
      <c r="C27" s="39" t="s">
        <v>319</v>
      </c>
      <c r="D27" s="35">
        <v>2009</v>
      </c>
      <c r="E27" s="35" t="s">
        <v>41</v>
      </c>
      <c r="F27" s="95" t="s">
        <v>320</v>
      </c>
      <c r="G27" s="109"/>
      <c r="H27" s="99" t="s">
        <v>321</v>
      </c>
      <c r="I27" s="94" t="s">
        <v>322</v>
      </c>
      <c r="J27" s="40"/>
    </row>
    <row r="28" spans="1:10" ht="64.150000000000006" customHeight="1" thickBot="1" x14ac:dyDescent="0.4">
      <c r="A28" s="26">
        <v>21</v>
      </c>
      <c r="B28" s="40">
        <v>8</v>
      </c>
      <c r="C28" s="39" t="s">
        <v>96</v>
      </c>
      <c r="D28" s="35">
        <v>1991</v>
      </c>
      <c r="E28" s="35" t="s">
        <v>29</v>
      </c>
      <c r="F28" s="95" t="s">
        <v>323</v>
      </c>
      <c r="G28" s="109" t="s">
        <v>324</v>
      </c>
      <c r="H28" s="99" t="s">
        <v>325</v>
      </c>
      <c r="I28" s="94" t="s">
        <v>97</v>
      </c>
      <c r="J28" s="40"/>
    </row>
    <row r="29" spans="1:10" ht="64.150000000000006" customHeight="1" thickBot="1" x14ac:dyDescent="0.4">
      <c r="A29" s="26">
        <v>22</v>
      </c>
      <c r="B29" s="40">
        <v>63</v>
      </c>
      <c r="C29" s="39" t="s">
        <v>63</v>
      </c>
      <c r="D29" s="35">
        <v>1993</v>
      </c>
      <c r="E29" s="35" t="s">
        <v>31</v>
      </c>
      <c r="F29" s="95" t="s">
        <v>92</v>
      </c>
      <c r="G29" s="109" t="s">
        <v>93</v>
      </c>
      <c r="H29" s="99" t="s">
        <v>213</v>
      </c>
      <c r="I29" s="94" t="s">
        <v>326</v>
      </c>
      <c r="J29" s="40"/>
    </row>
    <row r="30" spans="1:10" ht="64.150000000000006" customHeight="1" thickBot="1" x14ac:dyDescent="0.4">
      <c r="A30" s="26">
        <v>23</v>
      </c>
      <c r="B30" s="40">
        <v>61</v>
      </c>
      <c r="C30" s="39" t="s">
        <v>63</v>
      </c>
      <c r="D30" s="35">
        <v>1993</v>
      </c>
      <c r="E30" s="35" t="s">
        <v>31</v>
      </c>
      <c r="F30" s="95" t="s">
        <v>216</v>
      </c>
      <c r="G30" s="109" t="s">
        <v>217</v>
      </c>
      <c r="H30" s="99" t="s">
        <v>213</v>
      </c>
      <c r="I30" s="94" t="s">
        <v>326</v>
      </c>
      <c r="J30" s="40"/>
    </row>
    <row r="31" spans="1:10" ht="64.150000000000006" customHeight="1" thickBot="1" x14ac:dyDescent="0.4">
      <c r="A31" s="26">
        <v>24</v>
      </c>
      <c r="B31" s="40">
        <v>58</v>
      </c>
      <c r="C31" s="39" t="s">
        <v>63</v>
      </c>
      <c r="D31" s="35">
        <v>1993</v>
      </c>
      <c r="E31" s="35" t="s">
        <v>31</v>
      </c>
      <c r="F31" s="95" t="s">
        <v>90</v>
      </c>
      <c r="G31" s="109" t="s">
        <v>91</v>
      </c>
      <c r="H31" s="99" t="s">
        <v>327</v>
      </c>
      <c r="I31" s="94" t="s">
        <v>326</v>
      </c>
      <c r="J31" s="40"/>
    </row>
    <row r="32" spans="1:10" ht="64.150000000000006" customHeight="1" thickBot="1" x14ac:dyDescent="0.4">
      <c r="A32" s="26">
        <v>25</v>
      </c>
      <c r="B32" s="40">
        <v>59</v>
      </c>
      <c r="C32" s="39" t="s">
        <v>63</v>
      </c>
      <c r="D32" s="35">
        <v>1993</v>
      </c>
      <c r="E32" s="35" t="s">
        <v>31</v>
      </c>
      <c r="F32" s="95" t="s">
        <v>214</v>
      </c>
      <c r="G32" s="109" t="s">
        <v>215</v>
      </c>
      <c r="H32" s="99" t="s">
        <v>213</v>
      </c>
      <c r="I32" s="94" t="s">
        <v>326</v>
      </c>
      <c r="J32" s="40"/>
    </row>
    <row r="33" spans="1:10" ht="64.150000000000006" customHeight="1" thickBot="1" x14ac:dyDescent="0.4">
      <c r="A33" s="26">
        <v>26</v>
      </c>
      <c r="B33" s="40">
        <v>57</v>
      </c>
      <c r="C33" s="39" t="s">
        <v>63</v>
      </c>
      <c r="D33" s="35">
        <v>1993</v>
      </c>
      <c r="E33" s="35" t="s">
        <v>31</v>
      </c>
      <c r="F33" s="95" t="s">
        <v>94</v>
      </c>
      <c r="G33" s="109" t="s">
        <v>95</v>
      </c>
      <c r="H33" s="99" t="s">
        <v>213</v>
      </c>
      <c r="I33" s="94" t="s">
        <v>326</v>
      </c>
      <c r="J33" s="40"/>
    </row>
    <row r="34" spans="1:10" ht="64.150000000000006" customHeight="1" thickBot="1" x14ac:dyDescent="0.4">
      <c r="A34" s="26">
        <v>27</v>
      </c>
      <c r="B34" s="40">
        <v>308</v>
      </c>
      <c r="C34" s="39" t="s">
        <v>98</v>
      </c>
      <c r="D34" s="35">
        <v>1970</v>
      </c>
      <c r="E34" s="35" t="s">
        <v>31</v>
      </c>
      <c r="F34" s="95" t="s">
        <v>99</v>
      </c>
      <c r="G34" s="109" t="s">
        <v>130</v>
      </c>
      <c r="H34" s="99" t="s">
        <v>100</v>
      </c>
      <c r="I34" s="94" t="s">
        <v>39</v>
      </c>
      <c r="J34" s="40"/>
    </row>
    <row r="35" spans="1:10" ht="64.150000000000006" customHeight="1" thickBot="1" x14ac:dyDescent="0.4">
      <c r="A35" s="26">
        <v>28</v>
      </c>
      <c r="B35" s="40">
        <v>209</v>
      </c>
      <c r="C35" s="39" t="s">
        <v>103</v>
      </c>
      <c r="D35" s="35" t="s">
        <v>104</v>
      </c>
      <c r="E35" s="35" t="s">
        <v>105</v>
      </c>
      <c r="F35" s="95" t="s">
        <v>106</v>
      </c>
      <c r="G35" s="109" t="s">
        <v>107</v>
      </c>
      <c r="H35" s="99" t="s">
        <v>108</v>
      </c>
      <c r="I35" s="94" t="s">
        <v>328</v>
      </c>
      <c r="J35" s="40"/>
    </row>
    <row r="36" spans="1:10" ht="64.150000000000006" customHeight="1" thickBot="1" x14ac:dyDescent="0.4">
      <c r="A36" s="26">
        <v>29</v>
      </c>
      <c r="B36" s="40">
        <v>208</v>
      </c>
      <c r="C36" s="39" t="s">
        <v>103</v>
      </c>
      <c r="D36" s="35" t="s">
        <v>104</v>
      </c>
      <c r="E36" s="35" t="s">
        <v>105</v>
      </c>
      <c r="F36" s="95" t="s">
        <v>329</v>
      </c>
      <c r="G36" s="109" t="s">
        <v>330</v>
      </c>
      <c r="H36" s="99" t="s">
        <v>108</v>
      </c>
      <c r="I36" s="94" t="s">
        <v>328</v>
      </c>
      <c r="J36" s="40"/>
    </row>
    <row r="37" spans="1:10" ht="64.150000000000006" customHeight="1" thickBot="1" x14ac:dyDescent="0.4">
      <c r="A37" s="26">
        <v>30</v>
      </c>
      <c r="B37" s="40">
        <v>207</v>
      </c>
      <c r="C37" s="39" t="s">
        <v>103</v>
      </c>
      <c r="D37" s="35" t="s">
        <v>104</v>
      </c>
      <c r="E37" s="35" t="s">
        <v>105</v>
      </c>
      <c r="F37" s="95" t="s">
        <v>109</v>
      </c>
      <c r="G37" s="109" t="s">
        <v>110</v>
      </c>
      <c r="H37" s="99" t="s">
        <v>108</v>
      </c>
      <c r="I37" s="94" t="s">
        <v>328</v>
      </c>
      <c r="J37" s="40"/>
    </row>
    <row r="38" spans="1:10" ht="64.150000000000006" customHeight="1" thickBot="1" x14ac:dyDescent="0.4">
      <c r="A38" s="26">
        <v>31</v>
      </c>
      <c r="B38" s="40">
        <v>204</v>
      </c>
      <c r="C38" s="39" t="s">
        <v>111</v>
      </c>
      <c r="D38" s="35" t="s">
        <v>112</v>
      </c>
      <c r="E38" s="35" t="s">
        <v>113</v>
      </c>
      <c r="F38" s="95" t="s">
        <v>114</v>
      </c>
      <c r="G38" s="109" t="s">
        <v>115</v>
      </c>
      <c r="H38" s="99" t="s">
        <v>108</v>
      </c>
      <c r="I38" s="94" t="s">
        <v>328</v>
      </c>
      <c r="J38" s="40"/>
    </row>
    <row r="39" spans="1:10" ht="64.150000000000006" customHeight="1" thickBot="1" x14ac:dyDescent="0.4">
      <c r="A39" s="26">
        <v>32</v>
      </c>
      <c r="B39" s="40">
        <v>203</v>
      </c>
      <c r="C39" s="39" t="s">
        <v>111</v>
      </c>
      <c r="D39" s="35" t="s">
        <v>170</v>
      </c>
      <c r="E39" s="35" t="s">
        <v>113</v>
      </c>
      <c r="F39" s="95" t="s">
        <v>195</v>
      </c>
      <c r="G39" s="109" t="s">
        <v>196</v>
      </c>
      <c r="H39" s="99" t="s">
        <v>108</v>
      </c>
      <c r="I39" s="94" t="s">
        <v>328</v>
      </c>
      <c r="J39" s="40"/>
    </row>
    <row r="40" spans="1:10" ht="64.150000000000006" customHeight="1" thickBot="1" x14ac:dyDescent="0.4">
      <c r="A40" s="26">
        <v>33</v>
      </c>
      <c r="B40" s="40">
        <v>189</v>
      </c>
      <c r="C40" s="39" t="s">
        <v>111</v>
      </c>
      <c r="D40" s="35" t="s">
        <v>112</v>
      </c>
      <c r="E40" s="35" t="s">
        <v>113</v>
      </c>
      <c r="F40" s="95" t="s">
        <v>116</v>
      </c>
      <c r="G40" s="109" t="s">
        <v>117</v>
      </c>
      <c r="H40" s="99" t="s">
        <v>108</v>
      </c>
      <c r="I40" s="94" t="s">
        <v>328</v>
      </c>
      <c r="J40" s="40"/>
    </row>
    <row r="41" spans="1:10" ht="64.150000000000006" customHeight="1" thickBot="1" x14ac:dyDescent="0.4">
      <c r="A41" s="26">
        <v>34</v>
      </c>
      <c r="B41" s="40">
        <v>205</v>
      </c>
      <c r="C41" s="39" t="s">
        <v>111</v>
      </c>
      <c r="D41" s="35" t="s">
        <v>112</v>
      </c>
      <c r="E41" s="35" t="s">
        <v>113</v>
      </c>
      <c r="F41" s="95" t="s">
        <v>331</v>
      </c>
      <c r="G41" s="109" t="s">
        <v>332</v>
      </c>
      <c r="H41" s="99" t="s">
        <v>108</v>
      </c>
      <c r="I41" s="94" t="s">
        <v>328</v>
      </c>
      <c r="J41" s="40"/>
    </row>
    <row r="42" spans="1:10" ht="64.150000000000006" customHeight="1" thickBot="1" x14ac:dyDescent="0.4">
      <c r="A42" s="26">
        <v>35</v>
      </c>
      <c r="B42" s="40">
        <v>194</v>
      </c>
      <c r="C42" s="39" t="s">
        <v>126</v>
      </c>
      <c r="D42" s="35" t="s">
        <v>119</v>
      </c>
      <c r="E42" s="35" t="s">
        <v>30</v>
      </c>
      <c r="F42" s="95" t="s">
        <v>127</v>
      </c>
      <c r="G42" s="109" t="s">
        <v>128</v>
      </c>
      <c r="H42" s="99" t="s">
        <v>108</v>
      </c>
      <c r="I42" s="94" t="s">
        <v>328</v>
      </c>
      <c r="J42" s="40"/>
    </row>
    <row r="43" spans="1:10" ht="64.150000000000006" customHeight="1" thickBot="1" x14ac:dyDescent="0.4">
      <c r="A43" s="26">
        <v>36</v>
      </c>
      <c r="B43" s="40">
        <v>211</v>
      </c>
      <c r="C43" s="39" t="s">
        <v>269</v>
      </c>
      <c r="D43" s="35">
        <v>2009</v>
      </c>
      <c r="E43" s="35" t="s">
        <v>41</v>
      </c>
      <c r="F43" s="95" t="s">
        <v>141</v>
      </c>
      <c r="G43" s="109" t="s">
        <v>197</v>
      </c>
      <c r="H43" s="99" t="s">
        <v>108</v>
      </c>
      <c r="I43" s="94" t="s">
        <v>103</v>
      </c>
      <c r="J43" s="40"/>
    </row>
    <row r="44" spans="1:10" ht="64.150000000000006" customHeight="1" thickBot="1" x14ac:dyDescent="0.4">
      <c r="A44" s="26">
        <v>37</v>
      </c>
      <c r="B44" s="40">
        <v>212</v>
      </c>
      <c r="C44" s="39" t="s">
        <v>118</v>
      </c>
      <c r="D44" s="35" t="s">
        <v>119</v>
      </c>
      <c r="E44" s="35" t="s">
        <v>41</v>
      </c>
      <c r="F44" s="95" t="s">
        <v>120</v>
      </c>
      <c r="G44" s="109" t="s">
        <v>121</v>
      </c>
      <c r="H44" s="99" t="s">
        <v>108</v>
      </c>
      <c r="I44" s="94" t="s">
        <v>103</v>
      </c>
      <c r="J44" s="40"/>
    </row>
    <row r="45" spans="1:10" ht="64.150000000000006" customHeight="1" thickBot="1" x14ac:dyDescent="0.4">
      <c r="A45" s="26">
        <v>38</v>
      </c>
      <c r="B45" s="40">
        <v>210</v>
      </c>
      <c r="C45" s="39" t="s">
        <v>335</v>
      </c>
      <c r="D45" s="35" t="s">
        <v>336</v>
      </c>
      <c r="E45" s="35" t="s">
        <v>41</v>
      </c>
      <c r="F45" s="95" t="s">
        <v>337</v>
      </c>
      <c r="G45" s="109" t="s">
        <v>338</v>
      </c>
      <c r="H45" s="99" t="s">
        <v>108</v>
      </c>
      <c r="I45" s="94" t="s">
        <v>103</v>
      </c>
      <c r="J45" s="40"/>
    </row>
    <row r="46" spans="1:10" ht="64.150000000000006" customHeight="1" thickBot="1" x14ac:dyDescent="0.4">
      <c r="A46" s="26">
        <v>39</v>
      </c>
      <c r="B46" s="40">
        <v>213</v>
      </c>
      <c r="C46" s="39" t="s">
        <v>122</v>
      </c>
      <c r="D46" s="35" t="s">
        <v>123</v>
      </c>
      <c r="E46" s="35" t="s">
        <v>41</v>
      </c>
      <c r="F46" s="95" t="s">
        <v>124</v>
      </c>
      <c r="G46" s="109" t="s">
        <v>125</v>
      </c>
      <c r="H46" s="99" t="s">
        <v>108</v>
      </c>
      <c r="I46" s="94" t="s">
        <v>103</v>
      </c>
      <c r="J46" s="40"/>
    </row>
    <row r="47" spans="1:10" ht="64.150000000000006" customHeight="1" thickBot="1" x14ac:dyDescent="0.4">
      <c r="A47" s="26">
        <v>40</v>
      </c>
      <c r="B47" s="40">
        <v>172</v>
      </c>
      <c r="C47" s="39" t="s">
        <v>169</v>
      </c>
      <c r="D47" s="35">
        <v>1992</v>
      </c>
      <c r="E47" s="35" t="s">
        <v>102</v>
      </c>
      <c r="F47" s="95" t="s">
        <v>218</v>
      </c>
      <c r="G47" s="109" t="s">
        <v>219</v>
      </c>
      <c r="H47" s="99" t="s">
        <v>62</v>
      </c>
      <c r="I47" s="94" t="s">
        <v>78</v>
      </c>
      <c r="J47" s="40"/>
    </row>
    <row r="48" spans="1:10" ht="64.150000000000006" customHeight="1" thickBot="1" x14ac:dyDescent="0.4">
      <c r="A48" s="26">
        <v>41</v>
      </c>
      <c r="B48" s="40">
        <v>164</v>
      </c>
      <c r="C48" s="39" t="s">
        <v>69</v>
      </c>
      <c r="D48" s="35">
        <v>2009</v>
      </c>
      <c r="E48" s="35" t="s">
        <v>79</v>
      </c>
      <c r="F48" s="95" t="s">
        <v>80</v>
      </c>
      <c r="G48" s="109" t="s">
        <v>81</v>
      </c>
      <c r="H48" s="99" t="s">
        <v>62</v>
      </c>
      <c r="I48" s="94" t="s">
        <v>82</v>
      </c>
      <c r="J48" s="40"/>
    </row>
    <row r="49" spans="1:10" ht="64.150000000000006" customHeight="1" thickBot="1" x14ac:dyDescent="0.4">
      <c r="A49" s="26">
        <v>42</v>
      </c>
      <c r="B49" s="40">
        <v>168</v>
      </c>
      <c r="C49" s="39" t="s">
        <v>344</v>
      </c>
      <c r="D49" s="35">
        <v>2010</v>
      </c>
      <c r="E49" s="35" t="s">
        <v>79</v>
      </c>
      <c r="F49" s="95" t="s">
        <v>345</v>
      </c>
      <c r="G49" s="109" t="s">
        <v>346</v>
      </c>
      <c r="H49" s="99" t="s">
        <v>62</v>
      </c>
      <c r="I49" s="94" t="s">
        <v>82</v>
      </c>
      <c r="J49" s="40"/>
    </row>
    <row r="50" spans="1:10" ht="64.150000000000006" customHeight="1" thickBot="1" x14ac:dyDescent="0.4">
      <c r="A50" s="26">
        <v>43</v>
      </c>
      <c r="B50" s="40">
        <v>97</v>
      </c>
      <c r="C50" s="39" t="s">
        <v>224</v>
      </c>
      <c r="D50" s="35">
        <v>1989</v>
      </c>
      <c r="E50" s="35" t="s">
        <v>29</v>
      </c>
      <c r="F50" s="95" t="s">
        <v>225</v>
      </c>
      <c r="G50" s="109" t="s">
        <v>226</v>
      </c>
      <c r="H50" s="104" t="s">
        <v>227</v>
      </c>
      <c r="I50" s="94" t="s">
        <v>228</v>
      </c>
      <c r="J50" s="40"/>
    </row>
    <row r="51" spans="1:10" ht="64.150000000000006" customHeight="1" thickBot="1" x14ac:dyDescent="0.4">
      <c r="A51" s="26">
        <v>44</v>
      </c>
      <c r="B51" s="40">
        <v>125</v>
      </c>
      <c r="C51" s="39" t="s">
        <v>47</v>
      </c>
      <c r="D51" s="35">
        <v>2001</v>
      </c>
      <c r="E51" s="35" t="s">
        <v>31</v>
      </c>
      <c r="F51" s="95" t="s">
        <v>183</v>
      </c>
      <c r="G51" s="109" t="s">
        <v>89</v>
      </c>
      <c r="H51" s="104" t="s">
        <v>85</v>
      </c>
      <c r="I51" s="94" t="s">
        <v>66</v>
      </c>
      <c r="J51" s="40"/>
    </row>
    <row r="52" spans="1:10" ht="64.150000000000006" customHeight="1" thickBot="1" x14ac:dyDescent="0.4">
      <c r="A52" s="26">
        <v>45</v>
      </c>
      <c r="B52" s="40">
        <v>124</v>
      </c>
      <c r="C52" s="39" t="s">
        <v>83</v>
      </c>
      <c r="D52" s="35">
        <v>2003</v>
      </c>
      <c r="E52" s="35" t="s">
        <v>31</v>
      </c>
      <c r="F52" s="95" t="s">
        <v>65</v>
      </c>
      <c r="G52" s="109" t="s">
        <v>84</v>
      </c>
      <c r="H52" s="104" t="s">
        <v>85</v>
      </c>
      <c r="I52" s="94" t="s">
        <v>66</v>
      </c>
      <c r="J52" s="40"/>
    </row>
    <row r="53" spans="1:10" ht="64.150000000000006" customHeight="1" thickBot="1" x14ac:dyDescent="0.4">
      <c r="A53" s="26">
        <v>46</v>
      </c>
      <c r="B53" s="40">
        <v>123</v>
      </c>
      <c r="C53" s="39" t="s">
        <v>46</v>
      </c>
      <c r="D53" s="35">
        <v>2009</v>
      </c>
      <c r="E53" s="35" t="s">
        <v>36</v>
      </c>
      <c r="F53" s="95" t="s">
        <v>347</v>
      </c>
      <c r="G53" s="109" t="s">
        <v>348</v>
      </c>
      <c r="H53" s="104" t="s">
        <v>85</v>
      </c>
      <c r="I53" s="94" t="s">
        <v>47</v>
      </c>
      <c r="J53" s="40"/>
    </row>
    <row r="54" spans="1:10" ht="64.150000000000006" customHeight="1" thickBot="1" x14ac:dyDescent="0.4">
      <c r="A54" s="26">
        <v>47</v>
      </c>
      <c r="B54" s="40">
        <v>126</v>
      </c>
      <c r="C54" s="39" t="s">
        <v>86</v>
      </c>
      <c r="D54" s="35">
        <v>2009</v>
      </c>
      <c r="E54" s="35" t="s">
        <v>36</v>
      </c>
      <c r="F54" s="95" t="s">
        <v>87</v>
      </c>
      <c r="G54" s="109" t="s">
        <v>88</v>
      </c>
      <c r="H54" s="99" t="s">
        <v>85</v>
      </c>
      <c r="I54" s="94" t="s">
        <v>66</v>
      </c>
      <c r="J54" s="40"/>
    </row>
    <row r="55" spans="1:10" ht="64.150000000000006" customHeight="1" thickBot="1" x14ac:dyDescent="0.4">
      <c r="A55" s="26">
        <v>48</v>
      </c>
      <c r="B55" s="40">
        <v>68</v>
      </c>
      <c r="C55" s="39" t="s">
        <v>349</v>
      </c>
      <c r="D55" s="35">
        <v>2004</v>
      </c>
      <c r="E55" s="35" t="s">
        <v>30</v>
      </c>
      <c r="F55" s="95" t="s">
        <v>350</v>
      </c>
      <c r="G55" s="109" t="s">
        <v>351</v>
      </c>
      <c r="H55" s="99" t="s">
        <v>352</v>
      </c>
      <c r="I55" s="94" t="s">
        <v>353</v>
      </c>
      <c r="J55" s="40"/>
    </row>
    <row r="56" spans="1:10" ht="64.150000000000006" customHeight="1" thickBot="1" x14ac:dyDescent="0.4">
      <c r="A56" s="26">
        <v>49</v>
      </c>
      <c r="B56" s="40">
        <v>72</v>
      </c>
      <c r="C56" s="39" t="s">
        <v>354</v>
      </c>
      <c r="D56" s="35">
        <v>1986</v>
      </c>
      <c r="E56" s="35" t="s">
        <v>30</v>
      </c>
      <c r="F56" s="95" t="s">
        <v>355</v>
      </c>
      <c r="G56" s="109" t="s">
        <v>356</v>
      </c>
      <c r="H56" s="99" t="s">
        <v>352</v>
      </c>
      <c r="I56" s="94" t="s">
        <v>353</v>
      </c>
      <c r="J56" s="40"/>
    </row>
    <row r="57" spans="1:10" ht="64.150000000000006" customHeight="1" thickBot="1" x14ac:dyDescent="0.4">
      <c r="A57" s="26">
        <v>50</v>
      </c>
      <c r="B57" s="40">
        <v>70</v>
      </c>
      <c r="C57" s="39" t="s">
        <v>354</v>
      </c>
      <c r="D57" s="35">
        <v>1986</v>
      </c>
      <c r="E57" s="35" t="s">
        <v>30</v>
      </c>
      <c r="F57" s="95" t="s">
        <v>357</v>
      </c>
      <c r="G57" s="109" t="s">
        <v>358</v>
      </c>
      <c r="H57" s="99" t="s">
        <v>352</v>
      </c>
      <c r="I57" s="94" t="s">
        <v>353</v>
      </c>
      <c r="J57" s="40"/>
    </row>
    <row r="58" spans="1:10" ht="64.150000000000006" customHeight="1" thickBot="1" x14ac:dyDescent="0.4">
      <c r="A58" s="26">
        <v>51</v>
      </c>
      <c r="B58" s="40">
        <v>36</v>
      </c>
      <c r="C58" s="39" t="s">
        <v>359</v>
      </c>
      <c r="D58" s="35">
        <v>1989</v>
      </c>
      <c r="E58" s="35" t="s">
        <v>29</v>
      </c>
      <c r="F58" s="95" t="s">
        <v>360</v>
      </c>
      <c r="G58" s="109"/>
      <c r="H58" s="99" t="s">
        <v>361</v>
      </c>
      <c r="I58" s="94" t="s">
        <v>39</v>
      </c>
      <c r="J58" s="40"/>
    </row>
    <row r="59" spans="1:10" ht="64.150000000000006" customHeight="1" thickBot="1" x14ac:dyDescent="0.4">
      <c r="A59" s="26">
        <v>52</v>
      </c>
      <c r="B59" s="40">
        <v>69</v>
      </c>
      <c r="C59" s="39" t="s">
        <v>362</v>
      </c>
      <c r="D59" s="35">
        <v>2007</v>
      </c>
      <c r="E59" s="35" t="s">
        <v>30</v>
      </c>
      <c r="F59" s="95" t="s">
        <v>363</v>
      </c>
      <c r="G59" s="109" t="s">
        <v>364</v>
      </c>
      <c r="H59" s="104" t="s">
        <v>365</v>
      </c>
      <c r="I59" s="94" t="s">
        <v>366</v>
      </c>
      <c r="J59" s="40"/>
    </row>
    <row r="60" spans="1:10" ht="64.150000000000006" customHeight="1" thickBot="1" x14ac:dyDescent="0.4">
      <c r="A60" s="26">
        <v>53</v>
      </c>
      <c r="B60" s="40">
        <v>73</v>
      </c>
      <c r="C60" s="39" t="s">
        <v>367</v>
      </c>
      <c r="D60" s="35">
        <v>1994</v>
      </c>
      <c r="E60" s="35" t="s">
        <v>31</v>
      </c>
      <c r="F60" s="95" t="s">
        <v>368</v>
      </c>
      <c r="G60" s="109" t="s">
        <v>369</v>
      </c>
      <c r="H60" s="99" t="s">
        <v>365</v>
      </c>
      <c r="I60" s="94" t="s">
        <v>366</v>
      </c>
      <c r="J60" s="40"/>
    </row>
    <row r="61" spans="1:10" ht="64.150000000000006" customHeight="1" thickBot="1" x14ac:dyDescent="0.4">
      <c r="A61" s="26">
        <v>54</v>
      </c>
      <c r="B61" s="40">
        <v>75</v>
      </c>
      <c r="C61" s="39" t="s">
        <v>370</v>
      </c>
      <c r="D61" s="35">
        <v>2009</v>
      </c>
      <c r="E61" s="35" t="s">
        <v>36</v>
      </c>
      <c r="F61" s="95" t="s">
        <v>371</v>
      </c>
      <c r="G61" s="109" t="s">
        <v>372</v>
      </c>
      <c r="H61" s="99" t="s">
        <v>365</v>
      </c>
      <c r="I61" s="94" t="s">
        <v>366</v>
      </c>
      <c r="J61" s="40"/>
    </row>
    <row r="62" spans="1:10" ht="64.150000000000006" customHeight="1" thickBot="1" x14ac:dyDescent="0.4">
      <c r="A62" s="26">
        <v>55</v>
      </c>
      <c r="B62" s="40">
        <v>67</v>
      </c>
      <c r="C62" s="39" t="s">
        <v>373</v>
      </c>
      <c r="D62" s="35">
        <v>2011</v>
      </c>
      <c r="E62" s="35" t="s">
        <v>36</v>
      </c>
      <c r="F62" s="95" t="s">
        <v>374</v>
      </c>
      <c r="G62" s="109" t="s">
        <v>375</v>
      </c>
      <c r="H62" s="99" t="s">
        <v>365</v>
      </c>
      <c r="I62" s="94" t="s">
        <v>366</v>
      </c>
      <c r="J62" s="40"/>
    </row>
    <row r="63" spans="1:10" ht="64.150000000000006" customHeight="1" thickBot="1" x14ac:dyDescent="0.4">
      <c r="A63" s="26">
        <v>56</v>
      </c>
      <c r="B63" s="40">
        <v>40</v>
      </c>
      <c r="C63" s="39" t="s">
        <v>359</v>
      </c>
      <c r="D63" s="35">
        <v>1989</v>
      </c>
      <c r="E63" s="35" t="s">
        <v>29</v>
      </c>
      <c r="F63" s="95" t="s">
        <v>376</v>
      </c>
      <c r="G63" s="109"/>
      <c r="H63" s="104" t="s">
        <v>361</v>
      </c>
      <c r="I63" s="94" t="s">
        <v>39</v>
      </c>
      <c r="J63" s="40"/>
    </row>
    <row r="64" spans="1:10" ht="64.150000000000006" customHeight="1" thickBot="1" x14ac:dyDescent="0.4">
      <c r="A64" s="26">
        <v>57</v>
      </c>
      <c r="B64" s="40">
        <v>204</v>
      </c>
      <c r="C64" s="39" t="s">
        <v>377</v>
      </c>
      <c r="D64" s="35">
        <v>2011</v>
      </c>
      <c r="E64" s="35" t="s">
        <v>36</v>
      </c>
      <c r="F64" s="95" t="s">
        <v>378</v>
      </c>
      <c r="G64" s="109" t="s">
        <v>379</v>
      </c>
      <c r="H64" s="104" t="s">
        <v>380</v>
      </c>
      <c r="I64" s="94" t="s">
        <v>381</v>
      </c>
      <c r="J64" s="40"/>
    </row>
    <row r="65" spans="1:10" ht="64.150000000000006" customHeight="1" thickBot="1" x14ac:dyDescent="0.4">
      <c r="A65" s="26">
        <v>58</v>
      </c>
      <c r="B65" s="40">
        <v>179</v>
      </c>
      <c r="C65" s="39" t="s">
        <v>382</v>
      </c>
      <c r="D65" s="35">
        <v>2008</v>
      </c>
      <c r="E65" s="35" t="s">
        <v>36</v>
      </c>
      <c r="F65" s="95" t="s">
        <v>383</v>
      </c>
      <c r="G65" s="109" t="s">
        <v>384</v>
      </c>
      <c r="H65" s="104" t="s">
        <v>385</v>
      </c>
      <c r="I65" s="94" t="s">
        <v>386</v>
      </c>
      <c r="J65" s="40"/>
    </row>
    <row r="66" spans="1:10" ht="64.150000000000006" customHeight="1" thickBot="1" x14ac:dyDescent="0.4">
      <c r="A66" s="26">
        <v>59</v>
      </c>
      <c r="B66" s="40">
        <v>87</v>
      </c>
      <c r="C66" s="39" t="s">
        <v>101</v>
      </c>
      <c r="D66" s="35">
        <v>1984</v>
      </c>
      <c r="E66" s="35" t="s">
        <v>102</v>
      </c>
      <c r="F66" s="95" t="s">
        <v>387</v>
      </c>
      <c r="G66" s="109" t="s">
        <v>388</v>
      </c>
      <c r="H66" s="104" t="s">
        <v>389</v>
      </c>
      <c r="I66" s="94" t="s">
        <v>32</v>
      </c>
      <c r="J66" s="40"/>
    </row>
    <row r="67" spans="1:10" ht="64.150000000000006" customHeight="1" thickBot="1" x14ac:dyDescent="0.4">
      <c r="A67" s="26">
        <v>60</v>
      </c>
      <c r="B67" s="40">
        <v>90</v>
      </c>
      <c r="C67" s="39" t="s">
        <v>101</v>
      </c>
      <c r="D67" s="35">
        <v>1984</v>
      </c>
      <c r="E67" s="35" t="s">
        <v>102</v>
      </c>
      <c r="F67" s="95" t="s">
        <v>390</v>
      </c>
      <c r="G67" s="109" t="s">
        <v>391</v>
      </c>
      <c r="H67" s="99" t="s">
        <v>389</v>
      </c>
      <c r="I67" s="94" t="s">
        <v>32</v>
      </c>
      <c r="J67" s="40"/>
    </row>
    <row r="68" spans="1:10" ht="64.150000000000006" customHeight="1" thickBot="1" x14ac:dyDescent="0.4">
      <c r="A68" s="26">
        <v>61</v>
      </c>
      <c r="B68" s="40">
        <v>89</v>
      </c>
      <c r="C68" s="39" t="s">
        <v>101</v>
      </c>
      <c r="D68" s="35">
        <v>1984</v>
      </c>
      <c r="E68" s="35" t="s">
        <v>102</v>
      </c>
      <c r="F68" s="95" t="s">
        <v>392</v>
      </c>
      <c r="G68" s="109" t="s">
        <v>393</v>
      </c>
      <c r="H68" s="104" t="s">
        <v>389</v>
      </c>
      <c r="I68" s="94" t="s">
        <v>32</v>
      </c>
      <c r="J68" s="40"/>
    </row>
    <row r="69" spans="1:10" ht="64.150000000000006" customHeight="1" thickBot="1" x14ac:dyDescent="0.4">
      <c r="A69" s="26">
        <v>62</v>
      </c>
      <c r="B69" s="40">
        <v>88</v>
      </c>
      <c r="C69" s="39" t="s">
        <v>394</v>
      </c>
      <c r="D69" s="35">
        <v>2006</v>
      </c>
      <c r="E69" s="35" t="s">
        <v>31</v>
      </c>
      <c r="F69" s="95" t="s">
        <v>395</v>
      </c>
      <c r="G69" s="109" t="s">
        <v>396</v>
      </c>
      <c r="H69" s="99" t="s">
        <v>389</v>
      </c>
      <c r="I69" s="94" t="s">
        <v>397</v>
      </c>
      <c r="J69" s="40"/>
    </row>
    <row r="70" spans="1:10" ht="64.150000000000006" customHeight="1" thickBot="1" x14ac:dyDescent="0.4">
      <c r="A70" s="26">
        <v>63</v>
      </c>
      <c r="B70" s="40">
        <v>50</v>
      </c>
      <c r="C70" s="39" t="s">
        <v>398</v>
      </c>
      <c r="D70" s="35">
        <v>2010</v>
      </c>
      <c r="E70" s="35" t="s">
        <v>36</v>
      </c>
      <c r="F70" s="95" t="s">
        <v>339</v>
      </c>
      <c r="G70" s="109" t="s">
        <v>340</v>
      </c>
      <c r="H70" s="99" t="s">
        <v>341</v>
      </c>
      <c r="I70" s="94" t="s">
        <v>342</v>
      </c>
      <c r="J70" s="40"/>
    </row>
    <row r="71" spans="1:10" ht="64.150000000000006" customHeight="1" thickBot="1" x14ac:dyDescent="0.4">
      <c r="A71" s="26">
        <v>64</v>
      </c>
      <c r="B71" s="40">
        <v>165</v>
      </c>
      <c r="C71" s="39" t="s">
        <v>75</v>
      </c>
      <c r="D71" s="35">
        <v>2001</v>
      </c>
      <c r="E71" s="35" t="s">
        <v>29</v>
      </c>
      <c r="F71" s="95" t="s">
        <v>76</v>
      </c>
      <c r="G71" s="109" t="s">
        <v>77</v>
      </c>
      <c r="H71" s="104" t="s">
        <v>62</v>
      </c>
      <c r="I71" s="94" t="s">
        <v>78</v>
      </c>
      <c r="J71" s="40"/>
    </row>
    <row r="72" spans="1:10" ht="64.150000000000006" customHeight="1" thickBot="1" x14ac:dyDescent="0.4">
      <c r="A72" s="26">
        <v>65</v>
      </c>
      <c r="B72" s="40">
        <v>195</v>
      </c>
      <c r="C72" s="39" t="s">
        <v>399</v>
      </c>
      <c r="D72" s="35">
        <v>2009</v>
      </c>
      <c r="E72" s="35" t="s">
        <v>41</v>
      </c>
      <c r="F72" s="95" t="s">
        <v>333</v>
      </c>
      <c r="G72" s="109" t="s">
        <v>334</v>
      </c>
      <c r="H72" s="99" t="s">
        <v>108</v>
      </c>
      <c r="I72" s="94" t="s">
        <v>131</v>
      </c>
      <c r="J72" s="40"/>
    </row>
  </sheetData>
  <sortState ref="B11:J73">
    <sortCondition ref="B11:B73"/>
  </sortState>
  <mergeCells count="3">
    <mergeCell ref="A2:I2"/>
    <mergeCell ref="A4:I4"/>
    <mergeCell ref="A5:I5"/>
  </mergeCells>
  <phoneticPr fontId="0" type="noConversion"/>
  <pageMargins left="0.19685039370078741" right="0.15748031496062992" top="0.27559055118110237" bottom="0.23622047244094491" header="0.19685039370078741" footer="0.27559055118110237"/>
  <pageSetup paperSize="9" scale="56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8" tint="0.39997558519241921"/>
  </sheetPr>
  <dimension ref="A1:P24"/>
  <sheetViews>
    <sheetView showWhiteSpace="0" view="pageBreakPreview" zoomScale="64" zoomScaleNormal="100" zoomScaleSheetLayoutView="64" workbookViewId="0">
      <selection activeCell="O1" sqref="O1:O1048576"/>
    </sheetView>
  </sheetViews>
  <sheetFormatPr defaultRowHeight="12.75" x14ac:dyDescent="0.2"/>
  <cols>
    <col min="1" max="1" width="5.85546875" customWidth="1"/>
    <col min="2" max="2" width="11.42578125" customWidth="1"/>
    <col min="3" max="3" width="40.7109375" customWidth="1"/>
    <col min="4" max="4" width="8.85546875" customWidth="1"/>
    <col min="5" max="5" width="10.42578125" customWidth="1"/>
    <col min="6" max="6" width="34" customWidth="1"/>
    <col min="7" max="7" width="31" customWidth="1"/>
    <col min="8" max="8" width="39.140625" customWidth="1"/>
    <col min="9" max="9" width="29" customWidth="1"/>
    <col min="10" max="10" width="11.28515625" customWidth="1"/>
    <col min="11" max="11" width="12.85546875" customWidth="1"/>
    <col min="12" max="14" width="11.28515625" customWidth="1"/>
    <col min="15" max="15" width="12.85546875" style="21" customWidth="1"/>
    <col min="16" max="16" width="12.85546875" customWidth="1"/>
  </cols>
  <sheetData>
    <row r="1" spans="1:16" ht="11.25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/>
    </row>
    <row r="3" spans="1:16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20.4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</row>
    <row r="6" spans="1:16" ht="18.75" customHeight="1" x14ac:dyDescent="0.25">
      <c r="A6" s="387" t="s">
        <v>58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</row>
    <row r="7" spans="1:16" ht="18.75" customHeight="1" x14ac:dyDescent="0.25">
      <c r="A7" s="388" t="s">
        <v>850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</row>
    <row r="8" spans="1:16" ht="22.5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41" t="s">
        <v>18</v>
      </c>
      <c r="H9" s="437" t="s">
        <v>1</v>
      </c>
      <c r="I9" s="437" t="s">
        <v>10</v>
      </c>
      <c r="J9" s="396" t="s">
        <v>16</v>
      </c>
      <c r="K9" s="396"/>
      <c r="L9" s="396" t="s">
        <v>17</v>
      </c>
      <c r="M9" s="396"/>
      <c r="N9" s="443" t="s">
        <v>27</v>
      </c>
    </row>
    <row r="10" spans="1:16" ht="42" customHeight="1" thickBot="1" x14ac:dyDescent="0.25">
      <c r="A10" s="434"/>
      <c r="B10" s="436"/>
      <c r="C10" s="438"/>
      <c r="D10" s="440"/>
      <c r="E10" s="440"/>
      <c r="F10" s="440"/>
      <c r="G10" s="442"/>
      <c r="H10" s="438"/>
      <c r="I10" s="438"/>
      <c r="J10" s="11" t="s">
        <v>13</v>
      </c>
      <c r="K10" s="11" t="s">
        <v>5</v>
      </c>
      <c r="L10" s="11" t="s">
        <v>25</v>
      </c>
      <c r="M10" s="11" t="s">
        <v>5</v>
      </c>
      <c r="N10" s="444"/>
      <c r="O10" s="25">
        <v>50</v>
      </c>
      <c r="P10" s="25">
        <v>42</v>
      </c>
    </row>
    <row r="11" spans="1:16" ht="81" customHeight="1" x14ac:dyDescent="0.45">
      <c r="A11" s="44">
        <v>1</v>
      </c>
      <c r="B11" s="38">
        <v>211</v>
      </c>
      <c r="C11" s="97" t="s">
        <v>269</v>
      </c>
      <c r="D11" s="37">
        <v>2009</v>
      </c>
      <c r="E11" s="35" t="s">
        <v>41</v>
      </c>
      <c r="F11" s="50" t="s">
        <v>141</v>
      </c>
      <c r="G11" s="96" t="s">
        <v>197</v>
      </c>
      <c r="H11" s="98" t="s">
        <v>108</v>
      </c>
      <c r="I11" s="122" t="s">
        <v>103</v>
      </c>
      <c r="J11" s="58">
        <v>0</v>
      </c>
      <c r="K11" s="59">
        <v>49.76</v>
      </c>
      <c r="L11" s="60">
        <v>0</v>
      </c>
      <c r="M11" s="59">
        <v>36.630000000000003</v>
      </c>
      <c r="N11" s="64">
        <f t="shared" ref="N11:N19" si="0">J11+L11</f>
        <v>0</v>
      </c>
      <c r="O11" s="51">
        <f t="shared" ref="O11:O20" si="1">(K11-$O$10)/1</f>
        <v>-0.24000000000000199</v>
      </c>
      <c r="P11" s="51">
        <f t="shared" ref="P11:P20" si="2">(M11-$P$10)/1</f>
        <v>-5.3699999999999974</v>
      </c>
    </row>
    <row r="12" spans="1:16" ht="81" customHeight="1" x14ac:dyDescent="0.45">
      <c r="A12" s="46">
        <v>2</v>
      </c>
      <c r="B12" s="38">
        <v>126</v>
      </c>
      <c r="C12" s="97" t="s">
        <v>86</v>
      </c>
      <c r="D12" s="37">
        <v>2009</v>
      </c>
      <c r="E12" s="35" t="s">
        <v>36</v>
      </c>
      <c r="F12" s="50" t="s">
        <v>87</v>
      </c>
      <c r="G12" s="96" t="s">
        <v>88</v>
      </c>
      <c r="H12" s="98" t="s">
        <v>85</v>
      </c>
      <c r="I12" s="122" t="s">
        <v>66</v>
      </c>
      <c r="J12" s="61">
        <v>4</v>
      </c>
      <c r="K12" s="62">
        <v>44.31</v>
      </c>
      <c r="L12" s="63">
        <v>0</v>
      </c>
      <c r="M12" s="62">
        <v>32.549999999999997</v>
      </c>
      <c r="N12" s="64">
        <f t="shared" si="0"/>
        <v>4</v>
      </c>
      <c r="O12" s="51">
        <f t="shared" si="1"/>
        <v>-5.6899999999999977</v>
      </c>
      <c r="P12" s="51">
        <f t="shared" si="2"/>
        <v>-9.4500000000000028</v>
      </c>
    </row>
    <row r="13" spans="1:16" ht="81" customHeight="1" x14ac:dyDescent="0.45">
      <c r="A13" s="44">
        <v>3</v>
      </c>
      <c r="B13" s="38">
        <v>195</v>
      </c>
      <c r="C13" s="97" t="s">
        <v>399</v>
      </c>
      <c r="D13" s="37">
        <v>2009</v>
      </c>
      <c r="E13" s="35" t="s">
        <v>41</v>
      </c>
      <c r="F13" s="50" t="s">
        <v>333</v>
      </c>
      <c r="G13" s="96" t="s">
        <v>423</v>
      </c>
      <c r="H13" s="98" t="s">
        <v>108</v>
      </c>
      <c r="I13" s="122" t="s">
        <v>131</v>
      </c>
      <c r="J13" s="61">
        <v>4</v>
      </c>
      <c r="K13" s="62">
        <v>39.5</v>
      </c>
      <c r="L13" s="63">
        <v>0</v>
      </c>
      <c r="M13" s="62">
        <v>32.619999999999997</v>
      </c>
      <c r="N13" s="64">
        <f t="shared" si="0"/>
        <v>4</v>
      </c>
      <c r="O13" s="51">
        <f t="shared" si="1"/>
        <v>-10.5</v>
      </c>
      <c r="P13" s="51">
        <f t="shared" si="2"/>
        <v>-9.3800000000000026</v>
      </c>
    </row>
    <row r="14" spans="1:16" ht="81" customHeight="1" x14ac:dyDescent="0.45">
      <c r="A14" s="46">
        <v>4</v>
      </c>
      <c r="B14" s="38">
        <v>210</v>
      </c>
      <c r="C14" s="97" t="s">
        <v>335</v>
      </c>
      <c r="D14" s="37" t="s">
        <v>336</v>
      </c>
      <c r="E14" s="35" t="s">
        <v>41</v>
      </c>
      <c r="F14" s="50" t="s">
        <v>337</v>
      </c>
      <c r="G14" s="96" t="s">
        <v>338</v>
      </c>
      <c r="H14" s="98" t="s">
        <v>108</v>
      </c>
      <c r="I14" s="122" t="s">
        <v>103</v>
      </c>
      <c r="J14" s="61">
        <v>4</v>
      </c>
      <c r="K14" s="62">
        <v>44.94</v>
      </c>
      <c r="L14" s="63">
        <v>0</v>
      </c>
      <c r="M14" s="62">
        <v>33.450000000000003</v>
      </c>
      <c r="N14" s="64">
        <f t="shared" si="0"/>
        <v>4</v>
      </c>
      <c r="O14" s="51">
        <f t="shared" si="1"/>
        <v>-5.0600000000000023</v>
      </c>
      <c r="P14" s="51">
        <f t="shared" si="2"/>
        <v>-8.5499999999999972</v>
      </c>
    </row>
    <row r="15" spans="1:16" ht="81" customHeight="1" x14ac:dyDescent="0.45">
      <c r="A15" s="44">
        <v>5</v>
      </c>
      <c r="B15" s="38">
        <v>123</v>
      </c>
      <c r="C15" s="97" t="s">
        <v>46</v>
      </c>
      <c r="D15" s="37">
        <v>2009</v>
      </c>
      <c r="E15" s="35" t="s">
        <v>36</v>
      </c>
      <c r="F15" s="50" t="s">
        <v>347</v>
      </c>
      <c r="G15" s="96" t="s">
        <v>348</v>
      </c>
      <c r="H15" s="98" t="s">
        <v>85</v>
      </c>
      <c r="I15" s="122" t="s">
        <v>47</v>
      </c>
      <c r="J15" s="61">
        <v>4</v>
      </c>
      <c r="K15" s="62">
        <v>42.85</v>
      </c>
      <c r="L15" s="63">
        <v>4</v>
      </c>
      <c r="M15" s="62">
        <v>33.880000000000003</v>
      </c>
      <c r="N15" s="64">
        <f t="shared" si="0"/>
        <v>8</v>
      </c>
      <c r="O15" s="51">
        <f t="shared" si="1"/>
        <v>-7.1499999999999986</v>
      </c>
      <c r="P15" s="51">
        <f t="shared" si="2"/>
        <v>-8.1199999999999974</v>
      </c>
    </row>
    <row r="16" spans="1:16" ht="81" customHeight="1" x14ac:dyDescent="0.45">
      <c r="A16" s="46">
        <v>6</v>
      </c>
      <c r="B16" s="38">
        <v>105</v>
      </c>
      <c r="C16" s="97" t="s">
        <v>403</v>
      </c>
      <c r="D16" s="37">
        <v>2009</v>
      </c>
      <c r="E16" s="35" t="s">
        <v>41</v>
      </c>
      <c r="F16" s="50" t="s">
        <v>281</v>
      </c>
      <c r="G16" s="96" t="s">
        <v>419</v>
      </c>
      <c r="H16" s="98" t="s">
        <v>849</v>
      </c>
      <c r="I16" s="122" t="s">
        <v>283</v>
      </c>
      <c r="J16" s="61">
        <v>4</v>
      </c>
      <c r="K16" s="62">
        <v>41.23</v>
      </c>
      <c r="L16" s="63">
        <v>8</v>
      </c>
      <c r="M16" s="62">
        <v>33.99</v>
      </c>
      <c r="N16" s="64">
        <f t="shared" si="0"/>
        <v>12</v>
      </c>
      <c r="O16" s="51">
        <f t="shared" si="1"/>
        <v>-8.7700000000000031</v>
      </c>
      <c r="P16" s="51">
        <f t="shared" si="2"/>
        <v>-8.009999999999998</v>
      </c>
    </row>
    <row r="17" spans="1:16" ht="81" customHeight="1" x14ac:dyDescent="0.45">
      <c r="A17" s="44">
        <v>7</v>
      </c>
      <c r="B17" s="38">
        <v>66</v>
      </c>
      <c r="C17" s="97" t="s">
        <v>319</v>
      </c>
      <c r="D17" s="37">
        <v>2009</v>
      </c>
      <c r="E17" s="35" t="s">
        <v>41</v>
      </c>
      <c r="F17" s="50" t="s">
        <v>421</v>
      </c>
      <c r="G17" s="96" t="s">
        <v>422</v>
      </c>
      <c r="H17" s="98" t="s">
        <v>321</v>
      </c>
      <c r="I17" s="122" t="s">
        <v>322</v>
      </c>
      <c r="J17" s="61">
        <v>15</v>
      </c>
      <c r="K17" s="62">
        <v>60.32</v>
      </c>
      <c r="L17" s="63">
        <v>0</v>
      </c>
      <c r="M17" s="62">
        <v>36.93</v>
      </c>
      <c r="N17" s="64">
        <f t="shared" si="0"/>
        <v>15</v>
      </c>
      <c r="O17" s="51">
        <f t="shared" si="1"/>
        <v>10.32</v>
      </c>
      <c r="P17" s="51">
        <f t="shared" si="2"/>
        <v>-5.07</v>
      </c>
    </row>
    <row r="18" spans="1:16" ht="81" customHeight="1" x14ac:dyDescent="0.45">
      <c r="A18" s="46">
        <v>8</v>
      </c>
      <c r="B18" s="38">
        <v>168</v>
      </c>
      <c r="C18" s="97" t="s">
        <v>344</v>
      </c>
      <c r="D18" s="37">
        <v>2010</v>
      </c>
      <c r="E18" s="35" t="s">
        <v>79</v>
      </c>
      <c r="F18" s="50" t="s">
        <v>345</v>
      </c>
      <c r="G18" s="96" t="s">
        <v>424</v>
      </c>
      <c r="H18" s="98" t="s">
        <v>62</v>
      </c>
      <c r="I18" s="122" t="s">
        <v>82</v>
      </c>
      <c r="J18" s="61">
        <v>27</v>
      </c>
      <c r="K18" s="62">
        <v>72.680000000000007</v>
      </c>
      <c r="L18" s="63">
        <v>0</v>
      </c>
      <c r="M18" s="62">
        <v>34.89</v>
      </c>
      <c r="N18" s="64">
        <f t="shared" si="0"/>
        <v>27</v>
      </c>
      <c r="O18" s="51">
        <f t="shared" si="1"/>
        <v>22.680000000000007</v>
      </c>
      <c r="P18" s="51">
        <f t="shared" si="2"/>
        <v>-7.1099999999999994</v>
      </c>
    </row>
    <row r="19" spans="1:16" ht="81" customHeight="1" x14ac:dyDescent="0.45">
      <c r="A19" s="44">
        <v>9</v>
      </c>
      <c r="B19" s="38">
        <v>18</v>
      </c>
      <c r="C19" s="97" t="s">
        <v>288</v>
      </c>
      <c r="D19" s="37">
        <v>2010</v>
      </c>
      <c r="E19" s="35">
        <v>3</v>
      </c>
      <c r="F19" s="50" t="s">
        <v>289</v>
      </c>
      <c r="G19" s="96" t="s">
        <v>420</v>
      </c>
      <c r="H19" s="98" t="s">
        <v>285</v>
      </c>
      <c r="I19" s="122" t="s">
        <v>290</v>
      </c>
      <c r="J19" s="61">
        <v>12</v>
      </c>
      <c r="K19" s="62">
        <v>43.75</v>
      </c>
      <c r="L19" s="63">
        <v>24</v>
      </c>
      <c r="M19" s="62">
        <v>57.89</v>
      </c>
      <c r="N19" s="64">
        <f t="shared" si="0"/>
        <v>36</v>
      </c>
      <c r="O19" s="51">
        <f t="shared" si="1"/>
        <v>-6.25</v>
      </c>
      <c r="P19" s="51">
        <f t="shared" si="2"/>
        <v>15.89</v>
      </c>
    </row>
    <row r="20" spans="1:16" ht="81" customHeight="1" thickBot="1" x14ac:dyDescent="0.5">
      <c r="A20" s="91"/>
      <c r="B20" s="47">
        <v>75</v>
      </c>
      <c r="C20" s="112" t="s">
        <v>370</v>
      </c>
      <c r="D20" s="48">
        <v>2009</v>
      </c>
      <c r="E20" s="49" t="s">
        <v>36</v>
      </c>
      <c r="F20" s="221" t="s">
        <v>371</v>
      </c>
      <c r="G20" s="222" t="s">
        <v>372</v>
      </c>
      <c r="H20" s="223" t="s">
        <v>843</v>
      </c>
      <c r="I20" s="224" t="s">
        <v>366</v>
      </c>
      <c r="J20" s="430" t="s">
        <v>182</v>
      </c>
      <c r="K20" s="431"/>
      <c r="L20" s="431"/>
      <c r="M20" s="431"/>
      <c r="N20" s="432"/>
      <c r="O20" s="51">
        <f t="shared" si="1"/>
        <v>-50</v>
      </c>
      <c r="P20" s="51">
        <f t="shared" si="2"/>
        <v>-42</v>
      </c>
    </row>
    <row r="21" spans="1:16" s="29" customFormat="1" ht="29.25" customHeight="1" x14ac:dyDescent="0.35">
      <c r="A21" s="31"/>
      <c r="C21" s="32" t="s">
        <v>54</v>
      </c>
      <c r="D21" s="32"/>
      <c r="E21" s="32"/>
      <c r="F21" s="32"/>
      <c r="I21" s="33" t="s">
        <v>734</v>
      </c>
      <c r="O21" s="51">
        <f t="shared" ref="O21:O24" si="3">(K21-$O$10)/1</f>
        <v>-50</v>
      </c>
      <c r="P21" s="51">
        <f t="shared" ref="P21:P24" si="4">(M21-$P$10)/1</f>
        <v>-42</v>
      </c>
    </row>
    <row r="22" spans="1:16" s="29" customFormat="1" ht="9.75" customHeight="1" x14ac:dyDescent="0.35">
      <c r="A22" s="31"/>
      <c r="C22" s="32"/>
      <c r="D22" s="32"/>
      <c r="E22" s="32"/>
      <c r="F22" s="32"/>
      <c r="I22" s="32"/>
      <c r="O22" s="51">
        <f t="shared" si="3"/>
        <v>-50</v>
      </c>
      <c r="P22" s="51">
        <f t="shared" si="4"/>
        <v>-42</v>
      </c>
    </row>
    <row r="23" spans="1:16" s="29" customFormat="1" ht="15.6" customHeight="1" x14ac:dyDescent="0.35">
      <c r="A23" s="31"/>
      <c r="C23" s="32" t="s">
        <v>26</v>
      </c>
      <c r="D23" s="32"/>
      <c r="E23" s="32"/>
      <c r="F23" s="32"/>
      <c r="I23" s="33" t="s">
        <v>48</v>
      </c>
      <c r="O23" s="51">
        <f t="shared" si="3"/>
        <v>-50</v>
      </c>
      <c r="P23" s="51">
        <f t="shared" si="4"/>
        <v>-42</v>
      </c>
    </row>
    <row r="24" spans="1:16" ht="23.25" x14ac:dyDescent="0.2">
      <c r="O24" s="51">
        <f t="shared" si="3"/>
        <v>-50</v>
      </c>
      <c r="P24" s="51">
        <f t="shared" si="4"/>
        <v>-42</v>
      </c>
    </row>
  </sheetData>
  <sortState ref="B11:Q19">
    <sortCondition ref="N11:N19"/>
    <sortCondition ref="M11:M19"/>
  </sortState>
  <mergeCells count="18">
    <mergeCell ref="A2:N2"/>
    <mergeCell ref="A3:N3"/>
    <mergeCell ref="A5:N5"/>
    <mergeCell ref="A6:N6"/>
    <mergeCell ref="A7:N7"/>
    <mergeCell ref="J20:N20"/>
    <mergeCell ref="A9:A10"/>
    <mergeCell ref="J9:K9"/>
    <mergeCell ref="L9:M9"/>
    <mergeCell ref="B9:B10"/>
    <mergeCell ref="C9:C10"/>
    <mergeCell ref="D9:D10"/>
    <mergeCell ref="E9:E10"/>
    <mergeCell ref="F9:F10"/>
    <mergeCell ref="I9:I10"/>
    <mergeCell ref="G9:G10"/>
    <mergeCell ref="H9:H10"/>
    <mergeCell ref="N9:N10"/>
  </mergeCells>
  <pageMargins left="0" right="0" top="0" bottom="0" header="0" footer="0"/>
  <pageSetup paperSize="9"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8" tint="0.39997558519241921"/>
  </sheetPr>
  <dimension ref="A1:P19"/>
  <sheetViews>
    <sheetView view="pageBreakPreview" zoomScale="60" zoomScaleNormal="100" workbookViewId="0">
      <selection activeCell="O1" sqref="O1:O1048576"/>
    </sheetView>
  </sheetViews>
  <sheetFormatPr defaultRowHeight="12.75" x14ac:dyDescent="0.2"/>
  <cols>
    <col min="1" max="1" width="5.85546875" customWidth="1"/>
    <col min="2" max="2" width="11.5703125" customWidth="1"/>
    <col min="3" max="3" width="37.5703125" customWidth="1"/>
    <col min="4" max="4" width="8.85546875" customWidth="1"/>
    <col min="5" max="5" width="9.5703125" customWidth="1"/>
    <col min="6" max="6" width="31.85546875" customWidth="1"/>
    <col min="7" max="7" width="29.7109375" customWidth="1"/>
    <col min="8" max="8" width="27.140625" customWidth="1"/>
    <col min="9" max="9" width="25.7109375" customWidth="1"/>
    <col min="10" max="13" width="13.42578125" customWidth="1"/>
    <col min="14" max="14" width="12.42578125" customWidth="1"/>
    <col min="15" max="15" width="12.85546875" style="21" customWidth="1"/>
    <col min="16" max="16" width="12.85546875" customWidth="1"/>
  </cols>
  <sheetData>
    <row r="1" spans="1:16" ht="12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/>
    </row>
    <row r="3" spans="1:16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20.4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</row>
    <row r="6" spans="1:16" ht="18.75" customHeight="1" x14ac:dyDescent="0.25">
      <c r="A6" s="387" t="s">
        <v>49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</row>
    <row r="7" spans="1:16" ht="18.75" customHeight="1" x14ac:dyDescent="0.25">
      <c r="A7" s="388" t="s">
        <v>190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</row>
    <row r="8" spans="1:16" ht="28.9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41" t="s">
        <v>18</v>
      </c>
      <c r="H9" s="437" t="s">
        <v>1</v>
      </c>
      <c r="I9" s="437" t="s">
        <v>10</v>
      </c>
      <c r="J9" s="396" t="s">
        <v>16</v>
      </c>
      <c r="K9" s="396"/>
      <c r="L9" s="396" t="s">
        <v>17</v>
      </c>
      <c r="M9" s="396"/>
      <c r="N9" s="443" t="s">
        <v>27</v>
      </c>
    </row>
    <row r="10" spans="1:16" ht="42" customHeight="1" thickBot="1" x14ac:dyDescent="0.25">
      <c r="A10" s="434"/>
      <c r="B10" s="436"/>
      <c r="C10" s="438"/>
      <c r="D10" s="440"/>
      <c r="E10" s="440"/>
      <c r="F10" s="440"/>
      <c r="G10" s="442"/>
      <c r="H10" s="438"/>
      <c r="I10" s="438"/>
      <c r="J10" s="11" t="s">
        <v>13</v>
      </c>
      <c r="K10" s="11" t="s">
        <v>5</v>
      </c>
      <c r="L10" s="11" t="s">
        <v>25</v>
      </c>
      <c r="M10" s="11" t="s">
        <v>5</v>
      </c>
      <c r="N10" s="444"/>
      <c r="O10" s="25">
        <v>50</v>
      </c>
      <c r="P10" s="25">
        <v>52</v>
      </c>
    </row>
    <row r="11" spans="1:16" ht="107.25" customHeight="1" x14ac:dyDescent="0.4">
      <c r="A11" s="44">
        <v>1</v>
      </c>
      <c r="B11" s="40">
        <v>178</v>
      </c>
      <c r="C11" s="142" t="s">
        <v>854</v>
      </c>
      <c r="D11" s="41">
        <v>2006</v>
      </c>
      <c r="E11" s="143" t="s">
        <v>30</v>
      </c>
      <c r="F11" s="142" t="s">
        <v>307</v>
      </c>
      <c r="G11" s="121" t="s">
        <v>429</v>
      </c>
      <c r="H11" s="43" t="s">
        <v>305</v>
      </c>
      <c r="I11" s="141" t="s">
        <v>306</v>
      </c>
      <c r="J11" s="61">
        <v>0</v>
      </c>
      <c r="K11" s="312">
        <v>44.18</v>
      </c>
      <c r="L11" s="63">
        <v>0</v>
      </c>
      <c r="M11" s="62">
        <v>42.24</v>
      </c>
      <c r="N11" s="145">
        <f t="shared" ref="N11:N16" si="0">J11+L11</f>
        <v>0</v>
      </c>
      <c r="O11" s="51">
        <f t="shared" ref="O11:O16" si="1">(K11-$O$10)/1</f>
        <v>-5.82</v>
      </c>
      <c r="P11" s="51">
        <f t="shared" ref="P11:P16" si="2">(M11-$P$10)/1</f>
        <v>-9.759999999999998</v>
      </c>
    </row>
    <row r="12" spans="1:16" ht="107.25" customHeight="1" x14ac:dyDescent="0.4">
      <c r="A12" s="44">
        <v>2</v>
      </c>
      <c r="B12" s="40">
        <v>176</v>
      </c>
      <c r="C12" s="142" t="s">
        <v>854</v>
      </c>
      <c r="D12" s="41">
        <v>2006</v>
      </c>
      <c r="E12" s="143" t="s">
        <v>30</v>
      </c>
      <c r="F12" s="142" t="s">
        <v>303</v>
      </c>
      <c r="G12" s="121" t="s">
        <v>428</v>
      </c>
      <c r="H12" s="43" t="s">
        <v>305</v>
      </c>
      <c r="I12" s="141" t="s">
        <v>306</v>
      </c>
      <c r="J12" s="61">
        <v>0</v>
      </c>
      <c r="K12" s="312">
        <v>42.1</v>
      </c>
      <c r="L12" s="63">
        <v>0</v>
      </c>
      <c r="M12" s="62">
        <v>47.6</v>
      </c>
      <c r="N12" s="145">
        <f t="shared" si="0"/>
        <v>0</v>
      </c>
      <c r="O12" s="51">
        <f t="shared" si="1"/>
        <v>-7.8999999999999986</v>
      </c>
      <c r="P12" s="51">
        <f t="shared" si="2"/>
        <v>-4.3999999999999986</v>
      </c>
    </row>
    <row r="13" spans="1:16" ht="107.25" customHeight="1" x14ac:dyDescent="0.4">
      <c r="A13" s="44">
        <v>3</v>
      </c>
      <c r="B13" s="40">
        <v>179</v>
      </c>
      <c r="C13" s="142" t="s">
        <v>856</v>
      </c>
      <c r="D13" s="41">
        <v>2008</v>
      </c>
      <c r="E13" s="143" t="s">
        <v>36</v>
      </c>
      <c r="F13" s="142" t="s">
        <v>383</v>
      </c>
      <c r="G13" s="121" t="s">
        <v>384</v>
      </c>
      <c r="H13" s="43" t="s">
        <v>859</v>
      </c>
      <c r="I13" s="141" t="s">
        <v>386</v>
      </c>
      <c r="J13" s="61">
        <v>0</v>
      </c>
      <c r="K13" s="312">
        <v>46.02</v>
      </c>
      <c r="L13" s="63">
        <v>0</v>
      </c>
      <c r="M13" s="62">
        <v>49.78</v>
      </c>
      <c r="N13" s="145">
        <f t="shared" si="0"/>
        <v>0</v>
      </c>
      <c r="O13" s="51">
        <f t="shared" si="1"/>
        <v>-3.9799999999999969</v>
      </c>
      <c r="P13" s="51">
        <f t="shared" si="2"/>
        <v>-2.2199999999999989</v>
      </c>
    </row>
    <row r="14" spans="1:16" ht="107.25" customHeight="1" x14ac:dyDescent="0.4">
      <c r="A14" s="44">
        <v>4</v>
      </c>
      <c r="B14" s="40">
        <v>213</v>
      </c>
      <c r="C14" s="142" t="s">
        <v>122</v>
      </c>
      <c r="D14" s="41" t="s">
        <v>123</v>
      </c>
      <c r="E14" s="143" t="s">
        <v>41</v>
      </c>
      <c r="F14" s="142" t="s">
        <v>124</v>
      </c>
      <c r="G14" s="121" t="s">
        <v>125</v>
      </c>
      <c r="H14" s="43" t="s">
        <v>108</v>
      </c>
      <c r="I14" s="141" t="s">
        <v>103</v>
      </c>
      <c r="J14" s="61">
        <v>4</v>
      </c>
      <c r="K14" s="312">
        <v>43.71</v>
      </c>
      <c r="L14" s="63">
        <v>0</v>
      </c>
      <c r="M14" s="62">
        <v>46.47</v>
      </c>
      <c r="N14" s="145">
        <f t="shared" si="0"/>
        <v>4</v>
      </c>
      <c r="O14" s="51">
        <f t="shared" si="1"/>
        <v>-6.2899999999999991</v>
      </c>
      <c r="P14" s="51">
        <f t="shared" si="2"/>
        <v>-5.5300000000000011</v>
      </c>
    </row>
    <row r="15" spans="1:16" ht="107.25" customHeight="1" x14ac:dyDescent="0.4">
      <c r="A15" s="44">
        <v>5</v>
      </c>
      <c r="B15" s="40">
        <v>81</v>
      </c>
      <c r="C15" s="142" t="s">
        <v>855</v>
      </c>
      <c r="D15" s="41">
        <v>2007</v>
      </c>
      <c r="E15" s="143" t="s">
        <v>41</v>
      </c>
      <c r="F15" s="142" t="s">
        <v>261</v>
      </c>
      <c r="G15" s="121" t="s">
        <v>407</v>
      </c>
      <c r="H15" s="43" t="s">
        <v>310</v>
      </c>
      <c r="I15" s="141" t="s">
        <v>221</v>
      </c>
      <c r="J15" s="61">
        <v>0</v>
      </c>
      <c r="K15" s="312">
        <v>45.27</v>
      </c>
      <c r="L15" s="63">
        <v>4</v>
      </c>
      <c r="M15" s="62">
        <v>49.1</v>
      </c>
      <c r="N15" s="145">
        <f t="shared" si="0"/>
        <v>4</v>
      </c>
      <c r="O15" s="51">
        <f t="shared" si="1"/>
        <v>-4.7299999999999969</v>
      </c>
      <c r="P15" s="51">
        <f t="shared" si="2"/>
        <v>-2.8999999999999986</v>
      </c>
    </row>
    <row r="16" spans="1:16" ht="107.25" customHeight="1" thickBot="1" x14ac:dyDescent="0.45">
      <c r="A16" s="26">
        <v>6</v>
      </c>
      <c r="B16" s="226">
        <v>194</v>
      </c>
      <c r="C16" s="227" t="s">
        <v>126</v>
      </c>
      <c r="D16" s="48" t="s">
        <v>119</v>
      </c>
      <c r="E16" s="144" t="s">
        <v>30</v>
      </c>
      <c r="F16" s="227" t="s">
        <v>127</v>
      </c>
      <c r="G16" s="222" t="s">
        <v>128</v>
      </c>
      <c r="H16" s="228" t="s">
        <v>108</v>
      </c>
      <c r="I16" s="325" t="s">
        <v>740</v>
      </c>
      <c r="J16" s="229">
        <v>0</v>
      </c>
      <c r="K16" s="309">
        <v>41.47</v>
      </c>
      <c r="L16" s="90">
        <v>9</v>
      </c>
      <c r="M16" s="89">
        <v>56.5</v>
      </c>
      <c r="N16" s="231">
        <f t="shared" si="0"/>
        <v>9</v>
      </c>
      <c r="O16" s="51">
        <f t="shared" si="1"/>
        <v>-8.5300000000000011</v>
      </c>
      <c r="P16" s="51">
        <f t="shared" si="2"/>
        <v>4.5</v>
      </c>
    </row>
    <row r="17" spans="1:15" s="29" customFormat="1" ht="54.75" customHeight="1" x14ac:dyDescent="0.35">
      <c r="A17" s="31"/>
      <c r="C17" s="32" t="s">
        <v>54</v>
      </c>
      <c r="D17" s="32"/>
      <c r="E17" s="32"/>
      <c r="F17" s="32"/>
      <c r="I17" s="33" t="s">
        <v>734</v>
      </c>
      <c r="O17" s="34"/>
    </row>
    <row r="18" spans="1:15" s="29" customFormat="1" ht="18" customHeight="1" x14ac:dyDescent="0.35">
      <c r="A18" s="31"/>
      <c r="C18" s="32"/>
      <c r="D18" s="32"/>
      <c r="E18" s="32"/>
      <c r="F18" s="32"/>
      <c r="I18" s="32"/>
      <c r="O18" s="34"/>
    </row>
    <row r="19" spans="1:15" s="29" customFormat="1" ht="15.6" customHeight="1" x14ac:dyDescent="0.35">
      <c r="A19" s="31"/>
      <c r="C19" s="32" t="s">
        <v>26</v>
      </c>
      <c r="D19" s="32"/>
      <c r="E19" s="32"/>
      <c r="F19" s="32"/>
      <c r="I19" s="33" t="s">
        <v>48</v>
      </c>
      <c r="O19" s="34"/>
    </row>
  </sheetData>
  <sortState ref="B11:Q16">
    <sortCondition ref="N11:N16"/>
    <sortCondition ref="M11:M16"/>
  </sortState>
  <mergeCells count="17">
    <mergeCell ref="N9:N10"/>
    <mergeCell ref="F9:F10"/>
    <mergeCell ref="G9:G10"/>
    <mergeCell ref="H9:H10"/>
    <mergeCell ref="I9:I10"/>
    <mergeCell ref="J9:K9"/>
    <mergeCell ref="L9:M9"/>
    <mergeCell ref="A2:N2"/>
    <mergeCell ref="A3:N3"/>
    <mergeCell ref="A5:N5"/>
    <mergeCell ref="A6:N6"/>
    <mergeCell ref="A7:N7"/>
    <mergeCell ref="A9:A10"/>
    <mergeCell ref="B9:B10"/>
    <mergeCell ref="C9:C10"/>
    <mergeCell ref="D9:D10"/>
    <mergeCell ref="E9:E10"/>
  </mergeCells>
  <pageMargins left="0.19685039370078741" right="0" top="0" bottom="0" header="0.31496062992125984" footer="0.31496062992125984"/>
  <pageSetup paperSize="9" scale="57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P15"/>
  <sheetViews>
    <sheetView view="pageBreakPreview" zoomScale="60" zoomScaleNormal="100" workbookViewId="0">
      <selection activeCell="O1" sqref="O1:O1048576"/>
    </sheetView>
  </sheetViews>
  <sheetFormatPr defaultRowHeight="12.75" x14ac:dyDescent="0.2"/>
  <cols>
    <col min="1" max="1" width="5.85546875" customWidth="1"/>
    <col min="2" max="2" width="9.28515625" customWidth="1"/>
    <col min="3" max="3" width="32.85546875" customWidth="1"/>
    <col min="4" max="4" width="8.85546875" customWidth="1"/>
    <col min="5" max="5" width="9.5703125" customWidth="1"/>
    <col min="6" max="6" width="39.28515625" customWidth="1"/>
    <col min="7" max="7" width="29.7109375" customWidth="1"/>
    <col min="8" max="8" width="30" customWidth="1"/>
    <col min="9" max="9" width="26.28515625" customWidth="1"/>
    <col min="10" max="14" width="14.140625" customWidth="1"/>
    <col min="15" max="15" width="12.85546875" style="21" customWidth="1"/>
    <col min="16" max="16" width="12.85546875" customWidth="1"/>
  </cols>
  <sheetData>
    <row r="1" spans="1:16" ht="12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/>
    </row>
    <row r="3" spans="1:16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20.4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</row>
    <row r="6" spans="1:16" ht="18.75" customHeight="1" x14ac:dyDescent="0.25">
      <c r="A6" s="387" t="s">
        <v>189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</row>
    <row r="7" spans="1:16" ht="18.75" customHeight="1" x14ac:dyDescent="0.25">
      <c r="A7" s="388" t="s">
        <v>869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</row>
    <row r="8" spans="1:16" ht="28.9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41" t="s">
        <v>18</v>
      </c>
      <c r="H9" s="437" t="s">
        <v>1</v>
      </c>
      <c r="I9" s="437" t="s">
        <v>10</v>
      </c>
      <c r="J9" s="396" t="s">
        <v>16</v>
      </c>
      <c r="K9" s="396"/>
      <c r="L9" s="396" t="s">
        <v>17</v>
      </c>
      <c r="M9" s="396"/>
      <c r="N9" s="443" t="s">
        <v>27</v>
      </c>
    </row>
    <row r="10" spans="1:16" ht="42" customHeight="1" thickBot="1" x14ac:dyDescent="0.25">
      <c r="A10" s="434"/>
      <c r="B10" s="436"/>
      <c r="C10" s="438"/>
      <c r="D10" s="440"/>
      <c r="E10" s="440"/>
      <c r="F10" s="440"/>
      <c r="G10" s="442"/>
      <c r="H10" s="438"/>
      <c r="I10" s="438"/>
      <c r="J10" s="11" t="s">
        <v>13</v>
      </c>
      <c r="K10" s="11" t="s">
        <v>5</v>
      </c>
      <c r="L10" s="11" t="s">
        <v>25</v>
      </c>
      <c r="M10" s="11" t="s">
        <v>5</v>
      </c>
      <c r="N10" s="444"/>
      <c r="O10" s="25">
        <v>52</v>
      </c>
      <c r="P10" s="25">
        <v>48</v>
      </c>
    </row>
    <row r="11" spans="1:16" ht="114.75" customHeight="1" thickBot="1" x14ac:dyDescent="0.55000000000000004">
      <c r="A11" s="91">
        <v>1</v>
      </c>
      <c r="B11" s="226">
        <v>124</v>
      </c>
      <c r="C11" s="113" t="s">
        <v>83</v>
      </c>
      <c r="D11" s="49">
        <v>2003</v>
      </c>
      <c r="E11" s="49" t="s">
        <v>31</v>
      </c>
      <c r="F11" s="113" t="s">
        <v>65</v>
      </c>
      <c r="G11" s="222" t="s">
        <v>84</v>
      </c>
      <c r="H11" s="228" t="s">
        <v>85</v>
      </c>
      <c r="I11" s="224" t="s">
        <v>66</v>
      </c>
      <c r="J11" s="229">
        <v>0</v>
      </c>
      <c r="K11" s="89">
        <v>37.979999999999997</v>
      </c>
      <c r="L11" s="90">
        <v>4</v>
      </c>
      <c r="M11" s="89">
        <v>36.97</v>
      </c>
      <c r="N11" s="232">
        <f>J11+L11</f>
        <v>4</v>
      </c>
      <c r="O11" s="51">
        <f>(K11-$O$10)/1</f>
        <v>-14.020000000000003</v>
      </c>
      <c r="P11" s="51">
        <f>(M11-$P$10)/1</f>
        <v>-11.030000000000001</v>
      </c>
    </row>
    <row r="12" spans="1:16" s="29" customFormat="1" ht="79.5" customHeight="1" x14ac:dyDescent="0.35">
      <c r="A12" s="31"/>
      <c r="C12" s="32" t="s">
        <v>54</v>
      </c>
      <c r="D12" s="32"/>
      <c r="E12" s="32"/>
      <c r="F12" s="32"/>
      <c r="I12" s="33" t="s">
        <v>734</v>
      </c>
      <c r="O12" s="34"/>
    </row>
    <row r="13" spans="1:16" s="29" customFormat="1" ht="23.25" customHeight="1" x14ac:dyDescent="0.35">
      <c r="A13" s="31"/>
      <c r="C13" s="32"/>
      <c r="D13" s="32"/>
      <c r="E13" s="32"/>
      <c r="F13" s="32"/>
      <c r="I13" s="32"/>
      <c r="O13" s="34"/>
    </row>
    <row r="14" spans="1:16" s="29" customFormat="1" ht="19.5" customHeight="1" x14ac:dyDescent="0.35">
      <c r="A14" s="31"/>
      <c r="C14" s="32" t="s">
        <v>26</v>
      </c>
      <c r="D14" s="32"/>
      <c r="E14" s="32"/>
      <c r="F14" s="32"/>
      <c r="I14" s="33" t="s">
        <v>48</v>
      </c>
      <c r="O14" s="34"/>
    </row>
    <row r="15" spans="1:16" ht="79.5" customHeight="1" x14ac:dyDescent="0.2"/>
  </sheetData>
  <sortState ref="B11:Q14">
    <sortCondition ref="N11:N14"/>
    <sortCondition ref="M11:M14"/>
  </sortState>
  <mergeCells count="17">
    <mergeCell ref="N9:N10"/>
    <mergeCell ref="F9:F10"/>
    <mergeCell ref="G9:G10"/>
    <mergeCell ref="H9:H10"/>
    <mergeCell ref="I9:I10"/>
    <mergeCell ref="J9:K9"/>
    <mergeCell ref="L9:M9"/>
    <mergeCell ref="A2:N2"/>
    <mergeCell ref="A3:N3"/>
    <mergeCell ref="A5:N5"/>
    <mergeCell ref="A6:N6"/>
    <mergeCell ref="A7:N7"/>
    <mergeCell ref="A9:A10"/>
    <mergeCell ref="B9:B10"/>
    <mergeCell ref="C9:C10"/>
    <mergeCell ref="D9:D10"/>
    <mergeCell ref="E9:E10"/>
  </mergeCells>
  <pageMargins left="0" right="0" top="0" bottom="0" header="0.31496062992125984" footer="0.31496062992125984"/>
  <pageSetup paperSize="9" scale="55" orientation="landscape" verticalDpi="0" r:id="rId1"/>
  <colBreaks count="1" manualBreakCount="1">
    <brk id="14" max="1048575" man="1"/>
  </col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8" tint="0.39997558519241921"/>
  </sheetPr>
  <dimension ref="A1:P29"/>
  <sheetViews>
    <sheetView view="pageBreakPreview" zoomScale="65" zoomScaleNormal="100" zoomScaleSheetLayoutView="65" workbookViewId="0">
      <selection activeCell="I12" sqref="I12"/>
    </sheetView>
  </sheetViews>
  <sheetFormatPr defaultRowHeight="12.75" x14ac:dyDescent="0.2"/>
  <cols>
    <col min="1" max="1" width="7.140625" customWidth="1"/>
    <col min="2" max="2" width="9.5703125" customWidth="1"/>
    <col min="3" max="3" width="46.5703125" customWidth="1"/>
    <col min="4" max="4" width="10.5703125" customWidth="1"/>
    <col min="5" max="5" width="13.28515625" customWidth="1"/>
    <col min="6" max="6" width="40.5703125" customWidth="1"/>
    <col min="7" max="7" width="29.7109375" customWidth="1"/>
    <col min="8" max="8" width="36.85546875" customWidth="1"/>
    <col min="9" max="9" width="33.140625" customWidth="1"/>
    <col min="10" max="10" width="16.140625" customWidth="1"/>
    <col min="11" max="12" width="16.140625" style="21" customWidth="1"/>
    <col min="13" max="14" width="16.140625" customWidth="1"/>
    <col min="257" max="257" width="7.140625" customWidth="1"/>
    <col min="258" max="258" width="8.28515625" customWidth="1"/>
    <col min="259" max="259" width="48.42578125" customWidth="1"/>
    <col min="260" max="260" width="10.5703125" customWidth="1"/>
    <col min="261" max="261" width="13.28515625" customWidth="1"/>
    <col min="262" max="262" width="40.5703125" customWidth="1"/>
    <col min="263" max="263" width="29.7109375" customWidth="1"/>
    <col min="264" max="264" width="36" customWidth="1"/>
    <col min="265" max="265" width="33.140625" customWidth="1"/>
    <col min="266" max="270" width="16.140625" customWidth="1"/>
    <col min="513" max="513" width="7.140625" customWidth="1"/>
    <col min="514" max="514" width="8.28515625" customWidth="1"/>
    <col min="515" max="515" width="48.42578125" customWidth="1"/>
    <col min="516" max="516" width="10.5703125" customWidth="1"/>
    <col min="517" max="517" width="13.28515625" customWidth="1"/>
    <col min="518" max="518" width="40.5703125" customWidth="1"/>
    <col min="519" max="519" width="29.7109375" customWidth="1"/>
    <col min="520" max="520" width="36" customWidth="1"/>
    <col min="521" max="521" width="33.140625" customWidth="1"/>
    <col min="522" max="526" width="16.140625" customWidth="1"/>
    <col min="769" max="769" width="7.140625" customWidth="1"/>
    <col min="770" max="770" width="8.28515625" customWidth="1"/>
    <col min="771" max="771" width="48.42578125" customWidth="1"/>
    <col min="772" max="772" width="10.5703125" customWidth="1"/>
    <col min="773" max="773" width="13.28515625" customWidth="1"/>
    <col min="774" max="774" width="40.5703125" customWidth="1"/>
    <col min="775" max="775" width="29.7109375" customWidth="1"/>
    <col min="776" max="776" width="36" customWidth="1"/>
    <col min="777" max="777" width="33.140625" customWidth="1"/>
    <col min="778" max="782" width="16.140625" customWidth="1"/>
    <col min="1025" max="1025" width="7.140625" customWidth="1"/>
    <col min="1026" max="1026" width="8.28515625" customWidth="1"/>
    <col min="1027" max="1027" width="48.42578125" customWidth="1"/>
    <col min="1028" max="1028" width="10.5703125" customWidth="1"/>
    <col min="1029" max="1029" width="13.28515625" customWidth="1"/>
    <col min="1030" max="1030" width="40.5703125" customWidth="1"/>
    <col min="1031" max="1031" width="29.7109375" customWidth="1"/>
    <col min="1032" max="1032" width="36" customWidth="1"/>
    <col min="1033" max="1033" width="33.140625" customWidth="1"/>
    <col min="1034" max="1038" width="16.140625" customWidth="1"/>
    <col min="1281" max="1281" width="7.140625" customWidth="1"/>
    <col min="1282" max="1282" width="8.28515625" customWidth="1"/>
    <col min="1283" max="1283" width="48.42578125" customWidth="1"/>
    <col min="1284" max="1284" width="10.5703125" customWidth="1"/>
    <col min="1285" max="1285" width="13.28515625" customWidth="1"/>
    <col min="1286" max="1286" width="40.5703125" customWidth="1"/>
    <col min="1287" max="1287" width="29.7109375" customWidth="1"/>
    <col min="1288" max="1288" width="36" customWidth="1"/>
    <col min="1289" max="1289" width="33.140625" customWidth="1"/>
    <col min="1290" max="1294" width="16.140625" customWidth="1"/>
    <col min="1537" max="1537" width="7.140625" customWidth="1"/>
    <col min="1538" max="1538" width="8.28515625" customWidth="1"/>
    <col min="1539" max="1539" width="48.42578125" customWidth="1"/>
    <col min="1540" max="1540" width="10.5703125" customWidth="1"/>
    <col min="1541" max="1541" width="13.28515625" customWidth="1"/>
    <col min="1542" max="1542" width="40.5703125" customWidth="1"/>
    <col min="1543" max="1543" width="29.7109375" customWidth="1"/>
    <col min="1544" max="1544" width="36" customWidth="1"/>
    <col min="1545" max="1545" width="33.140625" customWidth="1"/>
    <col min="1546" max="1550" width="16.140625" customWidth="1"/>
    <col min="1793" max="1793" width="7.140625" customWidth="1"/>
    <col min="1794" max="1794" width="8.28515625" customWidth="1"/>
    <col min="1795" max="1795" width="48.42578125" customWidth="1"/>
    <col min="1796" max="1796" width="10.5703125" customWidth="1"/>
    <col min="1797" max="1797" width="13.28515625" customWidth="1"/>
    <col min="1798" max="1798" width="40.5703125" customWidth="1"/>
    <col min="1799" max="1799" width="29.7109375" customWidth="1"/>
    <col min="1800" max="1800" width="36" customWidth="1"/>
    <col min="1801" max="1801" width="33.140625" customWidth="1"/>
    <col min="1802" max="1806" width="16.140625" customWidth="1"/>
    <col min="2049" max="2049" width="7.140625" customWidth="1"/>
    <col min="2050" max="2050" width="8.28515625" customWidth="1"/>
    <col min="2051" max="2051" width="48.42578125" customWidth="1"/>
    <col min="2052" max="2052" width="10.5703125" customWidth="1"/>
    <col min="2053" max="2053" width="13.28515625" customWidth="1"/>
    <col min="2054" max="2054" width="40.5703125" customWidth="1"/>
    <col min="2055" max="2055" width="29.7109375" customWidth="1"/>
    <col min="2056" max="2056" width="36" customWidth="1"/>
    <col min="2057" max="2057" width="33.140625" customWidth="1"/>
    <col min="2058" max="2062" width="16.140625" customWidth="1"/>
    <col min="2305" max="2305" width="7.140625" customWidth="1"/>
    <col min="2306" max="2306" width="8.28515625" customWidth="1"/>
    <col min="2307" max="2307" width="48.42578125" customWidth="1"/>
    <col min="2308" max="2308" width="10.5703125" customWidth="1"/>
    <col min="2309" max="2309" width="13.28515625" customWidth="1"/>
    <col min="2310" max="2310" width="40.5703125" customWidth="1"/>
    <col min="2311" max="2311" width="29.7109375" customWidth="1"/>
    <col min="2312" max="2312" width="36" customWidth="1"/>
    <col min="2313" max="2313" width="33.140625" customWidth="1"/>
    <col min="2314" max="2318" width="16.140625" customWidth="1"/>
    <col min="2561" max="2561" width="7.140625" customWidth="1"/>
    <col min="2562" max="2562" width="8.28515625" customWidth="1"/>
    <col min="2563" max="2563" width="48.42578125" customWidth="1"/>
    <col min="2564" max="2564" width="10.5703125" customWidth="1"/>
    <col min="2565" max="2565" width="13.28515625" customWidth="1"/>
    <col min="2566" max="2566" width="40.5703125" customWidth="1"/>
    <col min="2567" max="2567" width="29.7109375" customWidth="1"/>
    <col min="2568" max="2568" width="36" customWidth="1"/>
    <col min="2569" max="2569" width="33.140625" customWidth="1"/>
    <col min="2570" max="2574" width="16.140625" customWidth="1"/>
    <col min="2817" max="2817" width="7.140625" customWidth="1"/>
    <col min="2818" max="2818" width="8.28515625" customWidth="1"/>
    <col min="2819" max="2819" width="48.42578125" customWidth="1"/>
    <col min="2820" max="2820" width="10.5703125" customWidth="1"/>
    <col min="2821" max="2821" width="13.28515625" customWidth="1"/>
    <col min="2822" max="2822" width="40.5703125" customWidth="1"/>
    <col min="2823" max="2823" width="29.7109375" customWidth="1"/>
    <col min="2824" max="2824" width="36" customWidth="1"/>
    <col min="2825" max="2825" width="33.140625" customWidth="1"/>
    <col min="2826" max="2830" width="16.140625" customWidth="1"/>
    <col min="3073" max="3073" width="7.140625" customWidth="1"/>
    <col min="3074" max="3074" width="8.28515625" customWidth="1"/>
    <col min="3075" max="3075" width="48.42578125" customWidth="1"/>
    <col min="3076" max="3076" width="10.5703125" customWidth="1"/>
    <col min="3077" max="3077" width="13.28515625" customWidth="1"/>
    <col min="3078" max="3078" width="40.5703125" customWidth="1"/>
    <col min="3079" max="3079" width="29.7109375" customWidth="1"/>
    <col min="3080" max="3080" width="36" customWidth="1"/>
    <col min="3081" max="3081" width="33.140625" customWidth="1"/>
    <col min="3082" max="3086" width="16.140625" customWidth="1"/>
    <col min="3329" max="3329" width="7.140625" customWidth="1"/>
    <col min="3330" max="3330" width="8.28515625" customWidth="1"/>
    <col min="3331" max="3331" width="48.42578125" customWidth="1"/>
    <col min="3332" max="3332" width="10.5703125" customWidth="1"/>
    <col min="3333" max="3333" width="13.28515625" customWidth="1"/>
    <col min="3334" max="3334" width="40.5703125" customWidth="1"/>
    <col min="3335" max="3335" width="29.7109375" customWidth="1"/>
    <col min="3336" max="3336" width="36" customWidth="1"/>
    <col min="3337" max="3337" width="33.140625" customWidth="1"/>
    <col min="3338" max="3342" width="16.140625" customWidth="1"/>
    <col min="3585" max="3585" width="7.140625" customWidth="1"/>
    <col min="3586" max="3586" width="8.28515625" customWidth="1"/>
    <col min="3587" max="3587" width="48.42578125" customWidth="1"/>
    <col min="3588" max="3588" width="10.5703125" customWidth="1"/>
    <col min="3589" max="3589" width="13.28515625" customWidth="1"/>
    <col min="3590" max="3590" width="40.5703125" customWidth="1"/>
    <col min="3591" max="3591" width="29.7109375" customWidth="1"/>
    <col min="3592" max="3592" width="36" customWidth="1"/>
    <col min="3593" max="3593" width="33.140625" customWidth="1"/>
    <col min="3594" max="3598" width="16.140625" customWidth="1"/>
    <col min="3841" max="3841" width="7.140625" customWidth="1"/>
    <col min="3842" max="3842" width="8.28515625" customWidth="1"/>
    <col min="3843" max="3843" width="48.42578125" customWidth="1"/>
    <col min="3844" max="3844" width="10.5703125" customWidth="1"/>
    <col min="3845" max="3845" width="13.28515625" customWidth="1"/>
    <col min="3846" max="3846" width="40.5703125" customWidth="1"/>
    <col min="3847" max="3847" width="29.7109375" customWidth="1"/>
    <col min="3848" max="3848" width="36" customWidth="1"/>
    <col min="3849" max="3849" width="33.140625" customWidth="1"/>
    <col min="3850" max="3854" width="16.140625" customWidth="1"/>
    <col min="4097" max="4097" width="7.140625" customWidth="1"/>
    <col min="4098" max="4098" width="8.28515625" customWidth="1"/>
    <col min="4099" max="4099" width="48.42578125" customWidth="1"/>
    <col min="4100" max="4100" width="10.5703125" customWidth="1"/>
    <col min="4101" max="4101" width="13.28515625" customWidth="1"/>
    <col min="4102" max="4102" width="40.5703125" customWidth="1"/>
    <col min="4103" max="4103" width="29.7109375" customWidth="1"/>
    <col min="4104" max="4104" width="36" customWidth="1"/>
    <col min="4105" max="4105" width="33.140625" customWidth="1"/>
    <col min="4106" max="4110" width="16.140625" customWidth="1"/>
    <col min="4353" max="4353" width="7.140625" customWidth="1"/>
    <col min="4354" max="4354" width="8.28515625" customWidth="1"/>
    <col min="4355" max="4355" width="48.42578125" customWidth="1"/>
    <col min="4356" max="4356" width="10.5703125" customWidth="1"/>
    <col min="4357" max="4357" width="13.28515625" customWidth="1"/>
    <col min="4358" max="4358" width="40.5703125" customWidth="1"/>
    <col min="4359" max="4359" width="29.7109375" customWidth="1"/>
    <col min="4360" max="4360" width="36" customWidth="1"/>
    <col min="4361" max="4361" width="33.140625" customWidth="1"/>
    <col min="4362" max="4366" width="16.140625" customWidth="1"/>
    <col min="4609" max="4609" width="7.140625" customWidth="1"/>
    <col min="4610" max="4610" width="8.28515625" customWidth="1"/>
    <col min="4611" max="4611" width="48.42578125" customWidth="1"/>
    <col min="4612" max="4612" width="10.5703125" customWidth="1"/>
    <col min="4613" max="4613" width="13.28515625" customWidth="1"/>
    <col min="4614" max="4614" width="40.5703125" customWidth="1"/>
    <col min="4615" max="4615" width="29.7109375" customWidth="1"/>
    <col min="4616" max="4616" width="36" customWidth="1"/>
    <col min="4617" max="4617" width="33.140625" customWidth="1"/>
    <col min="4618" max="4622" width="16.140625" customWidth="1"/>
    <col min="4865" max="4865" width="7.140625" customWidth="1"/>
    <col min="4866" max="4866" width="8.28515625" customWidth="1"/>
    <col min="4867" max="4867" width="48.42578125" customWidth="1"/>
    <col min="4868" max="4868" width="10.5703125" customWidth="1"/>
    <col min="4869" max="4869" width="13.28515625" customWidth="1"/>
    <col min="4870" max="4870" width="40.5703125" customWidth="1"/>
    <col min="4871" max="4871" width="29.7109375" customWidth="1"/>
    <col min="4872" max="4872" width="36" customWidth="1"/>
    <col min="4873" max="4873" width="33.140625" customWidth="1"/>
    <col min="4874" max="4878" width="16.140625" customWidth="1"/>
    <col min="5121" max="5121" width="7.140625" customWidth="1"/>
    <col min="5122" max="5122" width="8.28515625" customWidth="1"/>
    <col min="5123" max="5123" width="48.42578125" customWidth="1"/>
    <col min="5124" max="5124" width="10.5703125" customWidth="1"/>
    <col min="5125" max="5125" width="13.28515625" customWidth="1"/>
    <col min="5126" max="5126" width="40.5703125" customWidth="1"/>
    <col min="5127" max="5127" width="29.7109375" customWidth="1"/>
    <col min="5128" max="5128" width="36" customWidth="1"/>
    <col min="5129" max="5129" width="33.140625" customWidth="1"/>
    <col min="5130" max="5134" width="16.140625" customWidth="1"/>
    <col min="5377" max="5377" width="7.140625" customWidth="1"/>
    <col min="5378" max="5378" width="8.28515625" customWidth="1"/>
    <col min="5379" max="5379" width="48.42578125" customWidth="1"/>
    <col min="5380" max="5380" width="10.5703125" customWidth="1"/>
    <col min="5381" max="5381" width="13.28515625" customWidth="1"/>
    <col min="5382" max="5382" width="40.5703125" customWidth="1"/>
    <col min="5383" max="5383" width="29.7109375" customWidth="1"/>
    <col min="5384" max="5384" width="36" customWidth="1"/>
    <col min="5385" max="5385" width="33.140625" customWidth="1"/>
    <col min="5386" max="5390" width="16.140625" customWidth="1"/>
    <col min="5633" max="5633" width="7.140625" customWidth="1"/>
    <col min="5634" max="5634" width="8.28515625" customWidth="1"/>
    <col min="5635" max="5635" width="48.42578125" customWidth="1"/>
    <col min="5636" max="5636" width="10.5703125" customWidth="1"/>
    <col min="5637" max="5637" width="13.28515625" customWidth="1"/>
    <col min="5638" max="5638" width="40.5703125" customWidth="1"/>
    <col min="5639" max="5639" width="29.7109375" customWidth="1"/>
    <col min="5640" max="5640" width="36" customWidth="1"/>
    <col min="5641" max="5641" width="33.140625" customWidth="1"/>
    <col min="5642" max="5646" width="16.140625" customWidth="1"/>
    <col min="5889" max="5889" width="7.140625" customWidth="1"/>
    <col min="5890" max="5890" width="8.28515625" customWidth="1"/>
    <col min="5891" max="5891" width="48.42578125" customWidth="1"/>
    <col min="5892" max="5892" width="10.5703125" customWidth="1"/>
    <col min="5893" max="5893" width="13.28515625" customWidth="1"/>
    <col min="5894" max="5894" width="40.5703125" customWidth="1"/>
    <col min="5895" max="5895" width="29.7109375" customWidth="1"/>
    <col min="5896" max="5896" width="36" customWidth="1"/>
    <col min="5897" max="5897" width="33.140625" customWidth="1"/>
    <col min="5898" max="5902" width="16.140625" customWidth="1"/>
    <col min="6145" max="6145" width="7.140625" customWidth="1"/>
    <col min="6146" max="6146" width="8.28515625" customWidth="1"/>
    <col min="6147" max="6147" width="48.42578125" customWidth="1"/>
    <col min="6148" max="6148" width="10.5703125" customWidth="1"/>
    <col min="6149" max="6149" width="13.28515625" customWidth="1"/>
    <col min="6150" max="6150" width="40.5703125" customWidth="1"/>
    <col min="6151" max="6151" width="29.7109375" customWidth="1"/>
    <col min="6152" max="6152" width="36" customWidth="1"/>
    <col min="6153" max="6153" width="33.140625" customWidth="1"/>
    <col min="6154" max="6158" width="16.140625" customWidth="1"/>
    <col min="6401" max="6401" width="7.140625" customWidth="1"/>
    <col min="6402" max="6402" width="8.28515625" customWidth="1"/>
    <col min="6403" max="6403" width="48.42578125" customWidth="1"/>
    <col min="6404" max="6404" width="10.5703125" customWidth="1"/>
    <col min="6405" max="6405" width="13.28515625" customWidth="1"/>
    <col min="6406" max="6406" width="40.5703125" customWidth="1"/>
    <col min="6407" max="6407" width="29.7109375" customWidth="1"/>
    <col min="6408" max="6408" width="36" customWidth="1"/>
    <col min="6409" max="6409" width="33.140625" customWidth="1"/>
    <col min="6410" max="6414" width="16.140625" customWidth="1"/>
    <col min="6657" max="6657" width="7.140625" customWidth="1"/>
    <col min="6658" max="6658" width="8.28515625" customWidth="1"/>
    <col min="6659" max="6659" width="48.42578125" customWidth="1"/>
    <col min="6660" max="6660" width="10.5703125" customWidth="1"/>
    <col min="6661" max="6661" width="13.28515625" customWidth="1"/>
    <col min="6662" max="6662" width="40.5703125" customWidth="1"/>
    <col min="6663" max="6663" width="29.7109375" customWidth="1"/>
    <col min="6664" max="6664" width="36" customWidth="1"/>
    <col min="6665" max="6665" width="33.140625" customWidth="1"/>
    <col min="6666" max="6670" width="16.140625" customWidth="1"/>
    <col min="6913" max="6913" width="7.140625" customWidth="1"/>
    <col min="6914" max="6914" width="8.28515625" customWidth="1"/>
    <col min="6915" max="6915" width="48.42578125" customWidth="1"/>
    <col min="6916" max="6916" width="10.5703125" customWidth="1"/>
    <col min="6917" max="6917" width="13.28515625" customWidth="1"/>
    <col min="6918" max="6918" width="40.5703125" customWidth="1"/>
    <col min="6919" max="6919" width="29.7109375" customWidth="1"/>
    <col min="6920" max="6920" width="36" customWidth="1"/>
    <col min="6921" max="6921" width="33.140625" customWidth="1"/>
    <col min="6922" max="6926" width="16.140625" customWidth="1"/>
    <col min="7169" max="7169" width="7.140625" customWidth="1"/>
    <col min="7170" max="7170" width="8.28515625" customWidth="1"/>
    <col min="7171" max="7171" width="48.42578125" customWidth="1"/>
    <col min="7172" max="7172" width="10.5703125" customWidth="1"/>
    <col min="7173" max="7173" width="13.28515625" customWidth="1"/>
    <col min="7174" max="7174" width="40.5703125" customWidth="1"/>
    <col min="7175" max="7175" width="29.7109375" customWidth="1"/>
    <col min="7176" max="7176" width="36" customWidth="1"/>
    <col min="7177" max="7177" width="33.140625" customWidth="1"/>
    <col min="7178" max="7182" width="16.140625" customWidth="1"/>
    <col min="7425" max="7425" width="7.140625" customWidth="1"/>
    <col min="7426" max="7426" width="8.28515625" customWidth="1"/>
    <col min="7427" max="7427" width="48.42578125" customWidth="1"/>
    <col min="7428" max="7428" width="10.5703125" customWidth="1"/>
    <col min="7429" max="7429" width="13.28515625" customWidth="1"/>
    <col min="7430" max="7430" width="40.5703125" customWidth="1"/>
    <col min="7431" max="7431" width="29.7109375" customWidth="1"/>
    <col min="7432" max="7432" width="36" customWidth="1"/>
    <col min="7433" max="7433" width="33.140625" customWidth="1"/>
    <col min="7434" max="7438" width="16.140625" customWidth="1"/>
    <col min="7681" max="7681" width="7.140625" customWidth="1"/>
    <col min="7682" max="7682" width="8.28515625" customWidth="1"/>
    <col min="7683" max="7683" width="48.42578125" customWidth="1"/>
    <col min="7684" max="7684" width="10.5703125" customWidth="1"/>
    <col min="7685" max="7685" width="13.28515625" customWidth="1"/>
    <col min="7686" max="7686" width="40.5703125" customWidth="1"/>
    <col min="7687" max="7687" width="29.7109375" customWidth="1"/>
    <col min="7688" max="7688" width="36" customWidth="1"/>
    <col min="7689" max="7689" width="33.140625" customWidth="1"/>
    <col min="7690" max="7694" width="16.140625" customWidth="1"/>
    <col min="7937" max="7937" width="7.140625" customWidth="1"/>
    <col min="7938" max="7938" width="8.28515625" customWidth="1"/>
    <col min="7939" max="7939" width="48.42578125" customWidth="1"/>
    <col min="7940" max="7940" width="10.5703125" customWidth="1"/>
    <col min="7941" max="7941" width="13.28515625" customWidth="1"/>
    <col min="7942" max="7942" width="40.5703125" customWidth="1"/>
    <col min="7943" max="7943" width="29.7109375" customWidth="1"/>
    <col min="7944" max="7944" width="36" customWidth="1"/>
    <col min="7945" max="7945" width="33.140625" customWidth="1"/>
    <col min="7946" max="7950" width="16.140625" customWidth="1"/>
    <col min="8193" max="8193" width="7.140625" customWidth="1"/>
    <col min="8194" max="8194" width="8.28515625" customWidth="1"/>
    <col min="8195" max="8195" width="48.42578125" customWidth="1"/>
    <col min="8196" max="8196" width="10.5703125" customWidth="1"/>
    <col min="8197" max="8197" width="13.28515625" customWidth="1"/>
    <col min="8198" max="8198" width="40.5703125" customWidth="1"/>
    <col min="8199" max="8199" width="29.7109375" customWidth="1"/>
    <col min="8200" max="8200" width="36" customWidth="1"/>
    <col min="8201" max="8201" width="33.140625" customWidth="1"/>
    <col min="8202" max="8206" width="16.140625" customWidth="1"/>
    <col min="8449" max="8449" width="7.140625" customWidth="1"/>
    <col min="8450" max="8450" width="8.28515625" customWidth="1"/>
    <col min="8451" max="8451" width="48.42578125" customWidth="1"/>
    <col min="8452" max="8452" width="10.5703125" customWidth="1"/>
    <col min="8453" max="8453" width="13.28515625" customWidth="1"/>
    <col min="8454" max="8454" width="40.5703125" customWidth="1"/>
    <col min="8455" max="8455" width="29.7109375" customWidth="1"/>
    <col min="8456" max="8456" width="36" customWidth="1"/>
    <col min="8457" max="8457" width="33.140625" customWidth="1"/>
    <col min="8458" max="8462" width="16.140625" customWidth="1"/>
    <col min="8705" max="8705" width="7.140625" customWidth="1"/>
    <col min="8706" max="8706" width="8.28515625" customWidth="1"/>
    <col min="8707" max="8707" width="48.42578125" customWidth="1"/>
    <col min="8708" max="8708" width="10.5703125" customWidth="1"/>
    <col min="8709" max="8709" width="13.28515625" customWidth="1"/>
    <col min="8710" max="8710" width="40.5703125" customWidth="1"/>
    <col min="8711" max="8711" width="29.7109375" customWidth="1"/>
    <col min="8712" max="8712" width="36" customWidth="1"/>
    <col min="8713" max="8713" width="33.140625" customWidth="1"/>
    <col min="8714" max="8718" width="16.140625" customWidth="1"/>
    <col min="8961" max="8961" width="7.140625" customWidth="1"/>
    <col min="8962" max="8962" width="8.28515625" customWidth="1"/>
    <col min="8963" max="8963" width="48.42578125" customWidth="1"/>
    <col min="8964" max="8964" width="10.5703125" customWidth="1"/>
    <col min="8965" max="8965" width="13.28515625" customWidth="1"/>
    <col min="8966" max="8966" width="40.5703125" customWidth="1"/>
    <col min="8967" max="8967" width="29.7109375" customWidth="1"/>
    <col min="8968" max="8968" width="36" customWidth="1"/>
    <col min="8969" max="8969" width="33.140625" customWidth="1"/>
    <col min="8970" max="8974" width="16.140625" customWidth="1"/>
    <col min="9217" max="9217" width="7.140625" customWidth="1"/>
    <col min="9218" max="9218" width="8.28515625" customWidth="1"/>
    <col min="9219" max="9219" width="48.42578125" customWidth="1"/>
    <col min="9220" max="9220" width="10.5703125" customWidth="1"/>
    <col min="9221" max="9221" width="13.28515625" customWidth="1"/>
    <col min="9222" max="9222" width="40.5703125" customWidth="1"/>
    <col min="9223" max="9223" width="29.7109375" customWidth="1"/>
    <col min="9224" max="9224" width="36" customWidth="1"/>
    <col min="9225" max="9225" width="33.140625" customWidth="1"/>
    <col min="9226" max="9230" width="16.140625" customWidth="1"/>
    <col min="9473" max="9473" width="7.140625" customWidth="1"/>
    <col min="9474" max="9474" width="8.28515625" customWidth="1"/>
    <col min="9475" max="9475" width="48.42578125" customWidth="1"/>
    <col min="9476" max="9476" width="10.5703125" customWidth="1"/>
    <col min="9477" max="9477" width="13.28515625" customWidth="1"/>
    <col min="9478" max="9478" width="40.5703125" customWidth="1"/>
    <col min="9479" max="9479" width="29.7109375" customWidth="1"/>
    <col min="9480" max="9480" width="36" customWidth="1"/>
    <col min="9481" max="9481" width="33.140625" customWidth="1"/>
    <col min="9482" max="9486" width="16.140625" customWidth="1"/>
    <col min="9729" max="9729" width="7.140625" customWidth="1"/>
    <col min="9730" max="9730" width="8.28515625" customWidth="1"/>
    <col min="9731" max="9731" width="48.42578125" customWidth="1"/>
    <col min="9732" max="9732" width="10.5703125" customWidth="1"/>
    <col min="9733" max="9733" width="13.28515625" customWidth="1"/>
    <col min="9734" max="9734" width="40.5703125" customWidth="1"/>
    <col min="9735" max="9735" width="29.7109375" customWidth="1"/>
    <col min="9736" max="9736" width="36" customWidth="1"/>
    <col min="9737" max="9737" width="33.140625" customWidth="1"/>
    <col min="9738" max="9742" width="16.140625" customWidth="1"/>
    <col min="9985" max="9985" width="7.140625" customWidth="1"/>
    <col min="9986" max="9986" width="8.28515625" customWidth="1"/>
    <col min="9987" max="9987" width="48.42578125" customWidth="1"/>
    <col min="9988" max="9988" width="10.5703125" customWidth="1"/>
    <col min="9989" max="9989" width="13.28515625" customWidth="1"/>
    <col min="9990" max="9990" width="40.5703125" customWidth="1"/>
    <col min="9991" max="9991" width="29.7109375" customWidth="1"/>
    <col min="9992" max="9992" width="36" customWidth="1"/>
    <col min="9993" max="9993" width="33.140625" customWidth="1"/>
    <col min="9994" max="9998" width="16.140625" customWidth="1"/>
    <col min="10241" max="10241" width="7.140625" customWidth="1"/>
    <col min="10242" max="10242" width="8.28515625" customWidth="1"/>
    <col min="10243" max="10243" width="48.42578125" customWidth="1"/>
    <col min="10244" max="10244" width="10.5703125" customWidth="1"/>
    <col min="10245" max="10245" width="13.28515625" customWidth="1"/>
    <col min="10246" max="10246" width="40.5703125" customWidth="1"/>
    <col min="10247" max="10247" width="29.7109375" customWidth="1"/>
    <col min="10248" max="10248" width="36" customWidth="1"/>
    <col min="10249" max="10249" width="33.140625" customWidth="1"/>
    <col min="10250" max="10254" width="16.140625" customWidth="1"/>
    <col min="10497" max="10497" width="7.140625" customWidth="1"/>
    <col min="10498" max="10498" width="8.28515625" customWidth="1"/>
    <col min="10499" max="10499" width="48.42578125" customWidth="1"/>
    <col min="10500" max="10500" width="10.5703125" customWidth="1"/>
    <col min="10501" max="10501" width="13.28515625" customWidth="1"/>
    <col min="10502" max="10502" width="40.5703125" customWidth="1"/>
    <col min="10503" max="10503" width="29.7109375" customWidth="1"/>
    <col min="10504" max="10504" width="36" customWidth="1"/>
    <col min="10505" max="10505" width="33.140625" customWidth="1"/>
    <col min="10506" max="10510" width="16.140625" customWidth="1"/>
    <col min="10753" max="10753" width="7.140625" customWidth="1"/>
    <col min="10754" max="10754" width="8.28515625" customWidth="1"/>
    <col min="10755" max="10755" width="48.42578125" customWidth="1"/>
    <col min="10756" max="10756" width="10.5703125" customWidth="1"/>
    <col min="10757" max="10757" width="13.28515625" customWidth="1"/>
    <col min="10758" max="10758" width="40.5703125" customWidth="1"/>
    <col min="10759" max="10759" width="29.7109375" customWidth="1"/>
    <col min="10760" max="10760" width="36" customWidth="1"/>
    <col min="10761" max="10761" width="33.140625" customWidth="1"/>
    <col min="10762" max="10766" width="16.140625" customWidth="1"/>
    <col min="11009" max="11009" width="7.140625" customWidth="1"/>
    <col min="11010" max="11010" width="8.28515625" customWidth="1"/>
    <col min="11011" max="11011" width="48.42578125" customWidth="1"/>
    <col min="11012" max="11012" width="10.5703125" customWidth="1"/>
    <col min="11013" max="11013" width="13.28515625" customWidth="1"/>
    <col min="11014" max="11014" width="40.5703125" customWidth="1"/>
    <col min="11015" max="11015" width="29.7109375" customWidth="1"/>
    <col min="11016" max="11016" width="36" customWidth="1"/>
    <col min="11017" max="11017" width="33.140625" customWidth="1"/>
    <col min="11018" max="11022" width="16.140625" customWidth="1"/>
    <col min="11265" max="11265" width="7.140625" customWidth="1"/>
    <col min="11266" max="11266" width="8.28515625" customWidth="1"/>
    <col min="11267" max="11267" width="48.42578125" customWidth="1"/>
    <col min="11268" max="11268" width="10.5703125" customWidth="1"/>
    <col min="11269" max="11269" width="13.28515625" customWidth="1"/>
    <col min="11270" max="11270" width="40.5703125" customWidth="1"/>
    <col min="11271" max="11271" width="29.7109375" customWidth="1"/>
    <col min="11272" max="11272" width="36" customWidth="1"/>
    <col min="11273" max="11273" width="33.140625" customWidth="1"/>
    <col min="11274" max="11278" width="16.140625" customWidth="1"/>
    <col min="11521" max="11521" width="7.140625" customWidth="1"/>
    <col min="11522" max="11522" width="8.28515625" customWidth="1"/>
    <col min="11523" max="11523" width="48.42578125" customWidth="1"/>
    <col min="11524" max="11524" width="10.5703125" customWidth="1"/>
    <col min="11525" max="11525" width="13.28515625" customWidth="1"/>
    <col min="11526" max="11526" width="40.5703125" customWidth="1"/>
    <col min="11527" max="11527" width="29.7109375" customWidth="1"/>
    <col min="11528" max="11528" width="36" customWidth="1"/>
    <col min="11529" max="11529" width="33.140625" customWidth="1"/>
    <col min="11530" max="11534" width="16.140625" customWidth="1"/>
    <col min="11777" max="11777" width="7.140625" customWidth="1"/>
    <col min="11778" max="11778" width="8.28515625" customWidth="1"/>
    <col min="11779" max="11779" width="48.42578125" customWidth="1"/>
    <col min="11780" max="11780" width="10.5703125" customWidth="1"/>
    <col min="11781" max="11781" width="13.28515625" customWidth="1"/>
    <col min="11782" max="11782" width="40.5703125" customWidth="1"/>
    <col min="11783" max="11783" width="29.7109375" customWidth="1"/>
    <col min="11784" max="11784" width="36" customWidth="1"/>
    <col min="11785" max="11785" width="33.140625" customWidth="1"/>
    <col min="11786" max="11790" width="16.140625" customWidth="1"/>
    <col min="12033" max="12033" width="7.140625" customWidth="1"/>
    <col min="12034" max="12034" width="8.28515625" customWidth="1"/>
    <col min="12035" max="12035" width="48.42578125" customWidth="1"/>
    <col min="12036" max="12036" width="10.5703125" customWidth="1"/>
    <col min="12037" max="12037" width="13.28515625" customWidth="1"/>
    <col min="12038" max="12038" width="40.5703125" customWidth="1"/>
    <col min="12039" max="12039" width="29.7109375" customWidth="1"/>
    <col min="12040" max="12040" width="36" customWidth="1"/>
    <col min="12041" max="12041" width="33.140625" customWidth="1"/>
    <col min="12042" max="12046" width="16.140625" customWidth="1"/>
    <col min="12289" max="12289" width="7.140625" customWidth="1"/>
    <col min="12290" max="12290" width="8.28515625" customWidth="1"/>
    <col min="12291" max="12291" width="48.42578125" customWidth="1"/>
    <col min="12292" max="12292" width="10.5703125" customWidth="1"/>
    <col min="12293" max="12293" width="13.28515625" customWidth="1"/>
    <col min="12294" max="12294" width="40.5703125" customWidth="1"/>
    <col min="12295" max="12295" width="29.7109375" customWidth="1"/>
    <col min="12296" max="12296" width="36" customWidth="1"/>
    <col min="12297" max="12297" width="33.140625" customWidth="1"/>
    <col min="12298" max="12302" width="16.140625" customWidth="1"/>
    <col min="12545" max="12545" width="7.140625" customWidth="1"/>
    <col min="12546" max="12546" width="8.28515625" customWidth="1"/>
    <col min="12547" max="12547" width="48.42578125" customWidth="1"/>
    <col min="12548" max="12548" width="10.5703125" customWidth="1"/>
    <col min="12549" max="12549" width="13.28515625" customWidth="1"/>
    <col min="12550" max="12550" width="40.5703125" customWidth="1"/>
    <col min="12551" max="12551" width="29.7109375" customWidth="1"/>
    <col min="12552" max="12552" width="36" customWidth="1"/>
    <col min="12553" max="12553" width="33.140625" customWidth="1"/>
    <col min="12554" max="12558" width="16.140625" customWidth="1"/>
    <col min="12801" max="12801" width="7.140625" customWidth="1"/>
    <col min="12802" max="12802" width="8.28515625" customWidth="1"/>
    <col min="12803" max="12803" width="48.42578125" customWidth="1"/>
    <col min="12804" max="12804" width="10.5703125" customWidth="1"/>
    <col min="12805" max="12805" width="13.28515625" customWidth="1"/>
    <col min="12806" max="12806" width="40.5703125" customWidth="1"/>
    <col min="12807" max="12807" width="29.7109375" customWidth="1"/>
    <col min="12808" max="12808" width="36" customWidth="1"/>
    <col min="12809" max="12809" width="33.140625" customWidth="1"/>
    <col min="12810" max="12814" width="16.140625" customWidth="1"/>
    <col min="13057" max="13057" width="7.140625" customWidth="1"/>
    <col min="13058" max="13058" width="8.28515625" customWidth="1"/>
    <col min="13059" max="13059" width="48.42578125" customWidth="1"/>
    <col min="13060" max="13060" width="10.5703125" customWidth="1"/>
    <col min="13061" max="13061" width="13.28515625" customWidth="1"/>
    <col min="13062" max="13062" width="40.5703125" customWidth="1"/>
    <col min="13063" max="13063" width="29.7109375" customWidth="1"/>
    <col min="13064" max="13064" width="36" customWidth="1"/>
    <col min="13065" max="13065" width="33.140625" customWidth="1"/>
    <col min="13066" max="13070" width="16.140625" customWidth="1"/>
    <col min="13313" max="13313" width="7.140625" customWidth="1"/>
    <col min="13314" max="13314" width="8.28515625" customWidth="1"/>
    <col min="13315" max="13315" width="48.42578125" customWidth="1"/>
    <col min="13316" max="13316" width="10.5703125" customWidth="1"/>
    <col min="13317" max="13317" width="13.28515625" customWidth="1"/>
    <col min="13318" max="13318" width="40.5703125" customWidth="1"/>
    <col min="13319" max="13319" width="29.7109375" customWidth="1"/>
    <col min="13320" max="13320" width="36" customWidth="1"/>
    <col min="13321" max="13321" width="33.140625" customWidth="1"/>
    <col min="13322" max="13326" width="16.140625" customWidth="1"/>
    <col min="13569" max="13569" width="7.140625" customWidth="1"/>
    <col min="13570" max="13570" width="8.28515625" customWidth="1"/>
    <col min="13571" max="13571" width="48.42578125" customWidth="1"/>
    <col min="13572" max="13572" width="10.5703125" customWidth="1"/>
    <col min="13573" max="13573" width="13.28515625" customWidth="1"/>
    <col min="13574" max="13574" width="40.5703125" customWidth="1"/>
    <col min="13575" max="13575" width="29.7109375" customWidth="1"/>
    <col min="13576" max="13576" width="36" customWidth="1"/>
    <col min="13577" max="13577" width="33.140625" customWidth="1"/>
    <col min="13578" max="13582" width="16.140625" customWidth="1"/>
    <col min="13825" max="13825" width="7.140625" customWidth="1"/>
    <col min="13826" max="13826" width="8.28515625" customWidth="1"/>
    <col min="13827" max="13827" width="48.42578125" customWidth="1"/>
    <col min="13828" max="13828" width="10.5703125" customWidth="1"/>
    <col min="13829" max="13829" width="13.28515625" customWidth="1"/>
    <col min="13830" max="13830" width="40.5703125" customWidth="1"/>
    <col min="13831" max="13831" width="29.7109375" customWidth="1"/>
    <col min="13832" max="13832" width="36" customWidth="1"/>
    <col min="13833" max="13833" width="33.140625" customWidth="1"/>
    <col min="13834" max="13838" width="16.140625" customWidth="1"/>
    <col min="14081" max="14081" width="7.140625" customWidth="1"/>
    <col min="14082" max="14082" width="8.28515625" customWidth="1"/>
    <col min="14083" max="14083" width="48.42578125" customWidth="1"/>
    <col min="14084" max="14084" width="10.5703125" customWidth="1"/>
    <col min="14085" max="14085" width="13.28515625" customWidth="1"/>
    <col min="14086" max="14086" width="40.5703125" customWidth="1"/>
    <col min="14087" max="14087" width="29.7109375" customWidth="1"/>
    <col min="14088" max="14088" width="36" customWidth="1"/>
    <col min="14089" max="14089" width="33.140625" customWidth="1"/>
    <col min="14090" max="14094" width="16.140625" customWidth="1"/>
    <col min="14337" max="14337" width="7.140625" customWidth="1"/>
    <col min="14338" max="14338" width="8.28515625" customWidth="1"/>
    <col min="14339" max="14339" width="48.42578125" customWidth="1"/>
    <col min="14340" max="14340" width="10.5703125" customWidth="1"/>
    <col min="14341" max="14341" width="13.28515625" customWidth="1"/>
    <col min="14342" max="14342" width="40.5703125" customWidth="1"/>
    <col min="14343" max="14343" width="29.7109375" customWidth="1"/>
    <col min="14344" max="14344" width="36" customWidth="1"/>
    <col min="14345" max="14345" width="33.140625" customWidth="1"/>
    <col min="14346" max="14350" width="16.140625" customWidth="1"/>
    <col min="14593" max="14593" width="7.140625" customWidth="1"/>
    <col min="14594" max="14594" width="8.28515625" customWidth="1"/>
    <col min="14595" max="14595" width="48.42578125" customWidth="1"/>
    <col min="14596" max="14596" width="10.5703125" customWidth="1"/>
    <col min="14597" max="14597" width="13.28515625" customWidth="1"/>
    <col min="14598" max="14598" width="40.5703125" customWidth="1"/>
    <col min="14599" max="14599" width="29.7109375" customWidth="1"/>
    <col min="14600" max="14600" width="36" customWidth="1"/>
    <col min="14601" max="14601" width="33.140625" customWidth="1"/>
    <col min="14602" max="14606" width="16.140625" customWidth="1"/>
    <col min="14849" max="14849" width="7.140625" customWidth="1"/>
    <col min="14850" max="14850" width="8.28515625" customWidth="1"/>
    <col min="14851" max="14851" width="48.42578125" customWidth="1"/>
    <col min="14852" max="14852" width="10.5703125" customWidth="1"/>
    <col min="14853" max="14853" width="13.28515625" customWidth="1"/>
    <col min="14854" max="14854" width="40.5703125" customWidth="1"/>
    <col min="14855" max="14855" width="29.7109375" customWidth="1"/>
    <col min="14856" max="14856" width="36" customWidth="1"/>
    <col min="14857" max="14857" width="33.140625" customWidth="1"/>
    <col min="14858" max="14862" width="16.140625" customWidth="1"/>
    <col min="15105" max="15105" width="7.140625" customWidth="1"/>
    <col min="15106" max="15106" width="8.28515625" customWidth="1"/>
    <col min="15107" max="15107" width="48.42578125" customWidth="1"/>
    <col min="15108" max="15108" width="10.5703125" customWidth="1"/>
    <col min="15109" max="15109" width="13.28515625" customWidth="1"/>
    <col min="15110" max="15110" width="40.5703125" customWidth="1"/>
    <col min="15111" max="15111" width="29.7109375" customWidth="1"/>
    <col min="15112" max="15112" width="36" customWidth="1"/>
    <col min="15113" max="15113" width="33.140625" customWidth="1"/>
    <col min="15114" max="15118" width="16.140625" customWidth="1"/>
    <col min="15361" max="15361" width="7.140625" customWidth="1"/>
    <col min="15362" max="15362" width="8.28515625" customWidth="1"/>
    <col min="15363" max="15363" width="48.42578125" customWidth="1"/>
    <col min="15364" max="15364" width="10.5703125" customWidth="1"/>
    <col min="15365" max="15365" width="13.28515625" customWidth="1"/>
    <col min="15366" max="15366" width="40.5703125" customWidth="1"/>
    <col min="15367" max="15367" width="29.7109375" customWidth="1"/>
    <col min="15368" max="15368" width="36" customWidth="1"/>
    <col min="15369" max="15369" width="33.140625" customWidth="1"/>
    <col min="15370" max="15374" width="16.140625" customWidth="1"/>
    <col min="15617" max="15617" width="7.140625" customWidth="1"/>
    <col min="15618" max="15618" width="8.28515625" customWidth="1"/>
    <col min="15619" max="15619" width="48.42578125" customWidth="1"/>
    <col min="15620" max="15620" width="10.5703125" customWidth="1"/>
    <col min="15621" max="15621" width="13.28515625" customWidth="1"/>
    <col min="15622" max="15622" width="40.5703125" customWidth="1"/>
    <col min="15623" max="15623" width="29.7109375" customWidth="1"/>
    <col min="15624" max="15624" width="36" customWidth="1"/>
    <col min="15625" max="15625" width="33.140625" customWidth="1"/>
    <col min="15626" max="15630" width="16.140625" customWidth="1"/>
    <col min="15873" max="15873" width="7.140625" customWidth="1"/>
    <col min="15874" max="15874" width="8.28515625" customWidth="1"/>
    <col min="15875" max="15875" width="48.42578125" customWidth="1"/>
    <col min="15876" max="15876" width="10.5703125" customWidth="1"/>
    <col min="15877" max="15877" width="13.28515625" customWidth="1"/>
    <col min="15878" max="15878" width="40.5703125" customWidth="1"/>
    <col min="15879" max="15879" width="29.7109375" customWidth="1"/>
    <col min="15880" max="15880" width="36" customWidth="1"/>
    <col min="15881" max="15881" width="33.140625" customWidth="1"/>
    <col min="15882" max="15886" width="16.140625" customWidth="1"/>
    <col min="16129" max="16129" width="7.140625" customWidth="1"/>
    <col min="16130" max="16130" width="8.28515625" customWidth="1"/>
    <col min="16131" max="16131" width="48.42578125" customWidth="1"/>
    <col min="16132" max="16132" width="10.5703125" customWidth="1"/>
    <col min="16133" max="16133" width="13.28515625" customWidth="1"/>
    <col min="16134" max="16134" width="40.5703125" customWidth="1"/>
    <col min="16135" max="16135" width="29.7109375" customWidth="1"/>
    <col min="16136" max="16136" width="36" customWidth="1"/>
    <col min="16137" max="16137" width="33.140625" customWidth="1"/>
    <col min="16138" max="16142" width="16.140625" customWidth="1"/>
  </cols>
  <sheetData>
    <row r="1" spans="1:16" ht="9.75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261"/>
    </row>
    <row r="3" spans="1:16" ht="20.25" x14ac:dyDescent="0.3">
      <c r="A3" s="8"/>
      <c r="B3" s="8"/>
      <c r="C3" s="8"/>
      <c r="D3" s="8"/>
      <c r="E3" s="8"/>
      <c r="F3" s="8"/>
      <c r="G3" s="8"/>
    </row>
    <row r="4" spans="1:16" ht="12.75" customHeight="1" x14ac:dyDescent="0.2">
      <c r="A4" s="385" t="s">
        <v>4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262"/>
    </row>
    <row r="5" spans="1:16" ht="27.75" customHeight="1" x14ac:dyDescent="0.2">
      <c r="A5" s="425" t="s">
        <v>870</v>
      </c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283"/>
    </row>
    <row r="6" spans="1:16" ht="18.75" customHeight="1" x14ac:dyDescent="0.2">
      <c r="A6" s="455" t="s">
        <v>867</v>
      </c>
      <c r="B6" s="455"/>
      <c r="C6" s="455"/>
      <c r="D6" s="455"/>
      <c r="E6" s="455"/>
      <c r="F6" s="455"/>
      <c r="G6" s="455"/>
      <c r="H6" s="455"/>
      <c r="I6" s="455"/>
      <c r="J6" s="455"/>
      <c r="K6" s="455"/>
      <c r="L6" s="455"/>
      <c r="M6" s="455"/>
      <c r="N6" s="284"/>
    </row>
    <row r="7" spans="1:16" ht="18.75" customHeight="1" x14ac:dyDescent="0.25">
      <c r="A7" s="388" t="s">
        <v>861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263"/>
    </row>
    <row r="8" spans="1:16" ht="18.75" customHeight="1" x14ac:dyDescent="0.25">
      <c r="A8" s="388" t="s">
        <v>862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263"/>
    </row>
    <row r="9" spans="1:16" ht="18.75" customHeight="1" thickBot="1" x14ac:dyDescent="0.4">
      <c r="A9" s="1"/>
      <c r="B9" s="1"/>
      <c r="C9" s="285" t="s">
        <v>733</v>
      </c>
      <c r="D9" s="286"/>
      <c r="E9" s="287"/>
      <c r="F9" s="287"/>
      <c r="G9" s="288"/>
      <c r="H9" s="288"/>
      <c r="I9" s="31" t="s">
        <v>760</v>
      </c>
      <c r="J9" s="9"/>
    </row>
    <row r="10" spans="1:16" ht="28.9" customHeight="1" x14ac:dyDescent="0.2">
      <c r="A10" s="404" t="s">
        <v>14</v>
      </c>
      <c r="B10" s="406" t="s">
        <v>8</v>
      </c>
      <c r="C10" s="400" t="s">
        <v>9</v>
      </c>
      <c r="D10" s="390" t="s">
        <v>11</v>
      </c>
      <c r="E10" s="390" t="s">
        <v>12</v>
      </c>
      <c r="F10" s="400" t="s">
        <v>2</v>
      </c>
      <c r="G10" s="428" t="s">
        <v>18</v>
      </c>
      <c r="H10" s="400" t="s">
        <v>1</v>
      </c>
      <c r="I10" s="402" t="s">
        <v>10</v>
      </c>
      <c r="J10" s="448" t="s">
        <v>863</v>
      </c>
      <c r="K10" s="449"/>
      <c r="L10" s="448" t="s">
        <v>864</v>
      </c>
      <c r="M10" s="449"/>
      <c r="N10" s="450" t="s">
        <v>865</v>
      </c>
    </row>
    <row r="11" spans="1:16" ht="21.75" customHeight="1" thickBot="1" x14ac:dyDescent="0.4">
      <c r="A11" s="405"/>
      <c r="B11" s="407"/>
      <c r="C11" s="401"/>
      <c r="D11" s="391"/>
      <c r="E11" s="391"/>
      <c r="F11" s="401"/>
      <c r="G11" s="429"/>
      <c r="H11" s="401"/>
      <c r="I11" s="403"/>
      <c r="J11" s="19" t="s">
        <v>866</v>
      </c>
      <c r="K11" s="11" t="s">
        <v>5</v>
      </c>
      <c r="L11" s="11" t="s">
        <v>866</v>
      </c>
      <c r="M11" s="20" t="s">
        <v>5</v>
      </c>
      <c r="N11" s="451"/>
      <c r="O11" s="326">
        <v>91</v>
      </c>
      <c r="P11" s="326">
        <v>67</v>
      </c>
    </row>
    <row r="12" spans="1:16" ht="99.75" customHeight="1" x14ac:dyDescent="0.5">
      <c r="A12" s="297">
        <v>1</v>
      </c>
      <c r="B12" s="175">
        <v>1</v>
      </c>
      <c r="C12" s="73" t="s">
        <v>198</v>
      </c>
      <c r="D12" s="327">
        <v>2001</v>
      </c>
      <c r="E12" s="327" t="s">
        <v>22</v>
      </c>
      <c r="F12" s="73" t="s">
        <v>203</v>
      </c>
      <c r="G12" s="330" t="s">
        <v>204</v>
      </c>
      <c r="H12" s="331" t="s">
        <v>201</v>
      </c>
      <c r="I12" s="122" t="s">
        <v>202</v>
      </c>
      <c r="J12" s="150">
        <v>0</v>
      </c>
      <c r="K12" s="149">
        <v>81.02</v>
      </c>
      <c r="L12" s="150">
        <v>0</v>
      </c>
      <c r="M12" s="149">
        <v>61.31</v>
      </c>
      <c r="N12" s="145">
        <f t="shared" ref="N12:N18" si="0">J12+L12</f>
        <v>0</v>
      </c>
      <c r="O12" s="328">
        <f t="shared" ref="O12:O20" si="1">(K12-$O$11)/1</f>
        <v>-9.980000000000004</v>
      </c>
      <c r="P12" s="328">
        <f t="shared" ref="P12:P20" si="2">(M12-$P$11)/1</f>
        <v>-5.6899999999999977</v>
      </c>
    </row>
    <row r="13" spans="1:16" ht="99.75" customHeight="1" x14ac:dyDescent="0.5">
      <c r="A13" s="297">
        <v>2</v>
      </c>
      <c r="B13" s="175">
        <v>3</v>
      </c>
      <c r="C13" s="73" t="s">
        <v>198</v>
      </c>
      <c r="D13" s="327">
        <v>2001</v>
      </c>
      <c r="E13" s="327" t="s">
        <v>29</v>
      </c>
      <c r="F13" s="73" t="s">
        <v>199</v>
      </c>
      <c r="G13" s="330" t="s">
        <v>200</v>
      </c>
      <c r="H13" s="331" t="s">
        <v>201</v>
      </c>
      <c r="I13" s="122" t="s">
        <v>202</v>
      </c>
      <c r="J13" s="150">
        <v>4</v>
      </c>
      <c r="K13" s="149">
        <v>79.47</v>
      </c>
      <c r="L13" s="150">
        <v>0</v>
      </c>
      <c r="M13" s="149">
        <v>58.28</v>
      </c>
      <c r="N13" s="145">
        <f t="shared" si="0"/>
        <v>4</v>
      </c>
      <c r="O13" s="328">
        <f t="shared" si="1"/>
        <v>-11.530000000000001</v>
      </c>
      <c r="P13" s="328">
        <f t="shared" si="2"/>
        <v>-8.7199999999999989</v>
      </c>
    </row>
    <row r="14" spans="1:16" ht="99.75" customHeight="1" x14ac:dyDescent="0.5">
      <c r="A14" s="297">
        <v>3</v>
      </c>
      <c r="B14" s="175">
        <v>165</v>
      </c>
      <c r="C14" s="73" t="s">
        <v>75</v>
      </c>
      <c r="D14" s="327">
        <v>2001</v>
      </c>
      <c r="E14" s="327" t="s">
        <v>29</v>
      </c>
      <c r="F14" s="73" t="s">
        <v>76</v>
      </c>
      <c r="G14" s="330" t="s">
        <v>77</v>
      </c>
      <c r="H14" s="331" t="s">
        <v>62</v>
      </c>
      <c r="I14" s="75" t="s">
        <v>78</v>
      </c>
      <c r="J14" s="150">
        <v>4</v>
      </c>
      <c r="K14" s="149">
        <v>82.4</v>
      </c>
      <c r="L14" s="150">
        <v>0</v>
      </c>
      <c r="M14" s="149">
        <v>62.02</v>
      </c>
      <c r="N14" s="145">
        <f t="shared" si="0"/>
        <v>4</v>
      </c>
      <c r="O14" s="328">
        <f t="shared" si="1"/>
        <v>-8.5999999999999943</v>
      </c>
      <c r="P14" s="328">
        <f t="shared" si="2"/>
        <v>-4.9799999999999969</v>
      </c>
    </row>
    <row r="15" spans="1:16" ht="99.75" customHeight="1" x14ac:dyDescent="0.5">
      <c r="A15" s="297">
        <v>4</v>
      </c>
      <c r="B15" s="175">
        <v>58</v>
      </c>
      <c r="C15" s="73" t="s">
        <v>63</v>
      </c>
      <c r="D15" s="327">
        <v>1993</v>
      </c>
      <c r="E15" s="327" t="s">
        <v>31</v>
      </c>
      <c r="F15" s="73" t="s">
        <v>90</v>
      </c>
      <c r="G15" s="330" t="s">
        <v>91</v>
      </c>
      <c r="H15" s="331" t="s">
        <v>327</v>
      </c>
      <c r="I15" s="75" t="s">
        <v>326</v>
      </c>
      <c r="J15" s="150">
        <v>8</v>
      </c>
      <c r="K15" s="149">
        <v>79.23</v>
      </c>
      <c r="L15" s="150">
        <v>0</v>
      </c>
      <c r="M15" s="149">
        <v>57.8</v>
      </c>
      <c r="N15" s="145">
        <f t="shared" si="0"/>
        <v>8</v>
      </c>
      <c r="O15" s="328">
        <f t="shared" si="1"/>
        <v>-11.769999999999996</v>
      </c>
      <c r="P15" s="328">
        <f t="shared" si="2"/>
        <v>-9.2000000000000028</v>
      </c>
    </row>
    <row r="16" spans="1:16" ht="99.75" customHeight="1" x14ac:dyDescent="0.5">
      <c r="A16" s="297">
        <v>5</v>
      </c>
      <c r="B16" s="175">
        <v>204</v>
      </c>
      <c r="C16" s="73" t="s">
        <v>111</v>
      </c>
      <c r="D16" s="327" t="s">
        <v>112</v>
      </c>
      <c r="E16" s="327" t="s">
        <v>113</v>
      </c>
      <c r="F16" s="73" t="s">
        <v>114</v>
      </c>
      <c r="G16" s="330" t="s">
        <v>115</v>
      </c>
      <c r="H16" s="331" t="s">
        <v>108</v>
      </c>
      <c r="I16" s="75" t="s">
        <v>740</v>
      </c>
      <c r="J16" s="150">
        <v>8</v>
      </c>
      <c r="K16" s="149">
        <v>81.28</v>
      </c>
      <c r="L16" s="150">
        <v>0</v>
      </c>
      <c r="M16" s="149">
        <v>60.38</v>
      </c>
      <c r="N16" s="145">
        <f t="shared" si="0"/>
        <v>8</v>
      </c>
      <c r="O16" s="328">
        <f t="shared" si="1"/>
        <v>-9.7199999999999989</v>
      </c>
      <c r="P16" s="328">
        <f t="shared" si="2"/>
        <v>-6.6199999999999974</v>
      </c>
    </row>
    <row r="17" spans="1:16" ht="99.75" customHeight="1" x14ac:dyDescent="0.5">
      <c r="A17" s="297">
        <v>6</v>
      </c>
      <c r="B17" s="175">
        <v>207</v>
      </c>
      <c r="C17" s="73" t="s">
        <v>103</v>
      </c>
      <c r="D17" s="327" t="s">
        <v>104</v>
      </c>
      <c r="E17" s="327" t="s">
        <v>105</v>
      </c>
      <c r="F17" s="73" t="s">
        <v>109</v>
      </c>
      <c r="G17" s="330" t="s">
        <v>110</v>
      </c>
      <c r="H17" s="331" t="s">
        <v>108</v>
      </c>
      <c r="I17" s="75" t="s">
        <v>740</v>
      </c>
      <c r="J17" s="150">
        <v>4</v>
      </c>
      <c r="K17" s="149">
        <v>86.82</v>
      </c>
      <c r="L17" s="150">
        <v>4</v>
      </c>
      <c r="M17" s="149">
        <v>62.53</v>
      </c>
      <c r="N17" s="145">
        <f t="shared" si="0"/>
        <v>8</v>
      </c>
      <c r="O17" s="328">
        <f t="shared" si="1"/>
        <v>-4.1800000000000068</v>
      </c>
      <c r="P17" s="328">
        <f t="shared" si="2"/>
        <v>-4.4699999999999989</v>
      </c>
    </row>
    <row r="18" spans="1:16" ht="99.75" customHeight="1" thickBot="1" x14ac:dyDescent="0.55000000000000004">
      <c r="A18" s="297">
        <v>7</v>
      </c>
      <c r="B18" s="175">
        <v>300</v>
      </c>
      <c r="C18" s="73" t="s">
        <v>312</v>
      </c>
      <c r="D18" s="327">
        <v>1989</v>
      </c>
      <c r="E18" s="327" t="s">
        <v>31</v>
      </c>
      <c r="F18" s="73" t="s">
        <v>313</v>
      </c>
      <c r="G18" s="330" t="s">
        <v>314</v>
      </c>
      <c r="H18" s="331" t="s">
        <v>315</v>
      </c>
      <c r="I18" s="75" t="s">
        <v>316</v>
      </c>
      <c r="J18" s="150">
        <v>12</v>
      </c>
      <c r="K18" s="149">
        <v>85.28</v>
      </c>
      <c r="L18" s="150">
        <v>12</v>
      </c>
      <c r="M18" s="149">
        <v>64.89</v>
      </c>
      <c r="N18" s="145">
        <f t="shared" si="0"/>
        <v>24</v>
      </c>
      <c r="O18" s="328">
        <f t="shared" si="1"/>
        <v>-5.7199999999999989</v>
      </c>
      <c r="P18" s="328">
        <f t="shared" si="2"/>
        <v>-2.1099999999999994</v>
      </c>
    </row>
    <row r="19" spans="1:16" ht="99.75" customHeight="1" x14ac:dyDescent="0.5">
      <c r="A19" s="297"/>
      <c r="B19" s="175">
        <v>172</v>
      </c>
      <c r="C19" s="73" t="s">
        <v>169</v>
      </c>
      <c r="D19" s="327">
        <v>1992</v>
      </c>
      <c r="E19" s="327" t="s">
        <v>102</v>
      </c>
      <c r="F19" s="73" t="s">
        <v>218</v>
      </c>
      <c r="G19" s="330" t="s">
        <v>219</v>
      </c>
      <c r="H19" s="331" t="s">
        <v>62</v>
      </c>
      <c r="I19" s="75" t="s">
        <v>78</v>
      </c>
      <c r="J19" s="150">
        <v>33</v>
      </c>
      <c r="K19" s="149">
        <v>107.24</v>
      </c>
      <c r="L19" s="452" t="s">
        <v>61</v>
      </c>
      <c r="M19" s="453"/>
      <c r="N19" s="454"/>
      <c r="O19" s="328">
        <f t="shared" si="1"/>
        <v>16.239999999999995</v>
      </c>
      <c r="P19" s="328">
        <f t="shared" si="2"/>
        <v>-67</v>
      </c>
    </row>
    <row r="20" spans="1:16" ht="99.75" customHeight="1" thickBot="1" x14ac:dyDescent="0.55000000000000004">
      <c r="A20" s="305"/>
      <c r="B20" s="306">
        <v>21</v>
      </c>
      <c r="C20" s="113" t="s">
        <v>208</v>
      </c>
      <c r="D20" s="329">
        <v>1990</v>
      </c>
      <c r="E20" s="329" t="s">
        <v>21</v>
      </c>
      <c r="F20" s="113" t="s">
        <v>430</v>
      </c>
      <c r="G20" s="332" t="s">
        <v>431</v>
      </c>
      <c r="H20" s="333" t="s">
        <v>868</v>
      </c>
      <c r="I20" s="307" t="s">
        <v>205</v>
      </c>
      <c r="J20" s="445" t="s">
        <v>191</v>
      </c>
      <c r="K20" s="446"/>
      <c r="L20" s="446"/>
      <c r="M20" s="446"/>
      <c r="N20" s="447"/>
      <c r="O20" s="328">
        <f t="shared" si="1"/>
        <v>-91</v>
      </c>
      <c r="P20" s="328">
        <f t="shared" si="2"/>
        <v>-67</v>
      </c>
    </row>
    <row r="21" spans="1:16" s="29" customFormat="1" ht="37.5" customHeight="1" x14ac:dyDescent="0.35">
      <c r="A21" s="31"/>
      <c r="C21" s="32" t="s">
        <v>54</v>
      </c>
      <c r="D21" s="32"/>
      <c r="E21" s="32"/>
      <c r="F21" s="32"/>
      <c r="I21" s="33" t="s">
        <v>734</v>
      </c>
    </row>
    <row r="22" spans="1:16" s="29" customFormat="1" ht="37.5" customHeight="1" x14ac:dyDescent="0.35">
      <c r="A22" s="31"/>
      <c r="C22" s="32" t="s">
        <v>765</v>
      </c>
      <c r="D22" s="32"/>
      <c r="E22" s="32"/>
      <c r="F22" s="32"/>
      <c r="I22" s="33" t="s">
        <v>48</v>
      </c>
    </row>
    <row r="23" spans="1:16" ht="44.25" hidden="1" customHeight="1" x14ac:dyDescent="0.2"/>
    <row r="24" spans="1:16" ht="44.25" customHeight="1" x14ac:dyDescent="0.2"/>
    <row r="25" spans="1:16" ht="44.25" customHeight="1" x14ac:dyDescent="0.2"/>
    <row r="26" spans="1:16" ht="44.25" customHeight="1" x14ac:dyDescent="0.2"/>
    <row r="27" spans="1:16" ht="30" customHeight="1" x14ac:dyDescent="0.2"/>
    <row r="28" spans="1:16" ht="13.5" customHeight="1" x14ac:dyDescent="0.2"/>
    <row r="29" spans="1:16" ht="15.6" customHeight="1" x14ac:dyDescent="0.2"/>
  </sheetData>
  <sortState ref="B12:Q18">
    <sortCondition ref="N12:N18"/>
    <sortCondition ref="M12:M18"/>
  </sortState>
  <mergeCells count="20">
    <mergeCell ref="A10:A11"/>
    <mergeCell ref="G10:G11"/>
    <mergeCell ref="H10:H11"/>
    <mergeCell ref="I10:I11"/>
    <mergeCell ref="J10:K10"/>
    <mergeCell ref="A2:M2"/>
    <mergeCell ref="A8:M8"/>
    <mergeCell ref="A5:M5"/>
    <mergeCell ref="A7:M7"/>
    <mergeCell ref="A4:M4"/>
    <mergeCell ref="A6:M6"/>
    <mergeCell ref="J20:N20"/>
    <mergeCell ref="B10:B11"/>
    <mergeCell ref="C10:C11"/>
    <mergeCell ref="D10:D11"/>
    <mergeCell ref="E10:E11"/>
    <mergeCell ref="F10:F11"/>
    <mergeCell ref="L10:M10"/>
    <mergeCell ref="N10:N11"/>
    <mergeCell ref="L19:N19"/>
  </mergeCells>
  <printOptions horizontalCentered="1"/>
  <pageMargins left="0" right="0" top="0" bottom="0" header="0" footer="0"/>
  <pageSetup paperSize="9" scale="47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P18"/>
  <sheetViews>
    <sheetView view="pageBreakPreview" topLeftCell="A2" zoomScale="60" zoomScaleNormal="100" workbookViewId="0">
      <selection activeCell="O2" sqref="O1:O1048576"/>
    </sheetView>
  </sheetViews>
  <sheetFormatPr defaultRowHeight="12.75" x14ac:dyDescent="0.2"/>
  <cols>
    <col min="1" max="1" width="5.85546875" customWidth="1"/>
    <col min="2" max="2" width="8.5703125" customWidth="1"/>
    <col min="3" max="3" width="39.140625" customWidth="1"/>
    <col min="4" max="4" width="8.85546875" customWidth="1"/>
    <col min="5" max="5" width="10.42578125" customWidth="1"/>
    <col min="6" max="6" width="30.28515625" customWidth="1"/>
    <col min="7" max="7" width="29" customWidth="1"/>
    <col min="8" max="8" width="31.42578125" customWidth="1"/>
    <col min="9" max="9" width="29.42578125" customWidth="1"/>
    <col min="10" max="14" width="15.42578125" customWidth="1"/>
    <col min="15" max="15" width="12.85546875" style="21" customWidth="1"/>
    <col min="16" max="16" width="12.85546875" customWidth="1"/>
  </cols>
  <sheetData>
    <row r="1" spans="1:16" ht="14.45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/>
    </row>
    <row r="3" spans="1:16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20.4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</row>
    <row r="6" spans="1:16" ht="18.75" customHeight="1" x14ac:dyDescent="0.25">
      <c r="A6" s="387" t="s">
        <v>56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</row>
    <row r="7" spans="1:16" ht="18.75" customHeight="1" x14ac:dyDescent="0.25">
      <c r="A7" s="388" t="s">
        <v>851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</row>
    <row r="8" spans="1:16" ht="28.9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41" t="s">
        <v>18</v>
      </c>
      <c r="H9" s="437" t="s">
        <v>1</v>
      </c>
      <c r="I9" s="437" t="s">
        <v>10</v>
      </c>
      <c r="J9" s="396" t="s">
        <v>16</v>
      </c>
      <c r="K9" s="396"/>
      <c r="L9" s="396" t="s">
        <v>17</v>
      </c>
      <c r="M9" s="396"/>
      <c r="N9" s="443" t="s">
        <v>27</v>
      </c>
    </row>
    <row r="10" spans="1:16" ht="42" customHeight="1" thickBot="1" x14ac:dyDescent="0.25">
      <c r="A10" s="434"/>
      <c r="B10" s="436"/>
      <c r="C10" s="438"/>
      <c r="D10" s="440"/>
      <c r="E10" s="440"/>
      <c r="F10" s="440"/>
      <c r="G10" s="442"/>
      <c r="H10" s="438"/>
      <c r="I10" s="438"/>
      <c r="J10" s="11" t="s">
        <v>13</v>
      </c>
      <c r="K10" s="11" t="s">
        <v>5</v>
      </c>
      <c r="L10" s="11" t="s">
        <v>25</v>
      </c>
      <c r="M10" s="11" t="s">
        <v>5</v>
      </c>
      <c r="N10" s="444"/>
      <c r="O10" s="25">
        <v>50</v>
      </c>
      <c r="P10" s="25">
        <v>42</v>
      </c>
    </row>
    <row r="11" spans="1:16" ht="123.75" customHeight="1" x14ac:dyDescent="0.5">
      <c r="A11" s="46">
        <v>1</v>
      </c>
      <c r="B11" s="38">
        <v>57</v>
      </c>
      <c r="C11" s="73" t="s">
        <v>63</v>
      </c>
      <c r="D11" s="37">
        <v>1993</v>
      </c>
      <c r="E11" s="35" t="s">
        <v>31</v>
      </c>
      <c r="F11" s="73" t="s">
        <v>94</v>
      </c>
      <c r="G11" s="85" t="s">
        <v>95</v>
      </c>
      <c r="H11" s="74" t="s">
        <v>213</v>
      </c>
      <c r="I11" s="110" t="s">
        <v>326</v>
      </c>
      <c r="J11" s="61">
        <v>0</v>
      </c>
      <c r="K11" s="62">
        <v>44.85</v>
      </c>
      <c r="L11" s="63">
        <v>0</v>
      </c>
      <c r="M11" s="62">
        <v>29.94</v>
      </c>
      <c r="N11" s="64">
        <f>J11+L11</f>
        <v>0</v>
      </c>
      <c r="O11" s="51">
        <f>(K11-$O$10)/1</f>
        <v>-5.1499999999999986</v>
      </c>
      <c r="P11" s="51">
        <f>(M11-$P$10)/1</f>
        <v>-12.059999999999999</v>
      </c>
    </row>
    <row r="12" spans="1:16" ht="123.75" customHeight="1" x14ac:dyDescent="0.5">
      <c r="A12" s="44">
        <v>2</v>
      </c>
      <c r="B12" s="38">
        <v>36</v>
      </c>
      <c r="C12" s="73" t="s">
        <v>359</v>
      </c>
      <c r="D12" s="37">
        <v>1989</v>
      </c>
      <c r="E12" s="35" t="s">
        <v>29</v>
      </c>
      <c r="F12" s="73" t="s">
        <v>360</v>
      </c>
      <c r="G12" s="85" t="s">
        <v>705</v>
      </c>
      <c r="H12" s="74" t="s">
        <v>361</v>
      </c>
      <c r="I12" s="110" t="s">
        <v>39</v>
      </c>
      <c r="J12" s="61">
        <v>0</v>
      </c>
      <c r="K12" s="62">
        <v>44.96</v>
      </c>
      <c r="L12" s="63">
        <v>0</v>
      </c>
      <c r="M12" s="62">
        <v>30.34</v>
      </c>
      <c r="N12" s="64">
        <f>J12+L12</f>
        <v>0</v>
      </c>
      <c r="O12" s="51">
        <f>(K12-$O$10)/1</f>
        <v>-5.0399999999999991</v>
      </c>
      <c r="P12" s="51">
        <f>(M12-$P$10)/1</f>
        <v>-11.66</v>
      </c>
    </row>
    <row r="13" spans="1:16" ht="123.75" customHeight="1" x14ac:dyDescent="0.5">
      <c r="A13" s="46">
        <v>3</v>
      </c>
      <c r="B13" s="38">
        <v>70</v>
      </c>
      <c r="C13" s="73" t="s">
        <v>354</v>
      </c>
      <c r="D13" s="37">
        <v>1986</v>
      </c>
      <c r="E13" s="35" t="s">
        <v>30</v>
      </c>
      <c r="F13" s="73" t="s">
        <v>357</v>
      </c>
      <c r="G13" s="85" t="s">
        <v>358</v>
      </c>
      <c r="H13" s="74" t="s">
        <v>352</v>
      </c>
      <c r="I13" s="110" t="s">
        <v>353</v>
      </c>
      <c r="J13" s="61">
        <v>0</v>
      </c>
      <c r="K13" s="62">
        <v>43.51</v>
      </c>
      <c r="L13" s="63">
        <v>4</v>
      </c>
      <c r="M13" s="62">
        <v>31.44</v>
      </c>
      <c r="N13" s="64">
        <f>J13+L13</f>
        <v>4</v>
      </c>
      <c r="O13" s="51">
        <f>(K13-$O$10)/1</f>
        <v>-6.490000000000002</v>
      </c>
      <c r="P13" s="51">
        <f>(M13-$P$10)/1</f>
        <v>-10.559999999999999</v>
      </c>
    </row>
    <row r="14" spans="1:16" ht="123.75" customHeight="1" x14ac:dyDescent="0.5">
      <c r="A14" s="44">
        <v>4</v>
      </c>
      <c r="B14" s="38">
        <v>17</v>
      </c>
      <c r="C14" s="73" t="s">
        <v>205</v>
      </c>
      <c r="D14" s="37">
        <v>1987</v>
      </c>
      <c r="E14" s="35" t="s">
        <v>102</v>
      </c>
      <c r="F14" s="73" t="s">
        <v>206</v>
      </c>
      <c r="G14" s="85" t="s">
        <v>207</v>
      </c>
      <c r="H14" s="74" t="s">
        <v>285</v>
      </c>
      <c r="I14" s="110" t="s">
        <v>208</v>
      </c>
      <c r="J14" s="61">
        <v>0</v>
      </c>
      <c r="K14" s="62">
        <v>45.84</v>
      </c>
      <c r="L14" s="63">
        <v>4</v>
      </c>
      <c r="M14" s="62">
        <v>35.950000000000003</v>
      </c>
      <c r="N14" s="64">
        <f>J14+L14</f>
        <v>4</v>
      </c>
      <c r="O14" s="51">
        <f>(K14-$O$10)/1</f>
        <v>-4.1599999999999966</v>
      </c>
      <c r="P14" s="51">
        <f>(M14-$P$10)/1</f>
        <v>-6.0499999999999972</v>
      </c>
    </row>
    <row r="15" spans="1:16" ht="123.75" customHeight="1" thickBot="1" x14ac:dyDescent="0.55000000000000004">
      <c r="A15" s="91">
        <v>5</v>
      </c>
      <c r="B15" s="47">
        <v>8</v>
      </c>
      <c r="C15" s="113" t="s">
        <v>96</v>
      </c>
      <c r="D15" s="48">
        <v>1991</v>
      </c>
      <c r="E15" s="49" t="s">
        <v>29</v>
      </c>
      <c r="F15" s="113" t="s">
        <v>323</v>
      </c>
      <c r="G15" s="114" t="s">
        <v>708</v>
      </c>
      <c r="H15" s="119" t="s">
        <v>325</v>
      </c>
      <c r="I15" s="157" t="s">
        <v>97</v>
      </c>
      <c r="J15" s="229">
        <v>4</v>
      </c>
      <c r="K15" s="89">
        <v>45.34</v>
      </c>
      <c r="L15" s="90">
        <v>12</v>
      </c>
      <c r="M15" s="89">
        <v>36.590000000000003</v>
      </c>
      <c r="N15" s="225">
        <f t="shared" ref="N15" si="0">J15+L15</f>
        <v>16</v>
      </c>
      <c r="O15" s="51">
        <f t="shared" ref="O15" si="1">(K15-$O$10)/1</f>
        <v>-4.6599999999999966</v>
      </c>
      <c r="P15" s="51">
        <f t="shared" ref="P15" si="2">(M15-$P$10)/1</f>
        <v>-5.4099999999999966</v>
      </c>
    </row>
    <row r="16" spans="1:16" s="29" customFormat="1" ht="46.5" customHeight="1" x14ac:dyDescent="0.35">
      <c r="A16" s="31"/>
      <c r="C16" s="32" t="s">
        <v>54</v>
      </c>
      <c r="D16" s="32"/>
      <c r="E16" s="32"/>
      <c r="F16" s="32"/>
      <c r="I16" s="33" t="s">
        <v>734</v>
      </c>
      <c r="O16" s="34"/>
    </row>
    <row r="17" spans="1:15" s="29" customFormat="1" ht="41.25" customHeight="1" x14ac:dyDescent="0.35">
      <c r="A17" s="31"/>
      <c r="C17" s="32"/>
      <c r="D17" s="32"/>
      <c r="E17" s="32"/>
      <c r="F17" s="32"/>
      <c r="I17" s="32"/>
      <c r="O17" s="34"/>
    </row>
    <row r="18" spans="1:15" s="29" customFormat="1" ht="15.6" customHeight="1" x14ac:dyDescent="0.35">
      <c r="A18" s="31"/>
      <c r="C18" s="32" t="s">
        <v>26</v>
      </c>
      <c r="D18" s="32"/>
      <c r="E18" s="32"/>
      <c r="F18" s="32"/>
      <c r="I18" s="33" t="s">
        <v>48</v>
      </c>
      <c r="O18" s="34"/>
    </row>
  </sheetData>
  <sortState ref="B11:Q14">
    <sortCondition ref="N11:N14"/>
    <sortCondition ref="M11:M14"/>
  </sortState>
  <mergeCells count="17">
    <mergeCell ref="N9:N10"/>
    <mergeCell ref="F9:F10"/>
    <mergeCell ref="G9:G10"/>
    <mergeCell ref="H9:H10"/>
    <mergeCell ref="I9:I10"/>
    <mergeCell ref="J9:K9"/>
    <mergeCell ref="L9:M9"/>
    <mergeCell ref="A2:N2"/>
    <mergeCell ref="A3:N3"/>
    <mergeCell ref="A5:N5"/>
    <mergeCell ref="A6:N6"/>
    <mergeCell ref="A7:N7"/>
    <mergeCell ref="A9:A10"/>
    <mergeCell ref="B9:B10"/>
    <mergeCell ref="C9:C10"/>
    <mergeCell ref="D9:D10"/>
    <mergeCell ref="E9:E10"/>
  </mergeCells>
  <printOptions horizontalCentered="1"/>
  <pageMargins left="0" right="0" top="0" bottom="0" header="0.31496062992125984" footer="0.31496062992125984"/>
  <pageSetup paperSize="9" scale="54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8"/>
  <sheetViews>
    <sheetView view="pageBreakPreview" zoomScale="60" zoomScaleNormal="100" workbookViewId="0">
      <selection activeCell="O1" sqref="O1:O1048576"/>
    </sheetView>
  </sheetViews>
  <sheetFormatPr defaultRowHeight="12.75" x14ac:dyDescent="0.2"/>
  <cols>
    <col min="1" max="1" width="5.85546875" customWidth="1"/>
    <col min="2" max="2" width="11.7109375" customWidth="1"/>
    <col min="3" max="3" width="43.28515625" customWidth="1"/>
    <col min="4" max="4" width="8.85546875" customWidth="1"/>
    <col min="5" max="5" width="12.28515625" customWidth="1"/>
    <col min="6" max="6" width="42.5703125" customWidth="1"/>
    <col min="7" max="7" width="29" customWidth="1"/>
    <col min="8" max="8" width="31" customWidth="1"/>
    <col min="9" max="9" width="28.42578125" customWidth="1"/>
    <col min="10" max="10" width="12.85546875" customWidth="1"/>
    <col min="11" max="14" width="13.85546875" customWidth="1"/>
    <col min="15" max="15" width="12.85546875" style="21" customWidth="1"/>
    <col min="16" max="16" width="12.85546875" customWidth="1"/>
  </cols>
  <sheetData>
    <row r="1" spans="1:16" ht="9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/>
    </row>
    <row r="3" spans="1:16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6" ht="24" customHeight="1" x14ac:dyDescent="0.4">
      <c r="A4" s="456"/>
      <c r="B4" s="456"/>
      <c r="C4" s="456"/>
      <c r="D4" s="456"/>
      <c r="E4" s="456"/>
      <c r="F4" s="456"/>
      <c r="G4" s="456"/>
      <c r="H4" s="456"/>
      <c r="I4" s="456"/>
      <c r="J4" s="456"/>
      <c r="K4" s="456"/>
      <c r="L4" s="456"/>
      <c r="M4" s="456"/>
      <c r="N4" s="456"/>
    </row>
    <row r="5" spans="1:16" ht="20.4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</row>
    <row r="6" spans="1:16" ht="18.75" customHeight="1" x14ac:dyDescent="0.25">
      <c r="A6" s="387" t="s">
        <v>265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</row>
    <row r="7" spans="1:16" ht="18.75" customHeight="1" x14ac:dyDescent="0.25">
      <c r="A7" s="388" t="s">
        <v>857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388"/>
    </row>
    <row r="8" spans="1:16" ht="28.9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41" t="s">
        <v>18</v>
      </c>
      <c r="H9" s="437" t="s">
        <v>1</v>
      </c>
      <c r="I9" s="437" t="s">
        <v>10</v>
      </c>
      <c r="J9" s="396" t="s">
        <v>16</v>
      </c>
      <c r="K9" s="396"/>
      <c r="L9" s="396" t="s">
        <v>17</v>
      </c>
      <c r="M9" s="396"/>
      <c r="N9" s="443" t="s">
        <v>27</v>
      </c>
    </row>
    <row r="10" spans="1:16" ht="42" customHeight="1" thickBot="1" x14ac:dyDescent="0.25">
      <c r="A10" s="434"/>
      <c r="B10" s="436"/>
      <c r="C10" s="438"/>
      <c r="D10" s="440"/>
      <c r="E10" s="440"/>
      <c r="F10" s="440"/>
      <c r="G10" s="442"/>
      <c r="H10" s="438"/>
      <c r="I10" s="438"/>
      <c r="J10" s="11" t="s">
        <v>13</v>
      </c>
      <c r="K10" s="11" t="s">
        <v>5</v>
      </c>
      <c r="L10" s="11" t="s">
        <v>25</v>
      </c>
      <c r="M10" s="11" t="s">
        <v>5</v>
      </c>
      <c r="N10" s="444"/>
      <c r="O10" s="211">
        <v>50</v>
      </c>
      <c r="P10" s="211">
        <v>52</v>
      </c>
    </row>
    <row r="11" spans="1:16" ht="54" customHeight="1" x14ac:dyDescent="0.35">
      <c r="A11" s="46">
        <v>1</v>
      </c>
      <c r="B11" s="38">
        <v>61</v>
      </c>
      <c r="C11" s="122" t="s">
        <v>63</v>
      </c>
      <c r="D11" s="37">
        <v>1993</v>
      </c>
      <c r="E11" s="35" t="s">
        <v>31</v>
      </c>
      <c r="F11" s="122" t="s">
        <v>216</v>
      </c>
      <c r="G11" s="210" t="s">
        <v>217</v>
      </c>
      <c r="H11" s="196" t="s">
        <v>213</v>
      </c>
      <c r="I11" s="324" t="s">
        <v>326</v>
      </c>
      <c r="J11" s="61">
        <v>0</v>
      </c>
      <c r="K11" s="62">
        <v>42.19</v>
      </c>
      <c r="L11" s="63">
        <v>0</v>
      </c>
      <c r="M11" s="62">
        <v>37.950000000000003</v>
      </c>
      <c r="N11" s="64">
        <f t="shared" ref="N11:N24" si="0">J11+L11</f>
        <v>0</v>
      </c>
      <c r="O11" s="51">
        <f t="shared" ref="O11:O25" si="1">(K11-$O$10)/1</f>
        <v>-7.8100000000000023</v>
      </c>
      <c r="P11" s="51">
        <f t="shared" ref="P11:P25" si="2">(M11-$P$10)/1</f>
        <v>-14.049999999999997</v>
      </c>
    </row>
    <row r="12" spans="1:16" ht="54" customHeight="1" x14ac:dyDescent="0.35">
      <c r="A12" s="44">
        <v>2</v>
      </c>
      <c r="B12" s="38">
        <v>73</v>
      </c>
      <c r="C12" s="122" t="s">
        <v>367</v>
      </c>
      <c r="D12" s="37">
        <v>1994</v>
      </c>
      <c r="E12" s="35" t="s">
        <v>31</v>
      </c>
      <c r="F12" s="122" t="s">
        <v>368</v>
      </c>
      <c r="G12" s="210" t="s">
        <v>709</v>
      </c>
      <c r="H12" s="196" t="s">
        <v>843</v>
      </c>
      <c r="I12" s="324" t="s">
        <v>366</v>
      </c>
      <c r="J12" s="61">
        <v>0</v>
      </c>
      <c r="K12" s="62">
        <v>39.770000000000003</v>
      </c>
      <c r="L12" s="63">
        <v>0</v>
      </c>
      <c r="M12" s="62">
        <v>38.479999999999997</v>
      </c>
      <c r="N12" s="64">
        <f t="shared" si="0"/>
        <v>0</v>
      </c>
      <c r="O12" s="51">
        <f t="shared" si="1"/>
        <v>-10.229999999999997</v>
      </c>
      <c r="P12" s="51">
        <f t="shared" si="2"/>
        <v>-13.520000000000003</v>
      </c>
    </row>
    <row r="13" spans="1:16" ht="54" customHeight="1" x14ac:dyDescent="0.35">
      <c r="A13" s="46">
        <v>3</v>
      </c>
      <c r="B13" s="38">
        <v>189</v>
      </c>
      <c r="C13" s="122" t="s">
        <v>129</v>
      </c>
      <c r="D13" s="37" t="s">
        <v>112</v>
      </c>
      <c r="E13" s="35" t="s">
        <v>113</v>
      </c>
      <c r="F13" s="122" t="s">
        <v>116</v>
      </c>
      <c r="G13" s="210" t="s">
        <v>117</v>
      </c>
      <c r="H13" s="196" t="s">
        <v>108</v>
      </c>
      <c r="I13" s="324" t="s">
        <v>740</v>
      </c>
      <c r="J13" s="61">
        <v>0</v>
      </c>
      <c r="K13" s="62">
        <v>45.27</v>
      </c>
      <c r="L13" s="63">
        <v>0</v>
      </c>
      <c r="M13" s="62">
        <v>45.73</v>
      </c>
      <c r="N13" s="64">
        <f t="shared" si="0"/>
        <v>0</v>
      </c>
      <c r="O13" s="51">
        <f t="shared" si="1"/>
        <v>-4.7299999999999969</v>
      </c>
      <c r="P13" s="51">
        <f t="shared" si="2"/>
        <v>-6.2700000000000031</v>
      </c>
    </row>
    <row r="14" spans="1:16" ht="54" customHeight="1" x14ac:dyDescent="0.35">
      <c r="A14" s="44">
        <v>4</v>
      </c>
      <c r="B14" s="38">
        <v>19</v>
      </c>
      <c r="C14" s="122" t="s">
        <v>208</v>
      </c>
      <c r="D14" s="37">
        <v>1990</v>
      </c>
      <c r="E14" s="35" t="s">
        <v>21</v>
      </c>
      <c r="F14" s="122" t="s">
        <v>697</v>
      </c>
      <c r="G14" s="210" t="s">
        <v>698</v>
      </c>
      <c r="H14" s="196" t="s">
        <v>845</v>
      </c>
      <c r="I14" s="324" t="s">
        <v>205</v>
      </c>
      <c r="J14" s="61">
        <v>0</v>
      </c>
      <c r="K14" s="62">
        <v>44.21</v>
      </c>
      <c r="L14" s="63">
        <v>4</v>
      </c>
      <c r="M14" s="62">
        <v>39.5</v>
      </c>
      <c r="N14" s="64">
        <f t="shared" si="0"/>
        <v>4</v>
      </c>
      <c r="O14" s="51">
        <f t="shared" si="1"/>
        <v>-5.7899999999999991</v>
      </c>
      <c r="P14" s="51">
        <f t="shared" si="2"/>
        <v>-12.5</v>
      </c>
    </row>
    <row r="15" spans="1:16" ht="54" customHeight="1" x14ac:dyDescent="0.35">
      <c r="A15" s="46">
        <v>5</v>
      </c>
      <c r="B15" s="38">
        <v>209</v>
      </c>
      <c r="C15" s="122" t="s">
        <v>103</v>
      </c>
      <c r="D15" s="37" t="s">
        <v>104</v>
      </c>
      <c r="E15" s="35" t="s">
        <v>105</v>
      </c>
      <c r="F15" s="122" t="s">
        <v>106</v>
      </c>
      <c r="G15" s="210" t="s">
        <v>107</v>
      </c>
      <c r="H15" s="196" t="s">
        <v>108</v>
      </c>
      <c r="I15" s="324" t="s">
        <v>740</v>
      </c>
      <c r="J15" s="61">
        <v>0</v>
      </c>
      <c r="K15" s="62">
        <v>43.05</v>
      </c>
      <c r="L15" s="63">
        <v>4</v>
      </c>
      <c r="M15" s="62">
        <v>46.03</v>
      </c>
      <c r="N15" s="64">
        <f t="shared" si="0"/>
        <v>4</v>
      </c>
      <c r="O15" s="51">
        <f t="shared" si="1"/>
        <v>-6.9500000000000028</v>
      </c>
      <c r="P15" s="51">
        <f t="shared" si="2"/>
        <v>-5.9699999999999989</v>
      </c>
    </row>
    <row r="16" spans="1:16" ht="54" customHeight="1" x14ac:dyDescent="0.35">
      <c r="A16" s="44">
        <v>6</v>
      </c>
      <c r="B16" s="38">
        <v>192</v>
      </c>
      <c r="C16" s="139" t="s">
        <v>860</v>
      </c>
      <c r="D16" s="37">
        <v>1991</v>
      </c>
      <c r="E16" s="35" t="s">
        <v>22</v>
      </c>
      <c r="F16" s="122" t="s">
        <v>167</v>
      </c>
      <c r="G16" s="210" t="s">
        <v>168</v>
      </c>
      <c r="H16" s="196" t="s">
        <v>858</v>
      </c>
      <c r="I16" s="324" t="s">
        <v>38</v>
      </c>
      <c r="J16" s="61">
        <v>4</v>
      </c>
      <c r="K16" s="62">
        <v>47.38</v>
      </c>
      <c r="L16" s="63">
        <v>0</v>
      </c>
      <c r="M16" s="62">
        <v>50.33</v>
      </c>
      <c r="N16" s="64">
        <f t="shared" si="0"/>
        <v>4</v>
      </c>
      <c r="O16" s="51">
        <f t="shared" si="1"/>
        <v>-2.6199999999999974</v>
      </c>
      <c r="P16" s="51">
        <f t="shared" si="2"/>
        <v>-1.6700000000000017</v>
      </c>
    </row>
    <row r="17" spans="1:16" ht="54" customHeight="1" x14ac:dyDescent="0.35">
      <c r="A17" s="46">
        <v>7</v>
      </c>
      <c r="B17" s="38">
        <v>59</v>
      </c>
      <c r="C17" s="122" t="s">
        <v>63</v>
      </c>
      <c r="D17" s="37">
        <v>1993</v>
      </c>
      <c r="E17" s="35" t="s">
        <v>31</v>
      </c>
      <c r="F17" s="122" t="s">
        <v>214</v>
      </c>
      <c r="G17" s="210" t="s">
        <v>215</v>
      </c>
      <c r="H17" s="196" t="s">
        <v>213</v>
      </c>
      <c r="I17" s="324" t="s">
        <v>326</v>
      </c>
      <c r="J17" s="61">
        <v>4</v>
      </c>
      <c r="K17" s="62">
        <v>44.27</v>
      </c>
      <c r="L17" s="63">
        <v>4</v>
      </c>
      <c r="M17" s="62">
        <v>45.38</v>
      </c>
      <c r="N17" s="64">
        <f t="shared" si="0"/>
        <v>8</v>
      </c>
      <c r="O17" s="51">
        <f t="shared" si="1"/>
        <v>-5.7299999999999969</v>
      </c>
      <c r="P17" s="51">
        <f t="shared" si="2"/>
        <v>-6.6199999999999974</v>
      </c>
    </row>
    <row r="18" spans="1:16" ht="54" customHeight="1" x14ac:dyDescent="0.35">
      <c r="A18" s="44">
        <v>8</v>
      </c>
      <c r="B18" s="38">
        <v>40</v>
      </c>
      <c r="C18" s="122" t="s">
        <v>359</v>
      </c>
      <c r="D18" s="37">
        <v>1989</v>
      </c>
      <c r="E18" s="35" t="s">
        <v>29</v>
      </c>
      <c r="F18" s="122" t="s">
        <v>410</v>
      </c>
      <c r="G18" s="210" t="s">
        <v>706</v>
      </c>
      <c r="H18" s="196" t="s">
        <v>361</v>
      </c>
      <c r="I18" s="324" t="s">
        <v>39</v>
      </c>
      <c r="J18" s="61">
        <v>8</v>
      </c>
      <c r="K18" s="62">
        <v>45.59</v>
      </c>
      <c r="L18" s="63">
        <v>0</v>
      </c>
      <c r="M18" s="62">
        <v>46.29</v>
      </c>
      <c r="N18" s="64">
        <f t="shared" si="0"/>
        <v>8</v>
      </c>
      <c r="O18" s="51">
        <f t="shared" si="1"/>
        <v>-4.4099999999999966</v>
      </c>
      <c r="P18" s="51">
        <f t="shared" si="2"/>
        <v>-5.7100000000000009</v>
      </c>
    </row>
    <row r="19" spans="1:16" ht="54" customHeight="1" x14ac:dyDescent="0.35">
      <c r="A19" s="46">
        <v>9</v>
      </c>
      <c r="B19" s="38">
        <v>97</v>
      </c>
      <c r="C19" s="122" t="s">
        <v>224</v>
      </c>
      <c r="D19" s="37">
        <v>1989</v>
      </c>
      <c r="E19" s="35" t="s">
        <v>29</v>
      </c>
      <c r="F19" s="122" t="s">
        <v>225</v>
      </c>
      <c r="G19" s="210" t="s">
        <v>226</v>
      </c>
      <c r="H19" s="196" t="s">
        <v>772</v>
      </c>
      <c r="I19" s="324" t="s">
        <v>228</v>
      </c>
      <c r="J19" s="61">
        <v>0</v>
      </c>
      <c r="K19" s="62">
        <v>44.15</v>
      </c>
      <c r="L19" s="63">
        <v>8</v>
      </c>
      <c r="M19" s="62">
        <v>46.36</v>
      </c>
      <c r="N19" s="64">
        <f t="shared" si="0"/>
        <v>8</v>
      </c>
      <c r="O19" s="51">
        <f t="shared" si="1"/>
        <v>-5.8500000000000014</v>
      </c>
      <c r="P19" s="51">
        <f t="shared" si="2"/>
        <v>-5.6400000000000006</v>
      </c>
    </row>
    <row r="20" spans="1:16" ht="54" customHeight="1" x14ac:dyDescent="0.35">
      <c r="A20" s="44">
        <v>10</v>
      </c>
      <c r="B20" s="38">
        <v>89</v>
      </c>
      <c r="C20" s="122" t="s">
        <v>101</v>
      </c>
      <c r="D20" s="37">
        <v>1984</v>
      </c>
      <c r="E20" s="35" t="s">
        <v>102</v>
      </c>
      <c r="F20" s="122" t="s">
        <v>392</v>
      </c>
      <c r="G20" s="210" t="s">
        <v>393</v>
      </c>
      <c r="H20" s="196" t="s">
        <v>742</v>
      </c>
      <c r="I20" s="324" t="s">
        <v>743</v>
      </c>
      <c r="J20" s="61">
        <v>0</v>
      </c>
      <c r="K20" s="62">
        <v>44.19</v>
      </c>
      <c r="L20" s="63">
        <v>8</v>
      </c>
      <c r="M20" s="62">
        <v>48.99</v>
      </c>
      <c r="N20" s="64">
        <f t="shared" si="0"/>
        <v>8</v>
      </c>
      <c r="O20" s="51">
        <f t="shared" si="1"/>
        <v>-5.8100000000000023</v>
      </c>
      <c r="P20" s="51">
        <f t="shared" si="2"/>
        <v>-3.009999999999998</v>
      </c>
    </row>
    <row r="21" spans="1:16" ht="54" customHeight="1" x14ac:dyDescent="0.35">
      <c r="A21" s="46">
        <v>11</v>
      </c>
      <c r="B21" s="38">
        <v>203</v>
      </c>
      <c r="C21" s="122" t="s">
        <v>129</v>
      </c>
      <c r="D21" s="37" t="s">
        <v>170</v>
      </c>
      <c r="E21" s="35" t="s">
        <v>113</v>
      </c>
      <c r="F21" s="122" t="s">
        <v>195</v>
      </c>
      <c r="G21" s="210" t="s">
        <v>196</v>
      </c>
      <c r="H21" s="196" t="s">
        <v>108</v>
      </c>
      <c r="I21" s="324" t="s">
        <v>740</v>
      </c>
      <c r="J21" s="61">
        <v>8</v>
      </c>
      <c r="K21" s="62">
        <v>48.32</v>
      </c>
      <c r="L21" s="63">
        <v>0</v>
      </c>
      <c r="M21" s="62">
        <v>49.66</v>
      </c>
      <c r="N21" s="64">
        <f t="shared" si="0"/>
        <v>8</v>
      </c>
      <c r="O21" s="51">
        <f t="shared" si="1"/>
        <v>-1.6799999999999997</v>
      </c>
      <c r="P21" s="51">
        <f t="shared" si="2"/>
        <v>-2.3400000000000034</v>
      </c>
    </row>
    <row r="22" spans="1:16" ht="54" customHeight="1" x14ac:dyDescent="0.35">
      <c r="A22" s="44">
        <v>12</v>
      </c>
      <c r="B22" s="38">
        <v>208</v>
      </c>
      <c r="C22" s="122" t="s">
        <v>185</v>
      </c>
      <c r="D22" s="37" t="s">
        <v>104</v>
      </c>
      <c r="E22" s="35" t="s">
        <v>105</v>
      </c>
      <c r="F22" s="122" t="s">
        <v>329</v>
      </c>
      <c r="G22" s="210" t="s">
        <v>330</v>
      </c>
      <c r="H22" s="196" t="s">
        <v>108</v>
      </c>
      <c r="I22" s="324" t="s">
        <v>740</v>
      </c>
      <c r="J22" s="61">
        <v>4</v>
      </c>
      <c r="K22" s="62">
        <v>45.5</v>
      </c>
      <c r="L22" s="63">
        <v>4</v>
      </c>
      <c r="M22" s="62">
        <v>49.66</v>
      </c>
      <c r="N22" s="64">
        <f t="shared" si="0"/>
        <v>8</v>
      </c>
      <c r="O22" s="51">
        <f t="shared" si="1"/>
        <v>-4.5</v>
      </c>
      <c r="P22" s="51">
        <f t="shared" si="2"/>
        <v>-2.3400000000000034</v>
      </c>
    </row>
    <row r="23" spans="1:16" ht="54" customHeight="1" x14ac:dyDescent="0.35">
      <c r="A23" s="46">
        <v>13</v>
      </c>
      <c r="B23" s="38">
        <v>205</v>
      </c>
      <c r="C23" s="122" t="s">
        <v>111</v>
      </c>
      <c r="D23" s="37" t="s">
        <v>112</v>
      </c>
      <c r="E23" s="35" t="s">
        <v>113</v>
      </c>
      <c r="F23" s="122" t="s">
        <v>331</v>
      </c>
      <c r="G23" s="210" t="s">
        <v>332</v>
      </c>
      <c r="H23" s="196" t="s">
        <v>108</v>
      </c>
      <c r="I23" s="324" t="s">
        <v>740</v>
      </c>
      <c r="J23" s="61">
        <v>0</v>
      </c>
      <c r="K23" s="62">
        <v>44.52</v>
      </c>
      <c r="L23" s="63">
        <v>9</v>
      </c>
      <c r="M23" s="62">
        <v>52.92</v>
      </c>
      <c r="N23" s="64">
        <f t="shared" si="0"/>
        <v>9</v>
      </c>
      <c r="O23" s="51">
        <f t="shared" si="1"/>
        <v>-5.4799999999999969</v>
      </c>
      <c r="P23" s="51">
        <f t="shared" si="2"/>
        <v>0.92000000000000171</v>
      </c>
    </row>
    <row r="24" spans="1:16" ht="54" customHeight="1" x14ac:dyDescent="0.35">
      <c r="A24" s="44">
        <v>14</v>
      </c>
      <c r="B24" s="38">
        <v>90</v>
      </c>
      <c r="C24" s="122" t="s">
        <v>101</v>
      </c>
      <c r="D24" s="37">
        <v>1984</v>
      </c>
      <c r="E24" s="35" t="s">
        <v>102</v>
      </c>
      <c r="F24" s="122" t="s">
        <v>390</v>
      </c>
      <c r="G24" s="210" t="s">
        <v>391</v>
      </c>
      <c r="H24" s="196" t="s">
        <v>742</v>
      </c>
      <c r="I24" s="324" t="s">
        <v>743</v>
      </c>
      <c r="J24" s="61">
        <v>0</v>
      </c>
      <c r="K24" s="62">
        <v>45.05</v>
      </c>
      <c r="L24" s="63">
        <v>12</v>
      </c>
      <c r="M24" s="62">
        <v>48.52</v>
      </c>
      <c r="N24" s="64">
        <f t="shared" si="0"/>
        <v>12</v>
      </c>
      <c r="O24" s="51">
        <f t="shared" si="1"/>
        <v>-4.9500000000000028</v>
      </c>
      <c r="P24" s="51">
        <f t="shared" si="2"/>
        <v>-3.4799999999999969</v>
      </c>
    </row>
    <row r="25" spans="1:16" ht="54" customHeight="1" thickBot="1" x14ac:dyDescent="0.4">
      <c r="A25" s="26"/>
      <c r="B25" s="47">
        <v>68</v>
      </c>
      <c r="C25" s="224" t="s">
        <v>349</v>
      </c>
      <c r="D25" s="48">
        <v>2004</v>
      </c>
      <c r="E25" s="49" t="s">
        <v>30</v>
      </c>
      <c r="F25" s="224" t="s">
        <v>350</v>
      </c>
      <c r="G25" s="234" t="s">
        <v>351</v>
      </c>
      <c r="H25" s="120" t="s">
        <v>352</v>
      </c>
      <c r="I25" s="235" t="s">
        <v>353</v>
      </c>
      <c r="J25" s="430" t="s">
        <v>182</v>
      </c>
      <c r="K25" s="431"/>
      <c r="L25" s="431"/>
      <c r="M25" s="431"/>
      <c r="N25" s="432"/>
      <c r="O25" s="51">
        <f t="shared" si="1"/>
        <v>-50</v>
      </c>
      <c r="P25" s="51">
        <f t="shared" si="2"/>
        <v>-52</v>
      </c>
    </row>
    <row r="26" spans="1:16" s="29" customFormat="1" ht="28.5" customHeight="1" x14ac:dyDescent="0.35">
      <c r="A26" s="31"/>
      <c r="C26" s="32" t="s">
        <v>54</v>
      </c>
      <c r="D26" s="32"/>
      <c r="E26" s="32"/>
      <c r="F26" s="32"/>
      <c r="I26" s="33" t="s">
        <v>734</v>
      </c>
      <c r="O26" s="51">
        <f t="shared" ref="O26" si="3">(K26-$O$10)/1</f>
        <v>-50</v>
      </c>
      <c r="P26" s="51">
        <f t="shared" ref="P26" si="4">(M26-$P$10)/1</f>
        <v>-52</v>
      </c>
    </row>
    <row r="27" spans="1:16" s="29" customFormat="1" ht="16.5" customHeight="1" x14ac:dyDescent="0.35">
      <c r="A27" s="31"/>
      <c r="C27" s="32"/>
      <c r="D27" s="32"/>
      <c r="E27" s="32"/>
      <c r="F27" s="32"/>
      <c r="I27" s="32"/>
      <c r="O27" s="34"/>
    </row>
    <row r="28" spans="1:16" s="29" customFormat="1" ht="15.6" customHeight="1" x14ac:dyDescent="0.35">
      <c r="A28" s="31"/>
      <c r="C28" s="32" t="s">
        <v>26</v>
      </c>
      <c r="D28" s="32"/>
      <c r="E28" s="32"/>
      <c r="F28" s="32"/>
      <c r="I28" s="33" t="s">
        <v>48</v>
      </c>
      <c r="O28" s="34"/>
    </row>
  </sheetData>
  <sortState ref="B11:Q24">
    <sortCondition ref="N11:N24"/>
    <sortCondition ref="M11:M24"/>
  </sortState>
  <mergeCells count="19">
    <mergeCell ref="F9:F10"/>
    <mergeCell ref="G9:G10"/>
    <mergeCell ref="H9:H10"/>
    <mergeCell ref="A9:A10"/>
    <mergeCell ref="B9:B10"/>
    <mergeCell ref="C9:C10"/>
    <mergeCell ref="D9:D10"/>
    <mergeCell ref="E9:E10"/>
    <mergeCell ref="A2:N2"/>
    <mergeCell ref="A3:N3"/>
    <mergeCell ref="A5:N5"/>
    <mergeCell ref="A6:N6"/>
    <mergeCell ref="A7:N7"/>
    <mergeCell ref="A4:N4"/>
    <mergeCell ref="I9:I10"/>
    <mergeCell ref="J9:K9"/>
    <mergeCell ref="L9:M9"/>
    <mergeCell ref="N9:N10"/>
    <mergeCell ref="J25:N25"/>
  </mergeCells>
  <pageMargins left="0" right="0" top="0" bottom="0" header="0.31496062992125984" footer="0.31496062992125984"/>
  <pageSetup paperSize="9" scale="52" orientation="landscape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5" tint="-0.249977111117893"/>
  </sheetPr>
  <dimension ref="A1:K190"/>
  <sheetViews>
    <sheetView view="pageBreakPreview" topLeftCell="A167" zoomScale="75" zoomScaleNormal="100" zoomScaleSheetLayoutView="75" workbookViewId="0">
      <selection activeCell="B173" sqref="B173:I188"/>
    </sheetView>
  </sheetViews>
  <sheetFormatPr defaultRowHeight="12.75" x14ac:dyDescent="0.2"/>
  <cols>
    <col min="1" max="1" width="8" customWidth="1"/>
    <col min="2" max="2" width="13.42578125" customWidth="1"/>
    <col min="3" max="3" width="60.85546875" customWidth="1"/>
    <col min="4" max="4" width="9.42578125" customWidth="1"/>
    <col min="5" max="5" width="15.28515625" customWidth="1"/>
    <col min="6" max="6" width="49.28515625" customWidth="1"/>
    <col min="7" max="7" width="44.5703125" customWidth="1"/>
    <col min="8" max="9" width="42.140625" customWidth="1"/>
    <col min="10" max="10" width="29.42578125" bestFit="1" customWidth="1"/>
  </cols>
  <sheetData>
    <row r="1" spans="1:10" ht="24.75" customHeight="1" x14ac:dyDescent="0.3">
      <c r="A1" s="366" t="s">
        <v>274</v>
      </c>
      <c r="B1" s="366"/>
      <c r="C1" s="366"/>
      <c r="D1" s="366"/>
      <c r="E1" s="366"/>
      <c r="F1" s="366"/>
      <c r="G1" s="366"/>
      <c r="H1" s="366"/>
      <c r="I1" s="366"/>
    </row>
    <row r="2" spans="1:10" ht="16.149999999999999" customHeight="1" x14ac:dyDescent="0.3">
      <c r="A2" s="366" t="s">
        <v>19</v>
      </c>
      <c r="B2" s="366"/>
      <c r="C2" s="366"/>
      <c r="D2" s="366"/>
      <c r="E2" s="366"/>
      <c r="F2" s="366"/>
      <c r="G2" s="366"/>
      <c r="H2" s="366"/>
      <c r="I2" s="366"/>
    </row>
    <row r="3" spans="1:10" ht="22.9" customHeight="1" x14ac:dyDescent="0.25">
      <c r="A3" s="386" t="s">
        <v>40</v>
      </c>
      <c r="B3" s="386"/>
      <c r="C3" s="386"/>
      <c r="D3" s="386"/>
      <c r="E3" s="386"/>
      <c r="F3" s="386"/>
      <c r="G3" s="386"/>
      <c r="H3" s="386"/>
      <c r="I3" s="386"/>
    </row>
    <row r="4" spans="1:10" ht="19.899999999999999" customHeight="1" x14ac:dyDescent="0.2">
      <c r="A4" s="385" t="s">
        <v>6</v>
      </c>
      <c r="B4" s="385"/>
      <c r="C4" s="385"/>
      <c r="D4" s="385"/>
      <c r="E4" s="385"/>
      <c r="F4" s="385"/>
      <c r="G4" s="385"/>
      <c r="H4" s="385"/>
      <c r="I4" s="385"/>
    </row>
    <row r="5" spans="1:10" ht="18.75" customHeight="1" thickBot="1" x14ac:dyDescent="0.35">
      <c r="A5" s="1"/>
      <c r="B5" s="1"/>
      <c r="C5" s="18">
        <v>45095</v>
      </c>
      <c r="D5" s="2"/>
      <c r="E5" s="6"/>
      <c r="F5" s="6"/>
      <c r="H5" s="30" t="s">
        <v>28</v>
      </c>
      <c r="I5" s="7"/>
    </row>
    <row r="6" spans="1:10" ht="49.9" customHeight="1" thickBot="1" x14ac:dyDescent="0.25">
      <c r="A6" s="13" t="s">
        <v>0</v>
      </c>
      <c r="B6" s="14" t="s">
        <v>8</v>
      </c>
      <c r="C6" s="15" t="s">
        <v>9</v>
      </c>
      <c r="D6" s="16" t="s">
        <v>11</v>
      </c>
      <c r="E6" s="14" t="s">
        <v>12</v>
      </c>
      <c r="F6" s="14" t="s">
        <v>2</v>
      </c>
      <c r="G6" s="24" t="s">
        <v>18</v>
      </c>
      <c r="H6" s="15" t="s">
        <v>1</v>
      </c>
      <c r="I6" s="17" t="s">
        <v>10</v>
      </c>
    </row>
    <row r="7" spans="1:10" s="160" customFormat="1" ht="66" customHeight="1" thickBot="1" x14ac:dyDescent="0.4">
      <c r="A7" s="380" t="s">
        <v>900</v>
      </c>
      <c r="B7" s="381"/>
      <c r="C7" s="381"/>
      <c r="D7" s="381"/>
      <c r="E7" s="381"/>
      <c r="F7" s="381"/>
      <c r="G7" s="381"/>
      <c r="H7" s="381"/>
      <c r="I7" s="382"/>
      <c r="J7" s="84">
        <f t="shared" ref="J7:J98" ca="1" si="0">RAND()</f>
        <v>0.42826179638549489</v>
      </c>
    </row>
    <row r="8" spans="1:10" ht="68.25" customHeight="1" thickBot="1" x14ac:dyDescent="0.25">
      <c r="A8" s="368" t="s">
        <v>871</v>
      </c>
      <c r="B8" s="369"/>
      <c r="C8" s="369"/>
      <c r="D8" s="369"/>
      <c r="E8" s="369"/>
      <c r="F8" s="369"/>
      <c r="G8" s="369"/>
      <c r="H8" s="369"/>
      <c r="I8" s="370"/>
      <c r="J8" s="84">
        <f t="shared" ca="1" si="0"/>
        <v>0.92578449574506205</v>
      </c>
    </row>
    <row r="9" spans="1:10" ht="68.25" customHeight="1" thickBot="1" x14ac:dyDescent="0.25">
      <c r="A9" s="374" t="s">
        <v>50</v>
      </c>
      <c r="B9" s="375"/>
      <c r="C9" s="375"/>
      <c r="D9" s="375"/>
      <c r="E9" s="375"/>
      <c r="F9" s="375"/>
      <c r="G9" s="375"/>
      <c r="H9" s="375"/>
      <c r="I9" s="376"/>
      <c r="J9" s="84">
        <f t="shared" ca="1" si="0"/>
        <v>0.46598413649098624</v>
      </c>
    </row>
    <row r="10" spans="1:10" ht="68.25" customHeight="1" x14ac:dyDescent="0.5">
      <c r="A10" s="46">
        <v>1</v>
      </c>
      <c r="B10" s="161">
        <v>112</v>
      </c>
      <c r="C10" s="124" t="s">
        <v>751</v>
      </c>
      <c r="D10" s="143">
        <v>2001</v>
      </c>
      <c r="E10" s="42" t="s">
        <v>31</v>
      </c>
      <c r="F10" s="163" t="s">
        <v>816</v>
      </c>
      <c r="G10" s="121" t="s">
        <v>817</v>
      </c>
      <c r="H10" s="169" t="s">
        <v>749</v>
      </c>
      <c r="I10" s="45" t="s">
        <v>753</v>
      </c>
      <c r="J10" s="84">
        <f t="shared" ca="1" si="0"/>
        <v>0.54237801656780449</v>
      </c>
    </row>
    <row r="11" spans="1:10" ht="68.25" customHeight="1" x14ac:dyDescent="0.5">
      <c r="A11" s="46">
        <v>2</v>
      </c>
      <c r="B11" s="161">
        <v>100</v>
      </c>
      <c r="C11" s="124" t="s">
        <v>241</v>
      </c>
      <c r="D11" s="143" t="s">
        <v>43</v>
      </c>
      <c r="E11" s="42" t="s">
        <v>21</v>
      </c>
      <c r="F11" s="163" t="s">
        <v>616</v>
      </c>
      <c r="G11" s="121" t="s">
        <v>616</v>
      </c>
      <c r="H11" s="169" t="s">
        <v>793</v>
      </c>
      <c r="I11" s="45" t="s">
        <v>39</v>
      </c>
      <c r="J11" s="84">
        <f t="shared" ca="1" si="0"/>
        <v>0.89415319562078555</v>
      </c>
    </row>
    <row r="12" spans="1:10" ht="72.75" customHeight="1" x14ac:dyDescent="0.5">
      <c r="A12" s="46">
        <v>3</v>
      </c>
      <c r="B12" s="161">
        <v>33</v>
      </c>
      <c r="C12" s="124" t="s">
        <v>606</v>
      </c>
      <c r="D12" s="143" t="s">
        <v>465</v>
      </c>
      <c r="E12" s="42" t="s">
        <v>140</v>
      </c>
      <c r="F12" s="163" t="s">
        <v>607</v>
      </c>
      <c r="G12" s="121" t="s">
        <v>608</v>
      </c>
      <c r="H12" s="169" t="s">
        <v>508</v>
      </c>
      <c r="I12" s="45" t="s">
        <v>609</v>
      </c>
      <c r="J12" s="84">
        <f t="shared" ref="J12:J75" ca="1" si="1">RAND()</f>
        <v>0.89261710003284189</v>
      </c>
    </row>
    <row r="13" spans="1:10" ht="68.25" customHeight="1" x14ac:dyDescent="0.5">
      <c r="A13" s="46">
        <v>4</v>
      </c>
      <c r="B13" s="161">
        <v>173</v>
      </c>
      <c r="C13" s="124" t="s">
        <v>180</v>
      </c>
      <c r="D13" s="143" t="s">
        <v>43</v>
      </c>
      <c r="E13" s="42" t="s">
        <v>22</v>
      </c>
      <c r="F13" s="163" t="s">
        <v>568</v>
      </c>
      <c r="G13" s="121" t="s">
        <v>569</v>
      </c>
      <c r="H13" s="169" t="s">
        <v>567</v>
      </c>
      <c r="I13" s="45" t="s">
        <v>39</v>
      </c>
      <c r="J13" s="84">
        <f t="shared" ref="J13:J187" ca="1" si="2">RAND()</f>
        <v>0.24730602276248725</v>
      </c>
    </row>
    <row r="14" spans="1:10" ht="68.25" customHeight="1" x14ac:dyDescent="0.5">
      <c r="A14" s="46">
        <v>5</v>
      </c>
      <c r="B14" s="161">
        <v>0</v>
      </c>
      <c r="C14" s="124" t="s">
        <v>550</v>
      </c>
      <c r="D14" s="143" t="s">
        <v>551</v>
      </c>
      <c r="E14" s="42" t="s">
        <v>30</v>
      </c>
      <c r="F14" s="163" t="s">
        <v>552</v>
      </c>
      <c r="G14" s="121" t="s">
        <v>553</v>
      </c>
      <c r="H14" s="169" t="s">
        <v>441</v>
      </c>
      <c r="I14" s="45" t="s">
        <v>39</v>
      </c>
      <c r="J14" s="84"/>
    </row>
    <row r="15" spans="1:10" ht="68.25" customHeight="1" x14ac:dyDescent="0.5">
      <c r="A15" s="46">
        <v>6</v>
      </c>
      <c r="B15" s="161">
        <v>68</v>
      </c>
      <c r="C15" s="124" t="s">
        <v>349</v>
      </c>
      <c r="D15" s="143">
        <v>2004</v>
      </c>
      <c r="E15" s="42" t="s">
        <v>30</v>
      </c>
      <c r="F15" s="163" t="s">
        <v>350</v>
      </c>
      <c r="G15" s="121" t="s">
        <v>351</v>
      </c>
      <c r="H15" s="169" t="s">
        <v>352</v>
      </c>
      <c r="I15" s="45" t="s">
        <v>353</v>
      </c>
      <c r="J15" s="84">
        <f t="shared" ca="1" si="2"/>
        <v>0.44119595608400564</v>
      </c>
    </row>
    <row r="16" spans="1:10" ht="68.25" customHeight="1" x14ac:dyDescent="0.5">
      <c r="A16" s="46">
        <v>7</v>
      </c>
      <c r="B16" s="161">
        <v>161</v>
      </c>
      <c r="C16" s="124" t="s">
        <v>169</v>
      </c>
      <c r="D16" s="143" t="s">
        <v>140</v>
      </c>
      <c r="E16" s="42" t="s">
        <v>102</v>
      </c>
      <c r="F16" s="163" t="s">
        <v>621</v>
      </c>
      <c r="G16" s="121" t="s">
        <v>622</v>
      </c>
      <c r="H16" s="169" t="s">
        <v>537</v>
      </c>
      <c r="I16" s="45" t="s">
        <v>78</v>
      </c>
      <c r="J16" s="84">
        <f t="shared" ca="1" si="2"/>
        <v>4.5524526532023657E-2</v>
      </c>
    </row>
    <row r="17" spans="1:11" ht="72.75" customHeight="1" x14ac:dyDescent="0.5">
      <c r="A17" s="46">
        <v>8</v>
      </c>
      <c r="B17" s="161">
        <v>84</v>
      </c>
      <c r="C17" s="124" t="s">
        <v>614</v>
      </c>
      <c r="D17" s="143" t="s">
        <v>244</v>
      </c>
      <c r="E17" s="42" t="s">
        <v>234</v>
      </c>
      <c r="F17" s="163" t="s">
        <v>245</v>
      </c>
      <c r="G17" s="121" t="s">
        <v>615</v>
      </c>
      <c r="H17" s="169" t="s">
        <v>246</v>
      </c>
      <c r="I17" s="45" t="s">
        <v>247</v>
      </c>
      <c r="J17" s="84">
        <f t="shared" ca="1" si="2"/>
        <v>0.86050124598378286</v>
      </c>
    </row>
    <row r="18" spans="1:11" ht="72.75" customHeight="1" x14ac:dyDescent="0.5">
      <c r="A18" s="46">
        <v>9</v>
      </c>
      <c r="B18" s="161">
        <v>35</v>
      </c>
      <c r="C18" s="124" t="s">
        <v>510</v>
      </c>
      <c r="D18" s="143" t="s">
        <v>235</v>
      </c>
      <c r="E18" s="42" t="s">
        <v>42</v>
      </c>
      <c r="F18" s="163" t="s">
        <v>511</v>
      </c>
      <c r="G18" s="121" t="s">
        <v>512</v>
      </c>
      <c r="H18" s="169" t="s">
        <v>508</v>
      </c>
      <c r="I18" s="45" t="s">
        <v>509</v>
      </c>
      <c r="J18" s="84"/>
    </row>
    <row r="19" spans="1:11" ht="64.5" customHeight="1" x14ac:dyDescent="0.5">
      <c r="A19" s="46">
        <v>10</v>
      </c>
      <c r="B19" s="161">
        <v>307</v>
      </c>
      <c r="C19" s="124" t="s">
        <v>638</v>
      </c>
      <c r="D19" s="143" t="s">
        <v>154</v>
      </c>
      <c r="E19" s="42" t="s">
        <v>42</v>
      </c>
      <c r="F19" s="163" t="s">
        <v>639</v>
      </c>
      <c r="G19" s="121" t="s">
        <v>640</v>
      </c>
      <c r="H19" s="169" t="s">
        <v>483</v>
      </c>
      <c r="I19" s="45" t="s">
        <v>129</v>
      </c>
      <c r="J19" s="84">
        <f t="shared" ca="1" si="2"/>
        <v>9.8837353098520597E-2</v>
      </c>
      <c r="K19" s="83"/>
    </row>
    <row r="20" spans="1:11" ht="68.25" customHeight="1" x14ac:dyDescent="0.5">
      <c r="A20" s="46">
        <v>11</v>
      </c>
      <c r="B20" s="161">
        <v>78</v>
      </c>
      <c r="C20" s="124" t="s">
        <v>809</v>
      </c>
      <c r="D20" s="143" t="s">
        <v>611</v>
      </c>
      <c r="E20" s="42" t="s">
        <v>30</v>
      </c>
      <c r="F20" s="163" t="s">
        <v>612</v>
      </c>
      <c r="G20" s="121" t="s">
        <v>613</v>
      </c>
      <c r="H20" s="169" t="s">
        <v>161</v>
      </c>
      <c r="I20" s="45" t="s">
        <v>67</v>
      </c>
      <c r="J20" s="84">
        <f t="shared" ca="1" si="2"/>
        <v>0.6991854064909605</v>
      </c>
    </row>
    <row r="21" spans="1:11" ht="68.25" customHeight="1" x14ac:dyDescent="0.5">
      <c r="A21" s="46">
        <v>12</v>
      </c>
      <c r="B21" s="161">
        <v>67</v>
      </c>
      <c r="C21" s="124" t="s">
        <v>373</v>
      </c>
      <c r="D21" s="143">
        <v>2011</v>
      </c>
      <c r="E21" s="42" t="s">
        <v>36</v>
      </c>
      <c r="F21" s="163" t="s">
        <v>425</v>
      </c>
      <c r="G21" s="121" t="s">
        <v>426</v>
      </c>
      <c r="H21" s="169" t="s">
        <v>365</v>
      </c>
      <c r="I21" s="45" t="s">
        <v>366</v>
      </c>
      <c r="J21" s="84">
        <f t="shared" ca="1" si="2"/>
        <v>0.7865738991099489</v>
      </c>
    </row>
    <row r="22" spans="1:11" ht="68.25" customHeight="1" x14ac:dyDescent="0.5">
      <c r="A22" s="46">
        <v>13</v>
      </c>
      <c r="B22" s="161">
        <v>164</v>
      </c>
      <c r="C22" s="124" t="s">
        <v>69</v>
      </c>
      <c r="D22" s="143">
        <v>2009</v>
      </c>
      <c r="E22" s="42" t="s">
        <v>79</v>
      </c>
      <c r="F22" s="163" t="s">
        <v>80</v>
      </c>
      <c r="G22" s="121" t="s">
        <v>81</v>
      </c>
      <c r="H22" s="169" t="s">
        <v>62</v>
      </c>
      <c r="I22" s="45" t="s">
        <v>82</v>
      </c>
      <c r="J22" s="84">
        <f t="shared" ca="1" si="2"/>
        <v>0.22819751742605698</v>
      </c>
    </row>
    <row r="23" spans="1:11" ht="68.25" customHeight="1" x14ac:dyDescent="0.5">
      <c r="A23" s="46">
        <v>14</v>
      </c>
      <c r="B23" s="161">
        <v>88</v>
      </c>
      <c r="C23" s="124" t="s">
        <v>394</v>
      </c>
      <c r="D23" s="143">
        <v>2006</v>
      </c>
      <c r="E23" s="42" t="s">
        <v>31</v>
      </c>
      <c r="F23" s="163" t="s">
        <v>395</v>
      </c>
      <c r="G23" s="121" t="s">
        <v>396</v>
      </c>
      <c r="H23" s="169" t="s">
        <v>389</v>
      </c>
      <c r="I23" s="45" t="s">
        <v>397</v>
      </c>
      <c r="J23" s="84"/>
    </row>
    <row r="24" spans="1:11" ht="68.25" customHeight="1" x14ac:dyDescent="0.5">
      <c r="A24" s="46">
        <v>15</v>
      </c>
      <c r="B24" s="161">
        <v>129</v>
      </c>
      <c r="C24" s="124" t="s">
        <v>574</v>
      </c>
      <c r="D24" s="143" t="s">
        <v>551</v>
      </c>
      <c r="E24" s="42" t="s">
        <v>21</v>
      </c>
      <c r="F24" s="163" t="s">
        <v>575</v>
      </c>
      <c r="G24" s="121" t="s">
        <v>576</v>
      </c>
      <c r="H24" s="169" t="s">
        <v>577</v>
      </c>
      <c r="I24" s="45" t="s">
        <v>578</v>
      </c>
      <c r="J24" s="84">
        <f t="shared" ca="1" si="2"/>
        <v>0.44029137859734191</v>
      </c>
    </row>
    <row r="25" spans="1:11" ht="68.25" customHeight="1" x14ac:dyDescent="0.5">
      <c r="A25" s="46">
        <v>16</v>
      </c>
      <c r="B25" s="161">
        <v>113</v>
      </c>
      <c r="C25" s="124" t="s">
        <v>756</v>
      </c>
      <c r="D25" s="143">
        <v>2001</v>
      </c>
      <c r="E25" s="42" t="s">
        <v>31</v>
      </c>
      <c r="F25" s="163" t="s">
        <v>757</v>
      </c>
      <c r="G25" s="121" t="s">
        <v>140</v>
      </c>
      <c r="H25" s="169" t="s">
        <v>749</v>
      </c>
      <c r="I25" s="45" t="s">
        <v>751</v>
      </c>
      <c r="J25" s="84">
        <f t="shared" ca="1" si="2"/>
        <v>0.97209485244679239</v>
      </c>
    </row>
    <row r="26" spans="1:11" ht="68.25" customHeight="1" x14ac:dyDescent="0.5">
      <c r="A26" s="46">
        <v>17</v>
      </c>
      <c r="B26" s="161">
        <v>31</v>
      </c>
      <c r="C26" s="124" t="s">
        <v>579</v>
      </c>
      <c r="D26" s="143" t="s">
        <v>53</v>
      </c>
      <c r="E26" s="42" t="s">
        <v>36</v>
      </c>
      <c r="F26" s="163" t="s">
        <v>580</v>
      </c>
      <c r="G26" s="121" t="s">
        <v>581</v>
      </c>
      <c r="H26" s="169" t="s">
        <v>508</v>
      </c>
      <c r="I26" s="45" t="s">
        <v>509</v>
      </c>
      <c r="J26" s="84">
        <f t="shared" ca="1" si="2"/>
        <v>0.4473573320767873</v>
      </c>
    </row>
    <row r="27" spans="1:11" ht="68.25" customHeight="1" x14ac:dyDescent="0.5">
      <c r="A27" s="46">
        <v>18</v>
      </c>
      <c r="B27" s="161">
        <v>311</v>
      </c>
      <c r="C27" s="124" t="s">
        <v>33</v>
      </c>
      <c r="D27" s="143" t="s">
        <v>43</v>
      </c>
      <c r="E27" s="42" t="s">
        <v>22</v>
      </c>
      <c r="F27" s="163" t="s">
        <v>158</v>
      </c>
      <c r="G27" s="121" t="s">
        <v>159</v>
      </c>
      <c r="H27" s="169" t="s">
        <v>44</v>
      </c>
      <c r="I27" s="45" t="s">
        <v>32</v>
      </c>
      <c r="J27" s="84">
        <f t="shared" ca="1" si="2"/>
        <v>0.42638802133999743</v>
      </c>
    </row>
    <row r="28" spans="1:11" ht="68.25" customHeight="1" x14ac:dyDescent="0.5">
      <c r="A28" s="46">
        <v>19</v>
      </c>
      <c r="B28" s="161">
        <v>65</v>
      </c>
      <c r="C28" s="124" t="s">
        <v>812</v>
      </c>
      <c r="D28" s="143">
        <v>2013</v>
      </c>
      <c r="E28" s="42" t="s">
        <v>133</v>
      </c>
      <c r="F28" s="163" t="s">
        <v>683</v>
      </c>
      <c r="G28" s="121" t="s">
        <v>813</v>
      </c>
      <c r="H28" s="169" t="s">
        <v>814</v>
      </c>
      <c r="I28" s="45" t="s">
        <v>815</v>
      </c>
      <c r="J28" s="84">
        <f t="shared" ca="1" si="2"/>
        <v>0.82600914790068258</v>
      </c>
    </row>
    <row r="29" spans="1:11" ht="68.25" customHeight="1" x14ac:dyDescent="0.5">
      <c r="A29" s="46">
        <v>20</v>
      </c>
      <c r="B29" s="161">
        <v>101</v>
      </c>
      <c r="C29" s="124" t="s">
        <v>283</v>
      </c>
      <c r="D29" s="143">
        <v>1976</v>
      </c>
      <c r="E29" s="42" t="s">
        <v>31</v>
      </c>
      <c r="F29" s="163" t="s">
        <v>276</v>
      </c>
      <c r="G29" s="121" t="s">
        <v>277</v>
      </c>
      <c r="H29" s="169" t="s">
        <v>278</v>
      </c>
      <c r="I29" s="45" t="s">
        <v>279</v>
      </c>
      <c r="J29" s="84">
        <f t="shared" ca="1" si="2"/>
        <v>0.43789212778916764</v>
      </c>
    </row>
    <row r="30" spans="1:11" ht="68.25" customHeight="1" x14ac:dyDescent="0.5">
      <c r="A30" s="46">
        <v>21</v>
      </c>
      <c r="B30" s="161">
        <v>13</v>
      </c>
      <c r="C30" s="124" t="s">
        <v>291</v>
      </c>
      <c r="D30" s="143">
        <v>2008</v>
      </c>
      <c r="E30" s="42" t="s">
        <v>292</v>
      </c>
      <c r="F30" s="163" t="s">
        <v>293</v>
      </c>
      <c r="G30" s="121" t="s">
        <v>427</v>
      </c>
      <c r="H30" s="169" t="s">
        <v>285</v>
      </c>
      <c r="I30" s="45" t="s">
        <v>290</v>
      </c>
      <c r="J30" s="84">
        <f t="shared" ca="1" si="2"/>
        <v>0.34076827819398758</v>
      </c>
    </row>
    <row r="31" spans="1:11" ht="68.25" customHeight="1" x14ac:dyDescent="0.5">
      <c r="A31" s="46">
        <v>22</v>
      </c>
      <c r="B31" s="161">
        <v>198</v>
      </c>
      <c r="C31" s="124" t="s">
        <v>629</v>
      </c>
      <c r="D31" s="143" t="s">
        <v>154</v>
      </c>
      <c r="E31" s="42" t="s">
        <v>41</v>
      </c>
      <c r="F31" s="163" t="s">
        <v>194</v>
      </c>
      <c r="G31" s="121" t="s">
        <v>630</v>
      </c>
      <c r="H31" s="169" t="s">
        <v>483</v>
      </c>
      <c r="I31" s="45" t="s">
        <v>129</v>
      </c>
      <c r="J31" s="84">
        <f t="shared" ca="1" si="2"/>
        <v>0.55764948403582393</v>
      </c>
    </row>
    <row r="32" spans="1:11" ht="68.25" customHeight="1" x14ac:dyDescent="0.5">
      <c r="A32" s="46">
        <v>23</v>
      </c>
      <c r="B32" s="161">
        <v>10</v>
      </c>
      <c r="C32" s="124" t="s">
        <v>96</v>
      </c>
      <c r="D32" s="143" t="s">
        <v>43</v>
      </c>
      <c r="E32" s="42" t="s">
        <v>29</v>
      </c>
      <c r="F32" s="163" t="s">
        <v>600</v>
      </c>
      <c r="G32" s="121" t="s">
        <v>601</v>
      </c>
      <c r="H32" s="169" t="s">
        <v>492</v>
      </c>
      <c r="I32" s="45" t="s">
        <v>788</v>
      </c>
      <c r="J32" s="84">
        <f t="shared" ca="1" si="2"/>
        <v>0.45861243086158521</v>
      </c>
    </row>
    <row r="33" spans="1:11" ht="68.25" customHeight="1" x14ac:dyDescent="0.5">
      <c r="A33" s="46">
        <v>24</v>
      </c>
      <c r="B33" s="161">
        <v>125</v>
      </c>
      <c r="C33" s="124" t="s">
        <v>47</v>
      </c>
      <c r="D33" s="143">
        <v>2001</v>
      </c>
      <c r="E33" s="42" t="s">
        <v>31</v>
      </c>
      <c r="F33" s="163" t="s">
        <v>183</v>
      </c>
      <c r="G33" s="121" t="s">
        <v>89</v>
      </c>
      <c r="H33" s="169" t="s">
        <v>85</v>
      </c>
      <c r="I33" s="45" t="s">
        <v>66</v>
      </c>
      <c r="J33" s="84">
        <f t="shared" ca="1" si="2"/>
        <v>0.55862079213201599</v>
      </c>
    </row>
    <row r="34" spans="1:11" ht="68.25" customHeight="1" x14ac:dyDescent="0.5">
      <c r="A34" s="46">
        <v>25</v>
      </c>
      <c r="B34" s="161">
        <v>197</v>
      </c>
      <c r="C34" s="124" t="s">
        <v>179</v>
      </c>
      <c r="D34" s="143" t="s">
        <v>140</v>
      </c>
      <c r="E34" s="42" t="s">
        <v>42</v>
      </c>
      <c r="F34" s="163" t="s">
        <v>148</v>
      </c>
      <c r="G34" s="121" t="s">
        <v>628</v>
      </c>
      <c r="H34" s="169" t="s">
        <v>483</v>
      </c>
      <c r="I34" s="45" t="s">
        <v>103</v>
      </c>
      <c r="J34" s="84">
        <f t="shared" ca="1" si="2"/>
        <v>0.27872745900543572</v>
      </c>
    </row>
    <row r="35" spans="1:11" ht="68.25" customHeight="1" x14ac:dyDescent="0.5">
      <c r="A35" s="46">
        <v>26</v>
      </c>
      <c r="B35" s="161">
        <v>48</v>
      </c>
      <c r="C35" s="124" t="s">
        <v>162</v>
      </c>
      <c r="D35" s="143" t="s">
        <v>465</v>
      </c>
      <c r="E35" s="42" t="s">
        <v>21</v>
      </c>
      <c r="F35" s="163" t="s">
        <v>560</v>
      </c>
      <c r="G35" s="121" t="s">
        <v>561</v>
      </c>
      <c r="H35" s="169" t="s">
        <v>468</v>
      </c>
      <c r="I35" s="45" t="s">
        <v>39</v>
      </c>
      <c r="J35" s="84">
        <f t="shared" ca="1" si="2"/>
        <v>0.71752604350890292</v>
      </c>
    </row>
    <row r="36" spans="1:11" ht="68.25" customHeight="1" x14ac:dyDescent="0.5">
      <c r="A36" s="46">
        <v>27</v>
      </c>
      <c r="B36" s="161">
        <v>157</v>
      </c>
      <c r="C36" s="124" t="s">
        <v>139</v>
      </c>
      <c r="D36" s="143" t="s">
        <v>142</v>
      </c>
      <c r="E36" s="42" t="s">
        <v>140</v>
      </c>
      <c r="F36" s="163" t="s">
        <v>152</v>
      </c>
      <c r="G36" s="121" t="s">
        <v>153</v>
      </c>
      <c r="H36" s="169" t="s">
        <v>567</v>
      </c>
      <c r="I36" s="45" t="s">
        <v>180</v>
      </c>
      <c r="J36" s="84">
        <f t="shared" ca="1" si="2"/>
        <v>0.61378161903050577</v>
      </c>
    </row>
    <row r="37" spans="1:11" ht="68.25" customHeight="1" x14ac:dyDescent="0.5">
      <c r="A37" s="46">
        <v>28</v>
      </c>
      <c r="B37" s="161">
        <v>75</v>
      </c>
      <c r="C37" s="124" t="s">
        <v>370</v>
      </c>
      <c r="D37" s="143">
        <v>2009</v>
      </c>
      <c r="E37" s="42" t="s">
        <v>36</v>
      </c>
      <c r="F37" s="163" t="s">
        <v>371</v>
      </c>
      <c r="G37" s="121" t="s">
        <v>372</v>
      </c>
      <c r="H37" s="169" t="s">
        <v>365</v>
      </c>
      <c r="I37" s="45" t="s">
        <v>366</v>
      </c>
      <c r="J37" s="84">
        <f t="shared" ca="1" si="2"/>
        <v>0.16661660145396506</v>
      </c>
    </row>
    <row r="38" spans="1:11" ht="68.25" customHeight="1" x14ac:dyDescent="0.5">
      <c r="A38" s="46">
        <v>29</v>
      </c>
      <c r="B38" s="161">
        <v>110</v>
      </c>
      <c r="C38" s="124" t="s">
        <v>747</v>
      </c>
      <c r="D38" s="143">
        <v>1995</v>
      </c>
      <c r="E38" s="42" t="s">
        <v>31</v>
      </c>
      <c r="F38" s="163" t="s">
        <v>755</v>
      </c>
      <c r="G38" s="121" t="s">
        <v>140</v>
      </c>
      <c r="H38" s="169" t="s">
        <v>749</v>
      </c>
      <c r="I38" s="45" t="s">
        <v>750</v>
      </c>
      <c r="J38" s="84">
        <f t="shared" ca="1" si="2"/>
        <v>0.21120907562482127</v>
      </c>
    </row>
    <row r="39" spans="1:11" ht="68.25" customHeight="1" x14ac:dyDescent="0.5">
      <c r="A39" s="46">
        <v>30</v>
      </c>
      <c r="B39" s="161">
        <v>11</v>
      </c>
      <c r="C39" s="124" t="s">
        <v>135</v>
      </c>
      <c r="D39" s="143" t="s">
        <v>136</v>
      </c>
      <c r="E39" s="42" t="s">
        <v>36</v>
      </c>
      <c r="F39" s="163" t="s">
        <v>137</v>
      </c>
      <c r="G39" s="121" t="s">
        <v>239</v>
      </c>
      <c r="H39" s="169" t="s">
        <v>134</v>
      </c>
      <c r="I39" s="45" t="s">
        <v>138</v>
      </c>
      <c r="J39" s="84"/>
    </row>
    <row r="40" spans="1:11" ht="68.25" customHeight="1" x14ac:dyDescent="0.5">
      <c r="A40" s="46">
        <v>31</v>
      </c>
      <c r="B40" s="161">
        <v>99</v>
      </c>
      <c r="C40" s="124" t="s">
        <v>241</v>
      </c>
      <c r="D40" s="143" t="s">
        <v>43</v>
      </c>
      <c r="E40" s="42" t="s">
        <v>21</v>
      </c>
      <c r="F40" s="163" t="s">
        <v>792</v>
      </c>
      <c r="G40" s="121" t="s">
        <v>792</v>
      </c>
      <c r="H40" s="169" t="s">
        <v>793</v>
      </c>
      <c r="I40" s="45" t="s">
        <v>39</v>
      </c>
      <c r="J40" s="84">
        <f t="shared" ca="1" si="0"/>
        <v>4.9901854839499604E-2</v>
      </c>
    </row>
    <row r="41" spans="1:11" ht="68.25" customHeight="1" x14ac:dyDescent="0.5">
      <c r="A41" s="46">
        <v>32</v>
      </c>
      <c r="B41" s="161">
        <v>111</v>
      </c>
      <c r="C41" s="124" t="s">
        <v>751</v>
      </c>
      <c r="D41" s="143">
        <v>2001</v>
      </c>
      <c r="E41" s="42" t="s">
        <v>31</v>
      </c>
      <c r="F41" s="163" t="s">
        <v>754</v>
      </c>
      <c r="G41" s="121" t="s">
        <v>818</v>
      </c>
      <c r="H41" s="169" t="s">
        <v>749</v>
      </c>
      <c r="I41" s="45" t="s">
        <v>753</v>
      </c>
      <c r="J41" s="84">
        <f t="shared" ca="1" si="0"/>
        <v>0.73800385766478016</v>
      </c>
    </row>
    <row r="42" spans="1:11" ht="72.75" customHeight="1" x14ac:dyDescent="0.5">
      <c r="A42" s="46">
        <v>33</v>
      </c>
      <c r="B42" s="161">
        <v>25</v>
      </c>
      <c r="C42" s="124" t="s">
        <v>678</v>
      </c>
      <c r="D42" s="143" t="s">
        <v>21</v>
      </c>
      <c r="E42" s="42" t="s">
        <v>53</v>
      </c>
      <c r="F42" s="163" t="s">
        <v>691</v>
      </c>
      <c r="G42" s="121" t="s">
        <v>811</v>
      </c>
      <c r="H42" s="169" t="s">
        <v>508</v>
      </c>
      <c r="I42" s="45" t="s">
        <v>681</v>
      </c>
      <c r="J42" s="84"/>
    </row>
    <row r="43" spans="1:11" ht="63.75" customHeight="1" thickBot="1" x14ac:dyDescent="0.5">
      <c r="A43" s="383" t="s">
        <v>177</v>
      </c>
      <c r="B43" s="383"/>
      <c r="C43" s="383"/>
      <c r="D43" s="383"/>
      <c r="E43" s="383"/>
      <c r="F43" s="383"/>
      <c r="G43" s="383"/>
      <c r="H43" s="383"/>
      <c r="I43" s="384"/>
      <c r="J43" s="84">
        <f t="shared" ca="1" si="0"/>
        <v>0.25325653944891613</v>
      </c>
      <c r="K43" s="83"/>
    </row>
    <row r="44" spans="1:11" s="160" customFormat="1" ht="66" customHeight="1" thickBot="1" x14ac:dyDescent="0.4">
      <c r="A44" s="377" t="s">
        <v>872</v>
      </c>
      <c r="B44" s="378"/>
      <c r="C44" s="378"/>
      <c r="D44" s="378"/>
      <c r="E44" s="378"/>
      <c r="F44" s="378"/>
      <c r="G44" s="378"/>
      <c r="H44" s="378"/>
      <c r="I44" s="379"/>
      <c r="J44" s="84">
        <f t="shared" ca="1" si="0"/>
        <v>0.32915679051922142</v>
      </c>
    </row>
    <row r="45" spans="1:11" s="160" customFormat="1" ht="66" customHeight="1" thickBot="1" x14ac:dyDescent="0.4">
      <c r="A45" s="380" t="s">
        <v>901</v>
      </c>
      <c r="B45" s="381"/>
      <c r="C45" s="381"/>
      <c r="D45" s="381"/>
      <c r="E45" s="381"/>
      <c r="F45" s="381"/>
      <c r="G45" s="381"/>
      <c r="H45" s="381"/>
      <c r="I45" s="382"/>
      <c r="J45" s="84">
        <f t="shared" ca="1" si="0"/>
        <v>0.90984554776671189</v>
      </c>
    </row>
    <row r="46" spans="1:11" ht="68.25" customHeight="1" x14ac:dyDescent="0.5">
      <c r="A46" s="46">
        <v>1</v>
      </c>
      <c r="B46" s="161">
        <v>168</v>
      </c>
      <c r="C46" s="124" t="s">
        <v>344</v>
      </c>
      <c r="D46" s="143">
        <v>2010</v>
      </c>
      <c r="E46" s="42" t="s">
        <v>79</v>
      </c>
      <c r="F46" s="163" t="s">
        <v>345</v>
      </c>
      <c r="G46" s="121" t="s">
        <v>424</v>
      </c>
      <c r="H46" s="169" t="s">
        <v>62</v>
      </c>
      <c r="I46" s="45" t="s">
        <v>82</v>
      </c>
      <c r="J46" s="84">
        <f t="shared" ca="1" si="0"/>
        <v>0.26421211904165254</v>
      </c>
    </row>
    <row r="47" spans="1:11" ht="68.25" customHeight="1" x14ac:dyDescent="0.5">
      <c r="A47" s="46">
        <v>2</v>
      </c>
      <c r="B47" s="161">
        <v>105</v>
      </c>
      <c r="C47" s="124" t="s">
        <v>403</v>
      </c>
      <c r="D47" s="143">
        <v>2009</v>
      </c>
      <c r="E47" s="42" t="s">
        <v>41</v>
      </c>
      <c r="F47" s="163" t="s">
        <v>281</v>
      </c>
      <c r="G47" s="121" t="s">
        <v>419</v>
      </c>
      <c r="H47" s="169" t="s">
        <v>849</v>
      </c>
      <c r="I47" s="45" t="s">
        <v>283</v>
      </c>
      <c r="J47" s="84">
        <f t="shared" ca="1" si="0"/>
        <v>4.2355855213321969E-2</v>
      </c>
    </row>
    <row r="48" spans="1:11" ht="68.25" customHeight="1" x14ac:dyDescent="0.5">
      <c r="A48" s="46">
        <v>3</v>
      </c>
      <c r="B48" s="161">
        <v>66</v>
      </c>
      <c r="C48" s="124" t="s">
        <v>319</v>
      </c>
      <c r="D48" s="143">
        <v>2009</v>
      </c>
      <c r="E48" s="42" t="s">
        <v>41</v>
      </c>
      <c r="F48" s="163" t="s">
        <v>421</v>
      </c>
      <c r="G48" s="121" t="s">
        <v>422</v>
      </c>
      <c r="H48" s="169" t="s">
        <v>321</v>
      </c>
      <c r="I48" s="45" t="s">
        <v>322</v>
      </c>
      <c r="J48" s="84">
        <f t="shared" ref="J48:J54" ca="1" si="3">RAND()</f>
        <v>0.73339877057839309</v>
      </c>
    </row>
    <row r="49" spans="1:11" ht="68.25" customHeight="1" x14ac:dyDescent="0.5">
      <c r="A49" s="46">
        <v>4</v>
      </c>
      <c r="B49" s="161">
        <v>18</v>
      </c>
      <c r="C49" s="124" t="s">
        <v>288</v>
      </c>
      <c r="D49" s="143">
        <v>2010</v>
      </c>
      <c r="E49" s="42">
        <v>3</v>
      </c>
      <c r="F49" s="163" t="s">
        <v>289</v>
      </c>
      <c r="G49" s="121" t="s">
        <v>420</v>
      </c>
      <c r="H49" s="169" t="s">
        <v>285</v>
      </c>
      <c r="I49" s="45" t="s">
        <v>290</v>
      </c>
      <c r="J49" s="84">
        <f t="shared" ca="1" si="3"/>
        <v>0.54872037818185138</v>
      </c>
    </row>
    <row r="50" spans="1:11" ht="68.25" customHeight="1" x14ac:dyDescent="0.5">
      <c r="A50" s="46">
        <v>5</v>
      </c>
      <c r="B50" s="161">
        <v>123</v>
      </c>
      <c r="C50" s="124" t="s">
        <v>46</v>
      </c>
      <c r="D50" s="143">
        <v>2009</v>
      </c>
      <c r="E50" s="42" t="s">
        <v>36</v>
      </c>
      <c r="F50" s="163" t="s">
        <v>347</v>
      </c>
      <c r="G50" s="121" t="s">
        <v>348</v>
      </c>
      <c r="H50" s="169" t="s">
        <v>85</v>
      </c>
      <c r="I50" s="45" t="s">
        <v>47</v>
      </c>
      <c r="J50" s="84">
        <f t="shared" ca="1" si="3"/>
        <v>0.99447920846473159</v>
      </c>
      <c r="K50" s="83"/>
    </row>
    <row r="51" spans="1:11" ht="68.25" customHeight="1" x14ac:dyDescent="0.5">
      <c r="A51" s="46">
        <v>6</v>
      </c>
      <c r="B51" s="161">
        <v>195</v>
      </c>
      <c r="C51" s="124" t="s">
        <v>399</v>
      </c>
      <c r="D51" s="143">
        <v>2009</v>
      </c>
      <c r="E51" s="42" t="s">
        <v>41</v>
      </c>
      <c r="F51" s="163" t="s">
        <v>333</v>
      </c>
      <c r="G51" s="121" t="s">
        <v>423</v>
      </c>
      <c r="H51" s="169" t="s">
        <v>108</v>
      </c>
      <c r="I51" s="45" t="s">
        <v>131</v>
      </c>
      <c r="J51" s="84">
        <f t="shared" ca="1" si="3"/>
        <v>0.51083300233388862</v>
      </c>
    </row>
    <row r="52" spans="1:11" ht="68.25" customHeight="1" x14ac:dyDescent="0.5">
      <c r="A52" s="46">
        <v>7</v>
      </c>
      <c r="B52" s="161">
        <v>126</v>
      </c>
      <c r="C52" s="124" t="s">
        <v>86</v>
      </c>
      <c r="D52" s="143">
        <v>2009</v>
      </c>
      <c r="E52" s="42" t="s">
        <v>36</v>
      </c>
      <c r="F52" s="163" t="s">
        <v>87</v>
      </c>
      <c r="G52" s="121" t="s">
        <v>88</v>
      </c>
      <c r="H52" s="169" t="s">
        <v>85</v>
      </c>
      <c r="I52" s="45" t="s">
        <v>66</v>
      </c>
      <c r="J52" s="84">
        <f t="shared" ca="1" si="3"/>
        <v>0.22757274057545029</v>
      </c>
    </row>
    <row r="53" spans="1:11" ht="68.25" customHeight="1" x14ac:dyDescent="0.5">
      <c r="A53" s="46">
        <v>8</v>
      </c>
      <c r="B53" s="161">
        <v>210</v>
      </c>
      <c r="C53" s="124" t="s">
        <v>335</v>
      </c>
      <c r="D53" s="143" t="s">
        <v>336</v>
      </c>
      <c r="E53" s="42" t="s">
        <v>41</v>
      </c>
      <c r="F53" s="163" t="s">
        <v>337</v>
      </c>
      <c r="G53" s="121" t="s">
        <v>338</v>
      </c>
      <c r="H53" s="169" t="s">
        <v>108</v>
      </c>
      <c r="I53" s="45" t="s">
        <v>103</v>
      </c>
      <c r="J53" s="84">
        <f t="shared" ca="1" si="3"/>
        <v>0.5825434129397854</v>
      </c>
    </row>
    <row r="54" spans="1:11" ht="68.25" customHeight="1" thickBot="1" x14ac:dyDescent="0.55000000000000004">
      <c r="A54" s="46">
        <v>9</v>
      </c>
      <c r="B54" s="161">
        <v>211</v>
      </c>
      <c r="C54" s="124" t="s">
        <v>269</v>
      </c>
      <c r="D54" s="143">
        <v>2009</v>
      </c>
      <c r="E54" s="42" t="s">
        <v>41</v>
      </c>
      <c r="F54" s="163" t="s">
        <v>141</v>
      </c>
      <c r="G54" s="121" t="s">
        <v>197</v>
      </c>
      <c r="H54" s="169" t="s">
        <v>108</v>
      </c>
      <c r="I54" s="45" t="s">
        <v>103</v>
      </c>
      <c r="J54" s="84">
        <f t="shared" ca="1" si="3"/>
        <v>0.54563456710958691</v>
      </c>
    </row>
    <row r="55" spans="1:11" s="166" customFormat="1" ht="75.75" customHeight="1" thickBot="1" x14ac:dyDescent="0.5">
      <c r="A55" s="368" t="s">
        <v>879</v>
      </c>
      <c r="B55" s="369"/>
      <c r="C55" s="369"/>
      <c r="D55" s="369"/>
      <c r="E55" s="369"/>
      <c r="F55" s="369"/>
      <c r="G55" s="369"/>
      <c r="H55" s="369"/>
      <c r="I55" s="370"/>
      <c r="J55" s="84">
        <f t="shared" ca="1" si="0"/>
        <v>0.19060094480700041</v>
      </c>
    </row>
    <row r="56" spans="1:11" s="166" customFormat="1" ht="75.75" customHeight="1" thickBot="1" x14ac:dyDescent="0.5">
      <c r="A56" s="374" t="s">
        <v>902</v>
      </c>
      <c r="B56" s="375"/>
      <c r="C56" s="375"/>
      <c r="D56" s="375"/>
      <c r="E56" s="375"/>
      <c r="F56" s="375"/>
      <c r="G56" s="375"/>
      <c r="H56" s="375"/>
      <c r="I56" s="376"/>
      <c r="J56" s="84">
        <f t="shared" ca="1" si="0"/>
        <v>0.27241343892332959</v>
      </c>
    </row>
    <row r="57" spans="1:11" ht="72.75" customHeight="1" x14ac:dyDescent="0.5">
      <c r="A57" s="158">
        <v>1</v>
      </c>
      <c r="B57" s="161">
        <v>36</v>
      </c>
      <c r="C57" s="124" t="s">
        <v>878</v>
      </c>
      <c r="D57" s="143">
        <v>1989</v>
      </c>
      <c r="E57" s="42" t="s">
        <v>29</v>
      </c>
      <c r="F57" s="163" t="s">
        <v>360</v>
      </c>
      <c r="G57" s="121" t="s">
        <v>705</v>
      </c>
      <c r="H57" s="169" t="s">
        <v>361</v>
      </c>
      <c r="I57" s="45" t="s">
        <v>39</v>
      </c>
      <c r="J57" s="84">
        <f ca="1">RAND()</f>
        <v>0.78127634241019028</v>
      </c>
    </row>
    <row r="58" spans="1:11" ht="72.75" customHeight="1" x14ac:dyDescent="0.5">
      <c r="A58" s="158">
        <v>2</v>
      </c>
      <c r="B58" s="161">
        <v>57</v>
      </c>
      <c r="C58" s="124" t="s">
        <v>876</v>
      </c>
      <c r="D58" s="143">
        <v>1993</v>
      </c>
      <c r="E58" s="42" t="s">
        <v>31</v>
      </c>
      <c r="F58" s="163" t="s">
        <v>94</v>
      </c>
      <c r="G58" s="121" t="s">
        <v>95</v>
      </c>
      <c r="H58" s="169" t="s">
        <v>213</v>
      </c>
      <c r="I58" s="45" t="s">
        <v>326</v>
      </c>
      <c r="J58" s="84">
        <f ca="1">RAND()</f>
        <v>0.6245538132673697</v>
      </c>
    </row>
    <row r="59" spans="1:11" ht="72.75" customHeight="1" x14ac:dyDescent="0.5">
      <c r="A59" s="158">
        <v>3</v>
      </c>
      <c r="B59" s="161">
        <v>70</v>
      </c>
      <c r="C59" s="124" t="s">
        <v>875</v>
      </c>
      <c r="D59" s="143">
        <v>1986</v>
      </c>
      <c r="E59" s="42" t="s">
        <v>30</v>
      </c>
      <c r="F59" s="163" t="s">
        <v>357</v>
      </c>
      <c r="G59" s="121" t="s">
        <v>358</v>
      </c>
      <c r="H59" s="169" t="s">
        <v>352</v>
      </c>
      <c r="I59" s="45" t="s">
        <v>353</v>
      </c>
      <c r="J59" s="84">
        <f ca="1">RAND()</f>
        <v>0.71847745866556956</v>
      </c>
    </row>
    <row r="60" spans="1:11" ht="72.75" customHeight="1" x14ac:dyDescent="0.5">
      <c r="A60" s="158">
        <v>4</v>
      </c>
      <c r="B60" s="161">
        <v>17</v>
      </c>
      <c r="C60" s="124" t="s">
        <v>877</v>
      </c>
      <c r="D60" s="143">
        <v>1987</v>
      </c>
      <c r="E60" s="42" t="s">
        <v>102</v>
      </c>
      <c r="F60" s="163" t="s">
        <v>284</v>
      </c>
      <c r="G60" s="121" t="s">
        <v>207</v>
      </c>
      <c r="H60" s="169" t="s">
        <v>285</v>
      </c>
      <c r="I60" s="45" t="s">
        <v>208</v>
      </c>
      <c r="J60" s="84">
        <f ca="1">RAND()</f>
        <v>0.53248103462815066</v>
      </c>
    </row>
    <row r="61" spans="1:11" ht="72.75" customHeight="1" x14ac:dyDescent="0.5">
      <c r="A61" s="158">
        <v>5</v>
      </c>
      <c r="B61" s="161">
        <v>27</v>
      </c>
      <c r="C61" s="124" t="s">
        <v>509</v>
      </c>
      <c r="D61" s="143" t="s">
        <v>53</v>
      </c>
      <c r="E61" s="42" t="s">
        <v>21</v>
      </c>
      <c r="F61" s="163" t="s">
        <v>794</v>
      </c>
      <c r="G61" s="121" t="s">
        <v>795</v>
      </c>
      <c r="H61" s="169" t="s">
        <v>508</v>
      </c>
      <c r="I61" s="45" t="s">
        <v>609</v>
      </c>
      <c r="J61" s="84"/>
    </row>
    <row r="62" spans="1:11" ht="72.75" customHeight="1" x14ac:dyDescent="0.5">
      <c r="A62" s="158">
        <v>6</v>
      </c>
      <c r="B62" s="38">
        <v>2</v>
      </c>
      <c r="C62" s="167" t="s">
        <v>595</v>
      </c>
      <c r="D62" s="143" t="s">
        <v>237</v>
      </c>
      <c r="E62" s="42" t="s">
        <v>41</v>
      </c>
      <c r="F62" s="165" t="s">
        <v>596</v>
      </c>
      <c r="G62" s="121" t="s">
        <v>597</v>
      </c>
      <c r="H62" s="169" t="s">
        <v>455</v>
      </c>
      <c r="I62" s="45" t="s">
        <v>451</v>
      </c>
      <c r="J62" s="84">
        <f t="shared" ref="J62:J89" ca="1" si="4">RAND()</f>
        <v>0.8941188239141068</v>
      </c>
    </row>
    <row r="63" spans="1:11" ht="72.75" customHeight="1" x14ac:dyDescent="0.5">
      <c r="A63" s="158">
        <v>7</v>
      </c>
      <c r="B63" s="38">
        <v>212</v>
      </c>
      <c r="C63" s="167" t="s">
        <v>118</v>
      </c>
      <c r="D63" s="143" t="s">
        <v>119</v>
      </c>
      <c r="E63" s="42" t="s">
        <v>41</v>
      </c>
      <c r="F63" s="165" t="s">
        <v>120</v>
      </c>
      <c r="G63" s="121" t="s">
        <v>121</v>
      </c>
      <c r="H63" s="169" t="s">
        <v>108</v>
      </c>
      <c r="I63" s="45" t="s">
        <v>103</v>
      </c>
      <c r="J63" s="84">
        <f t="shared" ref="J63:J68" ca="1" si="5">RAND()</f>
        <v>0.86659995259776024</v>
      </c>
    </row>
    <row r="64" spans="1:11" ht="72.75" customHeight="1" x14ac:dyDescent="0.5">
      <c r="A64" s="158">
        <v>8</v>
      </c>
      <c r="B64" s="38">
        <v>159</v>
      </c>
      <c r="C64" s="167" t="s">
        <v>180</v>
      </c>
      <c r="D64" s="143" t="s">
        <v>43</v>
      </c>
      <c r="E64" s="42" t="s">
        <v>22</v>
      </c>
      <c r="F64" s="165" t="s">
        <v>165</v>
      </c>
      <c r="G64" s="121" t="s">
        <v>166</v>
      </c>
      <c r="H64" s="169" t="s">
        <v>567</v>
      </c>
      <c r="I64" s="45" t="s">
        <v>39</v>
      </c>
      <c r="J64" s="84">
        <f t="shared" ca="1" si="5"/>
        <v>0.73805274352170391</v>
      </c>
    </row>
    <row r="65" spans="1:10" ht="72.75" customHeight="1" x14ac:dyDescent="0.5">
      <c r="A65" s="158">
        <v>9</v>
      </c>
      <c r="B65" s="38">
        <v>82</v>
      </c>
      <c r="C65" s="167" t="s">
        <v>311</v>
      </c>
      <c r="D65" s="143">
        <v>2005</v>
      </c>
      <c r="E65" s="42" t="s">
        <v>31</v>
      </c>
      <c r="F65" s="165" t="s">
        <v>187</v>
      </c>
      <c r="G65" s="121" t="s">
        <v>188</v>
      </c>
      <c r="H65" s="169" t="s">
        <v>310</v>
      </c>
      <c r="I65" s="45" t="s">
        <v>221</v>
      </c>
      <c r="J65" s="84">
        <f t="shared" ca="1" si="5"/>
        <v>0.70750692565021767</v>
      </c>
    </row>
    <row r="66" spans="1:10" ht="72.75" customHeight="1" x14ac:dyDescent="0.5">
      <c r="A66" s="158">
        <v>10</v>
      </c>
      <c r="B66" s="38">
        <v>184</v>
      </c>
      <c r="C66" s="167" t="s">
        <v>143</v>
      </c>
      <c r="D66" s="143" t="s">
        <v>155</v>
      </c>
      <c r="E66" s="42" t="s">
        <v>21</v>
      </c>
      <c r="F66" s="165" t="s">
        <v>786</v>
      </c>
      <c r="G66" s="121" t="s">
        <v>787</v>
      </c>
      <c r="H66" s="169" t="s">
        <v>163</v>
      </c>
      <c r="I66" s="45" t="s">
        <v>156</v>
      </c>
      <c r="J66" s="84">
        <f t="shared" ca="1" si="5"/>
        <v>0.58765153463672215</v>
      </c>
    </row>
    <row r="67" spans="1:10" ht="72.75" customHeight="1" x14ac:dyDescent="0.5">
      <c r="A67" s="158">
        <v>11</v>
      </c>
      <c r="B67" s="38">
        <v>301</v>
      </c>
      <c r="C67" s="167" t="s">
        <v>312</v>
      </c>
      <c r="D67" s="143">
        <v>1989</v>
      </c>
      <c r="E67" s="42" t="s">
        <v>31</v>
      </c>
      <c r="F67" s="165" t="s">
        <v>317</v>
      </c>
      <c r="G67" s="121" t="s">
        <v>318</v>
      </c>
      <c r="H67" s="169" t="s">
        <v>315</v>
      </c>
      <c r="I67" s="45" t="s">
        <v>316</v>
      </c>
      <c r="J67" s="84">
        <f t="shared" ca="1" si="5"/>
        <v>0.98234522423562798</v>
      </c>
    </row>
    <row r="68" spans="1:10" ht="72.75" customHeight="1" x14ac:dyDescent="0.5">
      <c r="A68" s="158">
        <v>12</v>
      </c>
      <c r="B68" s="38">
        <v>160</v>
      </c>
      <c r="C68" s="167" t="s">
        <v>242</v>
      </c>
      <c r="D68" s="143" t="s">
        <v>140</v>
      </c>
      <c r="E68" s="42" t="s">
        <v>140</v>
      </c>
      <c r="F68" s="165" t="s">
        <v>243</v>
      </c>
      <c r="G68" s="121" t="s">
        <v>262</v>
      </c>
      <c r="H68" s="169" t="s">
        <v>620</v>
      </c>
      <c r="I68" s="45" t="s">
        <v>75</v>
      </c>
      <c r="J68" s="84">
        <f t="shared" ca="1" si="5"/>
        <v>0.63742305745052297</v>
      </c>
    </row>
    <row r="69" spans="1:10" ht="72.75" customHeight="1" x14ac:dyDescent="0.5">
      <c r="A69" s="158">
        <v>13</v>
      </c>
      <c r="B69" s="38">
        <v>51</v>
      </c>
      <c r="C69" s="167" t="s">
        <v>144</v>
      </c>
      <c r="D69" s="143" t="s">
        <v>145</v>
      </c>
      <c r="E69" s="42" t="s">
        <v>29</v>
      </c>
      <c r="F69" s="165" t="s">
        <v>873</v>
      </c>
      <c r="G69" s="121" t="s">
        <v>874</v>
      </c>
      <c r="H69" s="169" t="s">
        <v>146</v>
      </c>
      <c r="I69" s="45" t="s">
        <v>147</v>
      </c>
      <c r="J69" s="84">
        <f t="shared" ca="1" si="1"/>
        <v>0.70208831295822582</v>
      </c>
    </row>
    <row r="70" spans="1:10" ht="72.75" customHeight="1" x14ac:dyDescent="0.5">
      <c r="A70" s="158">
        <v>14</v>
      </c>
      <c r="B70" s="38">
        <v>86</v>
      </c>
      <c r="C70" s="167" t="s">
        <v>614</v>
      </c>
      <c r="D70" s="143" t="s">
        <v>244</v>
      </c>
      <c r="E70" s="42" t="s">
        <v>234</v>
      </c>
      <c r="F70" s="165" t="s">
        <v>659</v>
      </c>
      <c r="G70" s="121" t="s">
        <v>263</v>
      </c>
      <c r="H70" s="169" t="s">
        <v>246</v>
      </c>
      <c r="I70" s="45" t="s">
        <v>247</v>
      </c>
      <c r="J70" s="84">
        <f t="shared" ca="1" si="1"/>
        <v>0.90259159878804995</v>
      </c>
    </row>
    <row r="71" spans="1:10" ht="72.75" customHeight="1" x14ac:dyDescent="0.5">
      <c r="A71" s="158">
        <v>15</v>
      </c>
      <c r="B71" s="38">
        <v>170</v>
      </c>
      <c r="C71" s="167" t="s">
        <v>169</v>
      </c>
      <c r="D71" s="143" t="s">
        <v>140</v>
      </c>
      <c r="E71" s="42" t="s">
        <v>102</v>
      </c>
      <c r="F71" s="165" t="s">
        <v>248</v>
      </c>
      <c r="G71" s="121" t="s">
        <v>662</v>
      </c>
      <c r="H71" s="169" t="s">
        <v>537</v>
      </c>
      <c r="I71" s="45" t="s">
        <v>78</v>
      </c>
      <c r="J71" s="84">
        <f t="shared" ca="1" si="1"/>
        <v>0.50886634664984165</v>
      </c>
    </row>
    <row r="72" spans="1:10" ht="72.75" customHeight="1" x14ac:dyDescent="0.5">
      <c r="A72" s="158">
        <v>16</v>
      </c>
      <c r="B72" s="38">
        <v>15</v>
      </c>
      <c r="C72" s="167" t="s">
        <v>205</v>
      </c>
      <c r="D72" s="143">
        <v>1987</v>
      </c>
      <c r="E72" s="42" t="s">
        <v>102</v>
      </c>
      <c r="F72" s="165" t="s">
        <v>286</v>
      </c>
      <c r="G72" s="121" t="s">
        <v>287</v>
      </c>
      <c r="H72" s="169" t="s">
        <v>285</v>
      </c>
      <c r="I72" s="45" t="s">
        <v>208</v>
      </c>
      <c r="J72" s="84">
        <f t="shared" ca="1" si="1"/>
        <v>0.88441868405169077</v>
      </c>
    </row>
    <row r="73" spans="1:10" ht="72.75" customHeight="1" x14ac:dyDescent="0.5">
      <c r="A73" s="158">
        <v>17</v>
      </c>
      <c r="B73" s="38">
        <v>77</v>
      </c>
      <c r="C73" s="167" t="s">
        <v>67</v>
      </c>
      <c r="D73" s="143" t="s">
        <v>174</v>
      </c>
      <c r="E73" s="42" t="s">
        <v>22</v>
      </c>
      <c r="F73" s="165" t="s">
        <v>672</v>
      </c>
      <c r="G73" s="121" t="s">
        <v>673</v>
      </c>
      <c r="H73" s="169" t="s">
        <v>161</v>
      </c>
      <c r="I73" s="45" t="s">
        <v>68</v>
      </c>
      <c r="J73" s="84">
        <f t="shared" ca="1" si="1"/>
        <v>0.96725862999399514</v>
      </c>
    </row>
    <row r="74" spans="1:10" ht="72.75" customHeight="1" x14ac:dyDescent="0.5">
      <c r="A74" s="158">
        <v>18</v>
      </c>
      <c r="B74" s="38">
        <v>49</v>
      </c>
      <c r="C74" s="167" t="s">
        <v>162</v>
      </c>
      <c r="D74" s="143" t="s">
        <v>465</v>
      </c>
      <c r="E74" s="42" t="s">
        <v>21</v>
      </c>
      <c r="F74" s="165" t="s">
        <v>653</v>
      </c>
      <c r="G74" s="121" t="s">
        <v>654</v>
      </c>
      <c r="H74" s="169" t="s">
        <v>468</v>
      </c>
      <c r="I74" s="45" t="s">
        <v>39</v>
      </c>
      <c r="J74" s="84">
        <f t="shared" ca="1" si="1"/>
        <v>4.4581530021970184E-2</v>
      </c>
    </row>
    <row r="75" spans="1:10" ht="72.75" customHeight="1" x14ac:dyDescent="0.5">
      <c r="A75" s="158">
        <v>19</v>
      </c>
      <c r="B75" s="38">
        <v>121</v>
      </c>
      <c r="C75" s="167" t="s">
        <v>562</v>
      </c>
      <c r="D75" s="143" t="s">
        <v>53</v>
      </c>
      <c r="E75" s="42" t="s">
        <v>30</v>
      </c>
      <c r="F75" s="165" t="s">
        <v>563</v>
      </c>
      <c r="G75" s="121" t="s">
        <v>564</v>
      </c>
      <c r="H75" s="169" t="s">
        <v>157</v>
      </c>
      <c r="I75" s="45" t="s">
        <v>565</v>
      </c>
      <c r="J75" s="84">
        <f t="shared" ca="1" si="1"/>
        <v>0.3115104305863341</v>
      </c>
    </row>
    <row r="76" spans="1:10" ht="72.75" customHeight="1" x14ac:dyDescent="0.5">
      <c r="A76" s="158">
        <v>20</v>
      </c>
      <c r="B76" s="38">
        <v>5</v>
      </c>
      <c r="C76" s="167" t="s">
        <v>824</v>
      </c>
      <c r="D76" s="143" t="s">
        <v>237</v>
      </c>
      <c r="E76" s="42" t="s">
        <v>22</v>
      </c>
      <c r="F76" s="165" t="s">
        <v>598</v>
      </c>
      <c r="G76" s="121" t="s">
        <v>599</v>
      </c>
      <c r="H76" s="169" t="s">
        <v>455</v>
      </c>
      <c r="I76" s="45" t="s">
        <v>202</v>
      </c>
      <c r="J76" s="84">
        <f t="shared" ca="1" si="4"/>
        <v>0.30511310113535306</v>
      </c>
    </row>
    <row r="77" spans="1:10" ht="72.75" customHeight="1" x14ac:dyDescent="0.5">
      <c r="A77" s="158">
        <v>21</v>
      </c>
      <c r="B77" s="38">
        <v>38</v>
      </c>
      <c r="C77" s="167" t="s">
        <v>797</v>
      </c>
      <c r="D77" s="143" t="s">
        <v>140</v>
      </c>
      <c r="E77" s="42" t="s">
        <v>140</v>
      </c>
      <c r="F77" s="165" t="s">
        <v>796</v>
      </c>
      <c r="G77" s="121" t="s">
        <v>648</v>
      </c>
      <c r="H77" s="169" t="s">
        <v>644</v>
      </c>
      <c r="I77" s="45" t="s">
        <v>359</v>
      </c>
      <c r="J77" s="84">
        <f t="shared" ca="1" si="4"/>
        <v>0.64566405745071187</v>
      </c>
    </row>
    <row r="78" spans="1:10" ht="72.75" customHeight="1" x14ac:dyDescent="0.5">
      <c r="A78" s="158">
        <v>22</v>
      </c>
      <c r="B78" s="38">
        <v>36</v>
      </c>
      <c r="C78" s="167" t="s">
        <v>649</v>
      </c>
      <c r="D78" s="143" t="s">
        <v>140</v>
      </c>
      <c r="E78" s="42" t="s">
        <v>140</v>
      </c>
      <c r="F78" s="165" t="s">
        <v>650</v>
      </c>
      <c r="G78" s="121" t="s">
        <v>651</v>
      </c>
      <c r="H78" s="169" t="s">
        <v>644</v>
      </c>
      <c r="I78" s="45" t="s">
        <v>359</v>
      </c>
      <c r="J78" s="84">
        <f t="shared" ca="1" si="4"/>
        <v>0.69589700865257154</v>
      </c>
    </row>
    <row r="79" spans="1:10" ht="72.75" customHeight="1" x14ac:dyDescent="0.5">
      <c r="A79" s="158">
        <v>23</v>
      </c>
      <c r="B79" s="38">
        <v>64</v>
      </c>
      <c r="C79" s="167" t="s">
        <v>63</v>
      </c>
      <c r="D79" s="143" t="s">
        <v>465</v>
      </c>
      <c r="E79" s="42" t="s">
        <v>22</v>
      </c>
      <c r="F79" s="165" t="s">
        <v>588</v>
      </c>
      <c r="G79" s="121" t="s">
        <v>589</v>
      </c>
      <c r="H79" s="169" t="s">
        <v>468</v>
      </c>
      <c r="I79" s="45" t="s">
        <v>39</v>
      </c>
      <c r="J79" s="84">
        <f ca="1">RAND()</f>
        <v>0.79956175681552821</v>
      </c>
    </row>
    <row r="80" spans="1:10" ht="72.75" customHeight="1" thickBot="1" x14ac:dyDescent="0.55000000000000004">
      <c r="A80" s="158">
        <v>24</v>
      </c>
      <c r="B80" s="38">
        <v>30</v>
      </c>
      <c r="C80" s="336" t="s">
        <v>509</v>
      </c>
      <c r="D80" s="140" t="s">
        <v>53</v>
      </c>
      <c r="E80" s="35" t="s">
        <v>21</v>
      </c>
      <c r="F80" s="190" t="s">
        <v>667</v>
      </c>
      <c r="G80" s="96" t="s">
        <v>668</v>
      </c>
      <c r="H80" s="98" t="s">
        <v>508</v>
      </c>
      <c r="I80" s="36" t="s">
        <v>609</v>
      </c>
      <c r="J80" s="84"/>
    </row>
    <row r="81" spans="1:10" ht="66" customHeight="1" thickBot="1" x14ac:dyDescent="0.25">
      <c r="A81" s="368" t="s">
        <v>903</v>
      </c>
      <c r="B81" s="457"/>
      <c r="C81" s="457"/>
      <c r="D81" s="457"/>
      <c r="E81" s="457"/>
      <c r="F81" s="457"/>
      <c r="G81" s="457"/>
      <c r="H81" s="457"/>
      <c r="I81" s="458"/>
      <c r="J81" s="84">
        <f t="shared" ca="1" si="4"/>
        <v>0.4045608828198215</v>
      </c>
    </row>
    <row r="82" spans="1:10" ht="63.75" customHeight="1" thickBot="1" x14ac:dyDescent="0.25">
      <c r="A82" s="371" t="s">
        <v>880</v>
      </c>
      <c r="B82" s="372"/>
      <c r="C82" s="372"/>
      <c r="D82" s="372"/>
      <c r="E82" s="372"/>
      <c r="F82" s="372"/>
      <c r="G82" s="372"/>
      <c r="H82" s="372"/>
      <c r="I82" s="373"/>
      <c r="J82" s="84">
        <f t="shared" ca="1" si="4"/>
        <v>0.21705349721784828</v>
      </c>
    </row>
    <row r="83" spans="1:10" ht="49.5" customHeight="1" thickBot="1" x14ac:dyDescent="0.25">
      <c r="A83" s="368" t="s">
        <v>904</v>
      </c>
      <c r="B83" s="369"/>
      <c r="C83" s="369"/>
      <c r="D83" s="369"/>
      <c r="E83" s="369"/>
      <c r="F83" s="369"/>
      <c r="G83" s="369"/>
      <c r="H83" s="369"/>
      <c r="I83" s="370"/>
      <c r="J83" s="84">
        <f t="shared" ca="1" si="4"/>
        <v>0.3887488630894621</v>
      </c>
    </row>
    <row r="84" spans="1:10" ht="64.5" customHeight="1" x14ac:dyDescent="0.5">
      <c r="A84" s="46">
        <v>1</v>
      </c>
      <c r="B84" s="161">
        <v>176</v>
      </c>
      <c r="C84" s="124" t="s">
        <v>826</v>
      </c>
      <c r="D84" s="143">
        <v>2006</v>
      </c>
      <c r="E84" s="42" t="s">
        <v>30</v>
      </c>
      <c r="F84" s="163" t="s">
        <v>303</v>
      </c>
      <c r="G84" s="121" t="s">
        <v>428</v>
      </c>
      <c r="H84" s="169" t="s">
        <v>305</v>
      </c>
      <c r="I84" s="45" t="s">
        <v>306</v>
      </c>
      <c r="J84" s="84">
        <f t="shared" ca="1" si="4"/>
        <v>0.92198214612199458</v>
      </c>
    </row>
    <row r="85" spans="1:10" ht="64.5" customHeight="1" x14ac:dyDescent="0.5">
      <c r="A85" s="46">
        <v>2</v>
      </c>
      <c r="B85" s="161">
        <v>81</v>
      </c>
      <c r="C85" s="124" t="s">
        <v>829</v>
      </c>
      <c r="D85" s="143">
        <v>2007</v>
      </c>
      <c r="E85" s="42" t="s">
        <v>41</v>
      </c>
      <c r="F85" s="163" t="s">
        <v>261</v>
      </c>
      <c r="G85" s="121" t="s">
        <v>407</v>
      </c>
      <c r="H85" s="169" t="s">
        <v>310</v>
      </c>
      <c r="I85" s="45" t="s">
        <v>221</v>
      </c>
      <c r="J85" s="84">
        <f t="shared" ref="J85:J97" ca="1" si="6">RAND()</f>
        <v>0.58989727918801282</v>
      </c>
    </row>
    <row r="86" spans="1:10" ht="64.5" customHeight="1" x14ac:dyDescent="0.5">
      <c r="A86" s="46">
        <v>3</v>
      </c>
      <c r="B86" s="161">
        <v>179</v>
      </c>
      <c r="C86" s="124" t="s">
        <v>830</v>
      </c>
      <c r="D86" s="143">
        <v>2008</v>
      </c>
      <c r="E86" s="42" t="s">
        <v>36</v>
      </c>
      <c r="F86" s="163" t="s">
        <v>383</v>
      </c>
      <c r="G86" s="121" t="s">
        <v>384</v>
      </c>
      <c r="H86" s="169" t="s">
        <v>385</v>
      </c>
      <c r="I86" s="45" t="s">
        <v>386</v>
      </c>
      <c r="J86" s="84">
        <f t="shared" ca="1" si="6"/>
        <v>0.43097241755410753</v>
      </c>
    </row>
    <row r="87" spans="1:10" ht="64.5" customHeight="1" x14ac:dyDescent="0.5">
      <c r="A87" s="46">
        <v>4</v>
      </c>
      <c r="B87" s="161">
        <v>213</v>
      </c>
      <c r="C87" s="124" t="s">
        <v>827</v>
      </c>
      <c r="D87" s="143" t="s">
        <v>123</v>
      </c>
      <c r="E87" s="42" t="s">
        <v>41</v>
      </c>
      <c r="F87" s="163" t="s">
        <v>124</v>
      </c>
      <c r="G87" s="121" t="s">
        <v>125</v>
      </c>
      <c r="H87" s="169" t="s">
        <v>108</v>
      </c>
      <c r="I87" s="45" t="s">
        <v>103</v>
      </c>
      <c r="J87" s="84">
        <f t="shared" ca="1" si="6"/>
        <v>0.43394494065534128</v>
      </c>
    </row>
    <row r="88" spans="1:10" ht="64.5" customHeight="1" x14ac:dyDescent="0.5">
      <c r="A88" s="46">
        <v>5</v>
      </c>
      <c r="B88" s="161">
        <v>194</v>
      </c>
      <c r="C88" s="124" t="s">
        <v>828</v>
      </c>
      <c r="D88" s="143" t="s">
        <v>119</v>
      </c>
      <c r="E88" s="42" t="s">
        <v>30</v>
      </c>
      <c r="F88" s="163" t="s">
        <v>127</v>
      </c>
      <c r="G88" s="121" t="s">
        <v>128</v>
      </c>
      <c r="H88" s="169" t="s">
        <v>108</v>
      </c>
      <c r="I88" s="45" t="s">
        <v>328</v>
      </c>
      <c r="J88" s="84">
        <f t="shared" ca="1" si="6"/>
        <v>0.55050916668135541</v>
      </c>
    </row>
    <row r="89" spans="1:10" ht="72.75" customHeight="1" x14ac:dyDescent="0.5">
      <c r="A89" s="46">
        <v>6</v>
      </c>
      <c r="B89" s="38">
        <v>39</v>
      </c>
      <c r="C89" s="167" t="s">
        <v>798</v>
      </c>
      <c r="D89" s="143" t="s">
        <v>140</v>
      </c>
      <c r="E89" s="42" t="s">
        <v>22</v>
      </c>
      <c r="F89" s="165" t="s">
        <v>642</v>
      </c>
      <c r="G89" s="121" t="s">
        <v>643</v>
      </c>
      <c r="H89" s="169" t="s">
        <v>644</v>
      </c>
      <c r="I89" s="45" t="s">
        <v>39</v>
      </c>
      <c r="J89" s="84">
        <f t="shared" ca="1" si="4"/>
        <v>0.18735312472972543</v>
      </c>
    </row>
    <row r="90" spans="1:10" ht="61.5" customHeight="1" x14ac:dyDescent="0.5">
      <c r="A90" s="46">
        <v>7</v>
      </c>
      <c r="B90" s="161">
        <v>62</v>
      </c>
      <c r="C90" s="167" t="s">
        <v>63</v>
      </c>
      <c r="D90" s="143" t="s">
        <v>465</v>
      </c>
      <c r="E90" s="42" t="s">
        <v>22</v>
      </c>
      <c r="F90" s="163" t="s">
        <v>655</v>
      </c>
      <c r="G90" s="121" t="s">
        <v>656</v>
      </c>
      <c r="H90" s="169" t="s">
        <v>468</v>
      </c>
      <c r="I90" s="45" t="s">
        <v>39</v>
      </c>
      <c r="J90" s="84">
        <f t="shared" ca="1" si="6"/>
        <v>9.0894069349907736E-2</v>
      </c>
    </row>
    <row r="91" spans="1:10" ht="65.25" customHeight="1" x14ac:dyDescent="0.5">
      <c r="A91" s="46">
        <v>8</v>
      </c>
      <c r="B91" s="161">
        <v>310</v>
      </c>
      <c r="C91" s="167" t="s">
        <v>913</v>
      </c>
      <c r="D91" s="143" t="s">
        <v>43</v>
      </c>
      <c r="E91" s="42" t="s">
        <v>22</v>
      </c>
      <c r="F91" s="165" t="s">
        <v>171</v>
      </c>
      <c r="G91" s="121" t="s">
        <v>172</v>
      </c>
      <c r="H91" s="169" t="s">
        <v>44</v>
      </c>
      <c r="I91" s="45" t="s">
        <v>32</v>
      </c>
      <c r="J91" s="84"/>
    </row>
    <row r="92" spans="1:10" ht="61.5" customHeight="1" x14ac:dyDescent="0.5">
      <c r="A92" s="46">
        <v>9</v>
      </c>
      <c r="B92" s="161"/>
      <c r="C92" s="167" t="s">
        <v>111</v>
      </c>
      <c r="D92" s="143" t="s">
        <v>112</v>
      </c>
      <c r="E92" s="42" t="s">
        <v>113</v>
      </c>
      <c r="F92" s="163" t="s">
        <v>739</v>
      </c>
      <c r="G92" s="121"/>
      <c r="H92" s="169" t="s">
        <v>108</v>
      </c>
      <c r="I92" s="45" t="s">
        <v>740</v>
      </c>
      <c r="J92" s="84">
        <f t="shared" ca="1" si="6"/>
        <v>0.68781632501972301</v>
      </c>
    </row>
    <row r="93" spans="1:10" ht="61.5" customHeight="1" x14ac:dyDescent="0.5">
      <c r="A93" s="46">
        <v>10</v>
      </c>
      <c r="B93" s="161">
        <v>14</v>
      </c>
      <c r="C93" s="167" t="s">
        <v>208</v>
      </c>
      <c r="D93" s="143">
        <v>1990</v>
      </c>
      <c r="E93" s="42" t="s">
        <v>21</v>
      </c>
      <c r="F93" s="163" t="s">
        <v>209</v>
      </c>
      <c r="G93" s="121" t="s">
        <v>210</v>
      </c>
      <c r="H93" s="169" t="s">
        <v>295</v>
      </c>
      <c r="I93" s="45" t="s">
        <v>205</v>
      </c>
      <c r="J93" s="84">
        <f t="shared" ca="1" si="6"/>
        <v>0.34796997391833373</v>
      </c>
    </row>
    <row r="94" spans="1:10" ht="61.5" customHeight="1" x14ac:dyDescent="0.5">
      <c r="A94" s="46">
        <v>11</v>
      </c>
      <c r="B94" s="161">
        <v>76</v>
      </c>
      <c r="C94" s="167" t="s">
        <v>669</v>
      </c>
      <c r="D94" s="143" t="s">
        <v>670</v>
      </c>
      <c r="E94" s="42" t="s">
        <v>102</v>
      </c>
      <c r="F94" s="163" t="s">
        <v>249</v>
      </c>
      <c r="G94" s="121" t="s">
        <v>671</v>
      </c>
      <c r="H94" s="169" t="s">
        <v>246</v>
      </c>
      <c r="I94" s="45" t="s">
        <v>39</v>
      </c>
      <c r="J94" s="84">
        <f t="shared" ca="1" si="6"/>
        <v>0.24404245423011317</v>
      </c>
    </row>
    <row r="95" spans="1:10" ht="61.5" customHeight="1" x14ac:dyDescent="0.5">
      <c r="A95" s="46">
        <v>12</v>
      </c>
      <c r="B95" s="161">
        <v>47</v>
      </c>
      <c r="C95" s="167" t="s">
        <v>162</v>
      </c>
      <c r="D95" s="143" t="s">
        <v>465</v>
      </c>
      <c r="E95" s="42" t="s">
        <v>21</v>
      </c>
      <c r="F95" s="163" t="s">
        <v>186</v>
      </c>
      <c r="G95" s="121" t="s">
        <v>652</v>
      </c>
      <c r="H95" s="169" t="s">
        <v>468</v>
      </c>
      <c r="I95" s="45" t="s">
        <v>39</v>
      </c>
      <c r="J95" s="84">
        <f t="shared" ca="1" si="6"/>
        <v>0.21777802573205784</v>
      </c>
    </row>
    <row r="96" spans="1:10" ht="61.5" customHeight="1" x14ac:dyDescent="0.5">
      <c r="A96" s="46">
        <v>13</v>
      </c>
      <c r="B96" s="161">
        <v>79</v>
      </c>
      <c r="C96" s="167" t="s">
        <v>67</v>
      </c>
      <c r="D96" s="143" t="s">
        <v>174</v>
      </c>
      <c r="E96" s="42" t="s">
        <v>22</v>
      </c>
      <c r="F96" s="163" t="s">
        <v>657</v>
      </c>
      <c r="G96" s="121" t="s">
        <v>658</v>
      </c>
      <c r="H96" s="169" t="s">
        <v>161</v>
      </c>
      <c r="I96" s="45" t="s">
        <v>68</v>
      </c>
      <c r="J96" s="84">
        <f t="shared" ca="1" si="6"/>
        <v>0.42681937703237904</v>
      </c>
    </row>
    <row r="97" spans="1:10" ht="61.5" customHeight="1" x14ac:dyDescent="0.5">
      <c r="A97" s="46">
        <v>14</v>
      </c>
      <c r="B97" s="161">
        <v>131</v>
      </c>
      <c r="C97" s="167" t="s">
        <v>574</v>
      </c>
      <c r="D97" s="143" t="s">
        <v>551</v>
      </c>
      <c r="E97" s="42" t="s">
        <v>21</v>
      </c>
      <c r="F97" s="163" t="s">
        <v>645</v>
      </c>
      <c r="G97" s="121" t="s">
        <v>646</v>
      </c>
      <c r="H97" s="169" t="s">
        <v>577</v>
      </c>
      <c r="I97" s="45" t="s">
        <v>578</v>
      </c>
      <c r="J97" s="84">
        <f t="shared" ca="1" si="6"/>
        <v>0.99902835849089988</v>
      </c>
    </row>
    <row r="98" spans="1:10" ht="64.5" customHeight="1" thickBot="1" x14ac:dyDescent="0.55000000000000004">
      <c r="A98" s="46">
        <v>15</v>
      </c>
      <c r="B98" s="161">
        <v>178</v>
      </c>
      <c r="C98" s="124" t="s">
        <v>826</v>
      </c>
      <c r="D98" s="143">
        <v>2006</v>
      </c>
      <c r="E98" s="42" t="s">
        <v>30</v>
      </c>
      <c r="F98" s="163" t="s">
        <v>307</v>
      </c>
      <c r="G98" s="121" t="s">
        <v>429</v>
      </c>
      <c r="H98" s="169" t="s">
        <v>305</v>
      </c>
      <c r="I98" s="45" t="s">
        <v>306</v>
      </c>
      <c r="J98" s="84">
        <f t="shared" ca="1" si="0"/>
        <v>0.36732493238797603</v>
      </c>
    </row>
    <row r="99" spans="1:10" ht="98.25" customHeight="1" thickBot="1" x14ac:dyDescent="0.25">
      <c r="A99" s="371" t="s">
        <v>881</v>
      </c>
      <c r="B99" s="372"/>
      <c r="C99" s="372"/>
      <c r="D99" s="372"/>
      <c r="E99" s="372"/>
      <c r="F99" s="372"/>
      <c r="G99" s="372"/>
      <c r="H99" s="372"/>
      <c r="I99" s="373"/>
      <c r="J99" s="84">
        <f t="shared" ref="J99:J135" ca="1" si="7">RAND()</f>
        <v>0.67546010098206266</v>
      </c>
    </row>
    <row r="100" spans="1:10" ht="66" customHeight="1" thickBot="1" x14ac:dyDescent="0.25">
      <c r="A100" s="368" t="s">
        <v>905</v>
      </c>
      <c r="B100" s="369"/>
      <c r="C100" s="369"/>
      <c r="D100" s="369"/>
      <c r="E100" s="369"/>
      <c r="F100" s="369"/>
      <c r="G100" s="369"/>
      <c r="H100" s="369"/>
      <c r="I100" s="370"/>
      <c r="J100" s="84">
        <f t="shared" ca="1" si="7"/>
        <v>0.20022246947090439</v>
      </c>
    </row>
    <row r="101" spans="1:10" ht="65.25" customHeight="1" x14ac:dyDescent="0.5">
      <c r="A101" s="46">
        <v>1</v>
      </c>
      <c r="B101" s="161">
        <v>61</v>
      </c>
      <c r="C101" s="124" t="s">
        <v>882</v>
      </c>
      <c r="D101" s="143">
        <v>1993</v>
      </c>
      <c r="E101" s="42" t="s">
        <v>31</v>
      </c>
      <c r="F101" s="163" t="s">
        <v>216</v>
      </c>
      <c r="G101" s="121" t="s">
        <v>217</v>
      </c>
      <c r="H101" s="169" t="s">
        <v>213</v>
      </c>
      <c r="I101" s="45" t="s">
        <v>326</v>
      </c>
      <c r="J101" s="84">
        <f t="shared" ca="1" si="7"/>
        <v>0.43057089255887915</v>
      </c>
    </row>
    <row r="102" spans="1:10" ht="65.25" customHeight="1" x14ac:dyDescent="0.5">
      <c r="A102" s="46">
        <v>2</v>
      </c>
      <c r="B102" s="161">
        <v>205</v>
      </c>
      <c r="C102" s="124" t="s">
        <v>883</v>
      </c>
      <c r="D102" s="143" t="s">
        <v>112</v>
      </c>
      <c r="E102" s="42" t="s">
        <v>113</v>
      </c>
      <c r="F102" s="163" t="s">
        <v>331</v>
      </c>
      <c r="G102" s="121" t="s">
        <v>332</v>
      </c>
      <c r="H102" s="169" t="s">
        <v>108</v>
      </c>
      <c r="I102" s="45" t="s">
        <v>328</v>
      </c>
      <c r="J102" s="84">
        <f ca="1">RAND()</f>
        <v>0.30324144184118274</v>
      </c>
    </row>
    <row r="103" spans="1:10" ht="65.25" customHeight="1" x14ac:dyDescent="0.5">
      <c r="A103" s="46">
        <v>3</v>
      </c>
      <c r="B103" s="161">
        <v>209</v>
      </c>
      <c r="C103" s="124" t="s">
        <v>884</v>
      </c>
      <c r="D103" s="143" t="s">
        <v>104</v>
      </c>
      <c r="E103" s="42" t="s">
        <v>105</v>
      </c>
      <c r="F103" s="163" t="s">
        <v>106</v>
      </c>
      <c r="G103" s="121" t="s">
        <v>107</v>
      </c>
      <c r="H103" s="169" t="s">
        <v>108</v>
      </c>
      <c r="I103" s="45" t="s">
        <v>328</v>
      </c>
      <c r="J103" s="84">
        <f ca="1">RAND()</f>
        <v>0.14614860123413231</v>
      </c>
    </row>
    <row r="104" spans="1:10" ht="65.25" customHeight="1" x14ac:dyDescent="0.5">
      <c r="A104" s="46">
        <v>4</v>
      </c>
      <c r="B104" s="161">
        <v>97</v>
      </c>
      <c r="C104" s="124" t="s">
        <v>885</v>
      </c>
      <c r="D104" s="143">
        <v>1989</v>
      </c>
      <c r="E104" s="42" t="s">
        <v>29</v>
      </c>
      <c r="F104" s="163" t="s">
        <v>225</v>
      </c>
      <c r="G104" s="121" t="s">
        <v>226</v>
      </c>
      <c r="H104" s="169" t="s">
        <v>227</v>
      </c>
      <c r="I104" s="45" t="s">
        <v>228</v>
      </c>
      <c r="J104" s="84">
        <f ca="1">RAND()</f>
        <v>0.95444128587607224</v>
      </c>
    </row>
    <row r="105" spans="1:10" ht="65.25" customHeight="1" x14ac:dyDescent="0.5">
      <c r="A105" s="46">
        <v>5</v>
      </c>
      <c r="B105" s="161">
        <v>73</v>
      </c>
      <c r="C105" s="124" t="s">
        <v>886</v>
      </c>
      <c r="D105" s="143">
        <v>1994</v>
      </c>
      <c r="E105" s="42" t="s">
        <v>31</v>
      </c>
      <c r="F105" s="163" t="s">
        <v>368</v>
      </c>
      <c r="G105" s="121" t="s">
        <v>709</v>
      </c>
      <c r="H105" s="169" t="s">
        <v>365</v>
      </c>
      <c r="I105" s="45" t="s">
        <v>366</v>
      </c>
      <c r="J105" s="84">
        <f ca="1">RAND()</f>
        <v>0.40283811930856306</v>
      </c>
    </row>
    <row r="106" spans="1:10" ht="65.25" customHeight="1" x14ac:dyDescent="0.5">
      <c r="A106" s="46">
        <v>6</v>
      </c>
      <c r="B106" s="161">
        <v>40</v>
      </c>
      <c r="C106" s="124" t="s">
        <v>887</v>
      </c>
      <c r="D106" s="143">
        <v>1989</v>
      </c>
      <c r="E106" s="42" t="s">
        <v>29</v>
      </c>
      <c r="F106" s="163" t="s">
        <v>410</v>
      </c>
      <c r="G106" s="121" t="s">
        <v>706</v>
      </c>
      <c r="H106" s="169" t="s">
        <v>361</v>
      </c>
      <c r="I106" s="45" t="s">
        <v>39</v>
      </c>
      <c r="J106" s="84">
        <f ca="1">RAND()</f>
        <v>0.20350190332801898</v>
      </c>
    </row>
    <row r="107" spans="1:10" ht="65.25" customHeight="1" x14ac:dyDescent="0.5">
      <c r="A107" s="46">
        <v>7</v>
      </c>
      <c r="B107" s="161">
        <v>59</v>
      </c>
      <c r="C107" s="124" t="s">
        <v>882</v>
      </c>
      <c r="D107" s="143">
        <v>1993</v>
      </c>
      <c r="E107" s="42" t="s">
        <v>31</v>
      </c>
      <c r="F107" s="163" t="s">
        <v>214</v>
      </c>
      <c r="G107" s="121" t="s">
        <v>215</v>
      </c>
      <c r="H107" s="169" t="s">
        <v>213</v>
      </c>
      <c r="I107" s="45" t="s">
        <v>326</v>
      </c>
      <c r="J107" s="84">
        <f t="shared" ca="1" si="7"/>
        <v>0.38201796844927638</v>
      </c>
    </row>
    <row r="108" spans="1:10" ht="65.25" customHeight="1" x14ac:dyDescent="0.5">
      <c r="A108" s="46">
        <v>8</v>
      </c>
      <c r="B108" s="161">
        <v>28</v>
      </c>
      <c r="C108" s="167" t="s">
        <v>832</v>
      </c>
      <c r="D108" s="143" t="s">
        <v>53</v>
      </c>
      <c r="E108" s="42" t="s">
        <v>21</v>
      </c>
      <c r="F108" s="165" t="s">
        <v>663</v>
      </c>
      <c r="G108" s="121" t="s">
        <v>664</v>
      </c>
      <c r="H108" s="169" t="s">
        <v>508</v>
      </c>
      <c r="I108" s="45" t="s">
        <v>609</v>
      </c>
      <c r="J108" s="84"/>
    </row>
    <row r="109" spans="1:10" ht="65.25" customHeight="1" x14ac:dyDescent="0.5">
      <c r="A109" s="46">
        <v>9</v>
      </c>
      <c r="B109" s="161">
        <v>203</v>
      </c>
      <c r="C109" s="167" t="s">
        <v>416</v>
      </c>
      <c r="D109" s="143" t="s">
        <v>170</v>
      </c>
      <c r="E109" s="42" t="s">
        <v>113</v>
      </c>
      <c r="F109" s="165" t="s">
        <v>195</v>
      </c>
      <c r="G109" s="121" t="s">
        <v>196</v>
      </c>
      <c r="H109" s="169" t="s">
        <v>108</v>
      </c>
      <c r="I109" s="45" t="s">
        <v>328</v>
      </c>
      <c r="J109" s="84">
        <f t="shared" ca="1" si="7"/>
        <v>0.86335967085665721</v>
      </c>
    </row>
    <row r="110" spans="1:10" ht="65.25" customHeight="1" x14ac:dyDescent="0.5">
      <c r="A110" s="46">
        <v>10</v>
      </c>
      <c r="B110" s="161">
        <v>312</v>
      </c>
      <c r="C110" s="167" t="s">
        <v>888</v>
      </c>
      <c r="D110" s="143" t="s">
        <v>43</v>
      </c>
      <c r="E110" s="42" t="s">
        <v>22</v>
      </c>
      <c r="F110" s="165" t="s">
        <v>912</v>
      </c>
      <c r="G110" s="121" t="s">
        <v>677</v>
      </c>
      <c r="H110" s="169" t="s">
        <v>44</v>
      </c>
      <c r="I110" s="45" t="s">
        <v>39</v>
      </c>
      <c r="J110" s="84"/>
    </row>
    <row r="111" spans="1:10" ht="65.25" customHeight="1" x14ac:dyDescent="0.5">
      <c r="A111" s="46">
        <v>11</v>
      </c>
      <c r="B111" s="161">
        <v>192</v>
      </c>
      <c r="C111" s="167" t="s">
        <v>413</v>
      </c>
      <c r="D111" s="143">
        <v>1991</v>
      </c>
      <c r="E111" s="42" t="s">
        <v>22</v>
      </c>
      <c r="F111" s="165" t="s">
        <v>167</v>
      </c>
      <c r="G111" s="121" t="s">
        <v>168</v>
      </c>
      <c r="H111" s="169" t="s">
        <v>301</v>
      </c>
      <c r="I111" s="45" t="s">
        <v>38</v>
      </c>
      <c r="J111" s="84">
        <f t="shared" ca="1" si="7"/>
        <v>0.30804039220906276</v>
      </c>
    </row>
    <row r="112" spans="1:10" ht="65.25" customHeight="1" x14ac:dyDescent="0.5">
      <c r="A112" s="46">
        <v>12</v>
      </c>
      <c r="B112" s="161">
        <v>19</v>
      </c>
      <c r="C112" s="167" t="s">
        <v>412</v>
      </c>
      <c r="D112" s="143">
        <v>1990</v>
      </c>
      <c r="E112" s="42" t="s">
        <v>21</v>
      </c>
      <c r="F112" s="165" t="s">
        <v>697</v>
      </c>
      <c r="G112" s="121" t="s">
        <v>698</v>
      </c>
      <c r="H112" s="169" t="s">
        <v>295</v>
      </c>
      <c r="I112" s="45" t="s">
        <v>205</v>
      </c>
      <c r="J112" s="84">
        <f t="shared" ca="1" si="7"/>
        <v>0.86161460178882676</v>
      </c>
    </row>
    <row r="113" spans="1:10" ht="65.25" customHeight="1" x14ac:dyDescent="0.5">
      <c r="A113" s="46">
        <v>13</v>
      </c>
      <c r="B113" s="161">
        <v>169</v>
      </c>
      <c r="C113" s="167" t="s">
        <v>891</v>
      </c>
      <c r="D113" s="143" t="s">
        <v>140</v>
      </c>
      <c r="E113" s="42" t="s">
        <v>22</v>
      </c>
      <c r="F113" s="165" t="s">
        <v>674</v>
      </c>
      <c r="G113" s="121" t="s">
        <v>675</v>
      </c>
      <c r="H113" s="169" t="s">
        <v>537</v>
      </c>
      <c r="I113" s="45" t="s">
        <v>78</v>
      </c>
      <c r="J113" s="84"/>
    </row>
    <row r="114" spans="1:10" ht="65.25" customHeight="1" x14ac:dyDescent="0.5">
      <c r="A114" s="46">
        <v>14</v>
      </c>
      <c r="B114" s="161">
        <v>80</v>
      </c>
      <c r="C114" s="167" t="s">
        <v>834</v>
      </c>
      <c r="D114" s="143" t="s">
        <v>174</v>
      </c>
      <c r="E114" s="42" t="s">
        <v>22</v>
      </c>
      <c r="F114" s="165" t="s">
        <v>222</v>
      </c>
      <c r="G114" s="121" t="s">
        <v>223</v>
      </c>
      <c r="H114" s="169" t="s">
        <v>161</v>
      </c>
      <c r="I114" s="45" t="s">
        <v>68</v>
      </c>
      <c r="J114" s="84"/>
    </row>
    <row r="115" spans="1:10" ht="65.25" customHeight="1" x14ac:dyDescent="0.5">
      <c r="A115" s="46">
        <v>15</v>
      </c>
      <c r="B115" s="161">
        <v>172</v>
      </c>
      <c r="C115" s="167" t="s">
        <v>889</v>
      </c>
      <c r="D115" s="143">
        <v>1992</v>
      </c>
      <c r="E115" s="42" t="s">
        <v>102</v>
      </c>
      <c r="F115" s="165" t="s">
        <v>218</v>
      </c>
      <c r="G115" s="121" t="s">
        <v>219</v>
      </c>
      <c r="H115" s="169" t="s">
        <v>62</v>
      </c>
      <c r="I115" s="45" t="s">
        <v>78</v>
      </c>
      <c r="J115" s="84"/>
    </row>
    <row r="116" spans="1:10" ht="65.25" customHeight="1" x14ac:dyDescent="0.5">
      <c r="A116" s="46">
        <v>16</v>
      </c>
      <c r="B116" s="161">
        <v>208</v>
      </c>
      <c r="C116" s="167" t="s">
        <v>414</v>
      </c>
      <c r="D116" s="143" t="s">
        <v>104</v>
      </c>
      <c r="E116" s="42" t="s">
        <v>105</v>
      </c>
      <c r="F116" s="165" t="s">
        <v>329</v>
      </c>
      <c r="G116" s="121" t="s">
        <v>330</v>
      </c>
      <c r="H116" s="169" t="s">
        <v>108</v>
      </c>
      <c r="I116" s="45" t="s">
        <v>328</v>
      </c>
      <c r="J116" s="84">
        <f t="shared" ca="1" si="7"/>
        <v>0.38029507706391918</v>
      </c>
    </row>
    <row r="117" spans="1:10" ht="65.25" customHeight="1" x14ac:dyDescent="0.5">
      <c r="A117" s="46">
        <v>17</v>
      </c>
      <c r="B117" s="161">
        <v>189</v>
      </c>
      <c r="C117" s="167" t="s">
        <v>416</v>
      </c>
      <c r="D117" s="143" t="s">
        <v>112</v>
      </c>
      <c r="E117" s="42" t="s">
        <v>113</v>
      </c>
      <c r="F117" s="165" t="s">
        <v>116</v>
      </c>
      <c r="G117" s="121" t="s">
        <v>117</v>
      </c>
      <c r="H117" s="169" t="s">
        <v>108</v>
      </c>
      <c r="I117" s="45" t="s">
        <v>328</v>
      </c>
      <c r="J117" s="84">
        <f t="shared" ca="1" si="7"/>
        <v>0.27862571952020843</v>
      </c>
    </row>
    <row r="118" spans="1:10" ht="65.25" customHeight="1" x14ac:dyDescent="0.5">
      <c r="A118" s="46">
        <v>18</v>
      </c>
      <c r="B118" s="161">
        <v>29</v>
      </c>
      <c r="C118" s="167" t="s">
        <v>832</v>
      </c>
      <c r="D118" s="143" t="s">
        <v>53</v>
      </c>
      <c r="E118" s="42" t="s">
        <v>21</v>
      </c>
      <c r="F118" s="165" t="s">
        <v>665</v>
      </c>
      <c r="G118" s="121" t="s">
        <v>666</v>
      </c>
      <c r="H118" s="169" t="s">
        <v>508</v>
      </c>
      <c r="I118" s="45" t="s">
        <v>609</v>
      </c>
      <c r="J118" s="84"/>
    </row>
    <row r="119" spans="1:10" ht="65.25" customHeight="1" thickBot="1" x14ac:dyDescent="0.55000000000000004">
      <c r="A119" s="46">
        <v>19</v>
      </c>
      <c r="B119" s="161">
        <v>21</v>
      </c>
      <c r="C119" s="167" t="s">
        <v>890</v>
      </c>
      <c r="D119" s="143">
        <v>1990</v>
      </c>
      <c r="E119" s="42" t="s">
        <v>21</v>
      </c>
      <c r="F119" s="165" t="s">
        <v>430</v>
      </c>
      <c r="G119" s="121" t="s">
        <v>431</v>
      </c>
      <c r="H119" s="169" t="s">
        <v>295</v>
      </c>
      <c r="I119" s="45" t="s">
        <v>205</v>
      </c>
      <c r="J119" s="84"/>
    </row>
    <row r="120" spans="1:10" ht="78" customHeight="1" thickBot="1" x14ac:dyDescent="0.25">
      <c r="A120" s="371" t="s">
        <v>906</v>
      </c>
      <c r="B120" s="372"/>
      <c r="C120" s="372"/>
      <c r="D120" s="372"/>
      <c r="E120" s="372"/>
      <c r="F120" s="372"/>
      <c r="G120" s="372"/>
      <c r="H120" s="372"/>
      <c r="I120" s="373"/>
      <c r="J120" s="84">
        <f t="shared" ca="1" si="7"/>
        <v>0.43351071040353728</v>
      </c>
    </row>
    <row r="121" spans="1:10" ht="49.9" customHeight="1" thickBot="1" x14ac:dyDescent="0.25">
      <c r="A121" s="368" t="s">
        <v>892</v>
      </c>
      <c r="B121" s="369"/>
      <c r="C121" s="369"/>
      <c r="D121" s="369"/>
      <c r="E121" s="369"/>
      <c r="F121" s="369"/>
      <c r="G121" s="369"/>
      <c r="H121" s="369"/>
      <c r="I121" s="370"/>
      <c r="J121" s="84">
        <f t="shared" ca="1" si="7"/>
        <v>0.61953280894411578</v>
      </c>
    </row>
    <row r="122" spans="1:10" ht="49.9" customHeight="1" thickBot="1" x14ac:dyDescent="0.25">
      <c r="A122" s="371" t="s">
        <v>840</v>
      </c>
      <c r="B122" s="372"/>
      <c r="C122" s="372"/>
      <c r="D122" s="372"/>
      <c r="E122" s="372"/>
      <c r="F122" s="372"/>
      <c r="G122" s="372"/>
      <c r="H122" s="372"/>
      <c r="I122" s="373"/>
      <c r="J122" s="84">
        <f t="shared" ca="1" si="7"/>
        <v>0.3875376971092056</v>
      </c>
    </row>
    <row r="123" spans="1:10" ht="76.5" customHeight="1" thickBot="1" x14ac:dyDescent="0.55000000000000004">
      <c r="A123" s="46">
        <v>1</v>
      </c>
      <c r="B123" s="161">
        <v>124</v>
      </c>
      <c r="C123" s="124" t="s">
        <v>83</v>
      </c>
      <c r="D123" s="143">
        <v>2003</v>
      </c>
      <c r="E123" s="42" t="s">
        <v>31</v>
      </c>
      <c r="F123" s="163" t="s">
        <v>65</v>
      </c>
      <c r="G123" s="121" t="s">
        <v>84</v>
      </c>
      <c r="H123" s="169" t="s">
        <v>85</v>
      </c>
      <c r="I123" s="45" t="s">
        <v>66</v>
      </c>
      <c r="J123" s="84">
        <f t="shared" ca="1" si="7"/>
        <v>0.90494144368189144</v>
      </c>
    </row>
    <row r="124" spans="1:10" ht="49.15" customHeight="1" thickBot="1" x14ac:dyDescent="0.25">
      <c r="A124" s="368" t="s">
        <v>893</v>
      </c>
      <c r="B124" s="369"/>
      <c r="C124" s="369"/>
      <c r="D124" s="369"/>
      <c r="E124" s="369"/>
      <c r="F124" s="369"/>
      <c r="G124" s="369"/>
      <c r="H124" s="369"/>
      <c r="I124" s="370"/>
      <c r="J124" s="84">
        <f t="shared" ca="1" si="7"/>
        <v>5.9519818699590998E-2</v>
      </c>
    </row>
    <row r="125" spans="1:10" ht="49.15" customHeight="1" thickBot="1" x14ac:dyDescent="0.25">
      <c r="A125" s="371" t="s">
        <v>907</v>
      </c>
      <c r="B125" s="372"/>
      <c r="C125" s="372"/>
      <c r="D125" s="372"/>
      <c r="E125" s="372"/>
      <c r="F125" s="372"/>
      <c r="G125" s="372"/>
      <c r="H125" s="372"/>
      <c r="I125" s="373"/>
      <c r="J125" s="84">
        <f t="shared" ca="1" si="7"/>
        <v>0.54964766381033769</v>
      </c>
    </row>
    <row r="126" spans="1:10" ht="66.75" customHeight="1" x14ac:dyDescent="0.5">
      <c r="A126" s="46">
        <v>1</v>
      </c>
      <c r="B126" s="161">
        <v>3</v>
      </c>
      <c r="C126" s="124" t="s">
        <v>198</v>
      </c>
      <c r="D126" s="143">
        <v>2001</v>
      </c>
      <c r="E126" s="42" t="s">
        <v>29</v>
      </c>
      <c r="F126" s="163" t="s">
        <v>199</v>
      </c>
      <c r="G126" s="121" t="s">
        <v>200</v>
      </c>
      <c r="H126" s="169" t="s">
        <v>201</v>
      </c>
      <c r="I126" s="45" t="s">
        <v>202</v>
      </c>
      <c r="J126" s="84">
        <f t="shared" ca="1" si="7"/>
        <v>0.66658428062135477</v>
      </c>
    </row>
    <row r="127" spans="1:10" ht="66.75" customHeight="1" x14ac:dyDescent="0.5">
      <c r="A127" s="46">
        <v>2</v>
      </c>
      <c r="B127" s="161">
        <v>204</v>
      </c>
      <c r="C127" s="124" t="s">
        <v>111</v>
      </c>
      <c r="D127" s="143" t="s">
        <v>112</v>
      </c>
      <c r="E127" s="42" t="s">
        <v>113</v>
      </c>
      <c r="F127" s="163" t="s">
        <v>114</v>
      </c>
      <c r="G127" s="121" t="s">
        <v>115</v>
      </c>
      <c r="H127" s="169" t="s">
        <v>108</v>
      </c>
      <c r="I127" s="45" t="s">
        <v>328</v>
      </c>
      <c r="J127" s="84">
        <f t="shared" ca="1" si="7"/>
        <v>0.70767033018439518</v>
      </c>
    </row>
    <row r="128" spans="1:10" ht="66.75" customHeight="1" x14ac:dyDescent="0.5">
      <c r="A128" s="46">
        <v>3</v>
      </c>
      <c r="B128" s="161">
        <v>300</v>
      </c>
      <c r="C128" s="124" t="s">
        <v>312</v>
      </c>
      <c r="D128" s="143">
        <v>1989</v>
      </c>
      <c r="E128" s="42" t="s">
        <v>31</v>
      </c>
      <c r="F128" s="163" t="s">
        <v>313</v>
      </c>
      <c r="G128" s="121" t="s">
        <v>314</v>
      </c>
      <c r="H128" s="169" t="s">
        <v>315</v>
      </c>
      <c r="I128" s="45" t="s">
        <v>316</v>
      </c>
      <c r="J128" s="84">
        <f t="shared" ca="1" si="7"/>
        <v>0.16025097093474072</v>
      </c>
    </row>
    <row r="129" spans="1:11" ht="66.75" customHeight="1" x14ac:dyDescent="0.5">
      <c r="A129" s="46">
        <v>4</v>
      </c>
      <c r="B129" s="161">
        <v>207</v>
      </c>
      <c r="C129" s="124" t="s">
        <v>103</v>
      </c>
      <c r="D129" s="143" t="s">
        <v>104</v>
      </c>
      <c r="E129" s="42" t="s">
        <v>105</v>
      </c>
      <c r="F129" s="163" t="s">
        <v>109</v>
      </c>
      <c r="G129" s="121" t="s">
        <v>110</v>
      </c>
      <c r="H129" s="169" t="s">
        <v>108</v>
      </c>
      <c r="I129" s="45" t="s">
        <v>328</v>
      </c>
      <c r="J129" s="84">
        <f t="shared" ca="1" si="7"/>
        <v>0.39030678212171088</v>
      </c>
    </row>
    <row r="130" spans="1:11" ht="66.75" customHeight="1" x14ac:dyDescent="0.5">
      <c r="A130" s="46">
        <v>5</v>
      </c>
      <c r="B130" s="161">
        <v>165</v>
      </c>
      <c r="C130" s="124" t="s">
        <v>75</v>
      </c>
      <c r="D130" s="143">
        <v>2001</v>
      </c>
      <c r="E130" s="42" t="s">
        <v>29</v>
      </c>
      <c r="F130" s="163" t="s">
        <v>76</v>
      </c>
      <c r="G130" s="121" t="s">
        <v>77</v>
      </c>
      <c r="H130" s="169" t="s">
        <v>62</v>
      </c>
      <c r="I130" s="45" t="s">
        <v>78</v>
      </c>
      <c r="J130" s="84">
        <f t="shared" ca="1" si="7"/>
        <v>0.50882850107622235</v>
      </c>
    </row>
    <row r="131" spans="1:11" ht="66.75" customHeight="1" x14ac:dyDescent="0.5">
      <c r="A131" s="46">
        <v>6</v>
      </c>
      <c r="B131" s="161">
        <v>58</v>
      </c>
      <c r="C131" s="124" t="s">
        <v>63</v>
      </c>
      <c r="D131" s="143">
        <v>1993</v>
      </c>
      <c r="E131" s="42" t="s">
        <v>31</v>
      </c>
      <c r="F131" s="163" t="s">
        <v>90</v>
      </c>
      <c r="G131" s="121" t="s">
        <v>91</v>
      </c>
      <c r="H131" s="169" t="s">
        <v>327</v>
      </c>
      <c r="I131" s="45" t="s">
        <v>326</v>
      </c>
      <c r="J131" s="84">
        <f t="shared" ca="1" si="7"/>
        <v>0.73364403678054912</v>
      </c>
    </row>
    <row r="132" spans="1:11" ht="66.75" customHeight="1" thickBot="1" x14ac:dyDescent="0.55000000000000004">
      <c r="A132" s="46">
        <v>7</v>
      </c>
      <c r="B132" s="161">
        <v>1</v>
      </c>
      <c r="C132" s="124" t="s">
        <v>198</v>
      </c>
      <c r="D132" s="143">
        <v>2001</v>
      </c>
      <c r="E132" s="42" t="s">
        <v>22</v>
      </c>
      <c r="F132" s="163" t="s">
        <v>203</v>
      </c>
      <c r="G132" s="121" t="s">
        <v>204</v>
      </c>
      <c r="H132" s="169" t="s">
        <v>201</v>
      </c>
      <c r="I132" s="45" t="s">
        <v>202</v>
      </c>
      <c r="J132" s="84">
        <f t="shared" ca="1" si="7"/>
        <v>0.26982761744702155</v>
      </c>
    </row>
    <row r="133" spans="1:11" ht="42.75" customHeight="1" thickBot="1" x14ac:dyDescent="0.25">
      <c r="A133" s="368" t="s">
        <v>908</v>
      </c>
      <c r="B133" s="369"/>
      <c r="C133" s="369"/>
      <c r="D133" s="369"/>
      <c r="E133" s="369"/>
      <c r="F133" s="369"/>
      <c r="G133" s="369"/>
      <c r="H133" s="369"/>
      <c r="I133" s="370"/>
      <c r="J133" s="84">
        <f t="shared" ca="1" si="7"/>
        <v>0.35695253001807237</v>
      </c>
    </row>
    <row r="134" spans="1:11" ht="42.75" customHeight="1" thickBot="1" x14ac:dyDescent="0.25">
      <c r="A134" s="371" t="s">
        <v>894</v>
      </c>
      <c r="B134" s="372"/>
      <c r="C134" s="372"/>
      <c r="D134" s="372"/>
      <c r="E134" s="372"/>
      <c r="F134" s="372"/>
      <c r="G134" s="372"/>
      <c r="H134" s="372"/>
      <c r="I134" s="373"/>
      <c r="J134" s="84">
        <f t="shared" ca="1" si="7"/>
        <v>0.83919288887119703</v>
      </c>
    </row>
    <row r="135" spans="1:11" ht="34.5" customHeight="1" thickBot="1" x14ac:dyDescent="0.25">
      <c r="A135" s="368" t="s">
        <v>268</v>
      </c>
      <c r="B135" s="369"/>
      <c r="C135" s="369"/>
      <c r="D135" s="369"/>
      <c r="E135" s="369"/>
      <c r="F135" s="369"/>
      <c r="G135" s="369"/>
      <c r="H135" s="369"/>
      <c r="I135" s="370"/>
      <c r="J135" s="84">
        <f t="shared" ca="1" si="7"/>
        <v>0.81293681902348591</v>
      </c>
    </row>
    <row r="136" spans="1:11" ht="66.75" customHeight="1" x14ac:dyDescent="0.5">
      <c r="A136" s="65">
        <v>1</v>
      </c>
      <c r="B136" s="209">
        <v>116</v>
      </c>
      <c r="C136" s="124" t="s">
        <v>533</v>
      </c>
      <c r="D136" s="143" t="s">
        <v>534</v>
      </c>
      <c r="E136" s="42" t="s">
        <v>140</v>
      </c>
      <c r="F136" s="163" t="s">
        <v>895</v>
      </c>
      <c r="G136" s="121" t="s">
        <v>896</v>
      </c>
      <c r="H136" s="169" t="s">
        <v>532</v>
      </c>
      <c r="I136" s="45" t="s">
        <v>529</v>
      </c>
      <c r="J136" s="84">
        <f t="shared" ref="J136:J144" ca="1" si="8">RAND()</f>
        <v>0.96722567567529016</v>
      </c>
      <c r="K136" s="83"/>
    </row>
    <row r="137" spans="1:11" ht="66.75" customHeight="1" x14ac:dyDescent="0.5">
      <c r="A137" s="65">
        <v>2</v>
      </c>
      <c r="B137" s="161">
        <v>20</v>
      </c>
      <c r="C137" s="124" t="s">
        <v>229</v>
      </c>
      <c r="D137" s="143" t="s">
        <v>136</v>
      </c>
      <c r="E137" s="42" t="s">
        <v>41</v>
      </c>
      <c r="F137" s="163" t="s">
        <v>456</v>
      </c>
      <c r="G137" s="121" t="s">
        <v>457</v>
      </c>
      <c r="H137" s="169" t="s">
        <v>458</v>
      </c>
      <c r="I137" s="45" t="s">
        <v>208</v>
      </c>
      <c r="J137" s="84">
        <f t="shared" ca="1" si="8"/>
        <v>0.33247208922218285</v>
      </c>
      <c r="K137" s="83"/>
    </row>
    <row r="138" spans="1:11" ht="66.75" customHeight="1" x14ac:dyDescent="0.5">
      <c r="A138" s="65">
        <v>3</v>
      </c>
      <c r="B138" s="161">
        <v>55</v>
      </c>
      <c r="C138" s="124" t="s">
        <v>162</v>
      </c>
      <c r="D138" s="143" t="s">
        <v>465</v>
      </c>
      <c r="E138" s="42" t="s">
        <v>21</v>
      </c>
      <c r="F138" s="163" t="s">
        <v>466</v>
      </c>
      <c r="G138" s="121" t="s">
        <v>467</v>
      </c>
      <c r="H138" s="169" t="s">
        <v>468</v>
      </c>
      <c r="I138" s="45" t="s">
        <v>39</v>
      </c>
      <c r="J138" s="84">
        <f t="shared" ca="1" si="8"/>
        <v>5.1794314340318226E-2</v>
      </c>
      <c r="K138" s="83"/>
    </row>
    <row r="139" spans="1:11" ht="66.75" customHeight="1" x14ac:dyDescent="0.5">
      <c r="A139" s="65">
        <v>4</v>
      </c>
      <c r="B139" s="161">
        <v>306</v>
      </c>
      <c r="C139" s="124" t="s">
        <v>484</v>
      </c>
      <c r="D139" s="143" t="s">
        <v>460</v>
      </c>
      <c r="E139" s="42" t="s">
        <v>42</v>
      </c>
      <c r="F139" s="163" t="s">
        <v>132</v>
      </c>
      <c r="G139" s="121" t="s">
        <v>485</v>
      </c>
      <c r="H139" s="169" t="s">
        <v>483</v>
      </c>
      <c r="I139" s="45" t="s">
        <v>131</v>
      </c>
      <c r="J139" s="84">
        <f t="shared" ca="1" si="8"/>
        <v>0.8592906148149082</v>
      </c>
      <c r="K139" s="83"/>
    </row>
    <row r="140" spans="1:11" ht="66.75" customHeight="1" x14ac:dyDescent="0.5">
      <c r="A140" s="65">
        <v>5</v>
      </c>
      <c r="B140" s="161">
        <v>155</v>
      </c>
      <c r="C140" s="124" t="s">
        <v>897</v>
      </c>
      <c r="D140" s="143">
        <v>1993</v>
      </c>
      <c r="E140" s="42" t="s">
        <v>42</v>
      </c>
      <c r="F140" s="163" t="s">
        <v>618</v>
      </c>
      <c r="G140" s="121" t="s">
        <v>619</v>
      </c>
      <c r="H140" s="169" t="s">
        <v>537</v>
      </c>
      <c r="I140" s="45" t="s">
        <v>164</v>
      </c>
      <c r="J140" s="84">
        <f t="shared" ca="1" si="8"/>
        <v>0.85262237861784484</v>
      </c>
      <c r="K140" s="83"/>
    </row>
    <row r="141" spans="1:11" ht="66.75" customHeight="1" x14ac:dyDescent="0.5">
      <c r="A141" s="65">
        <v>6</v>
      </c>
      <c r="B141" s="161">
        <v>119</v>
      </c>
      <c r="C141" s="124" t="s">
        <v>476</v>
      </c>
      <c r="D141" s="143" t="s">
        <v>477</v>
      </c>
      <c r="E141" s="42" t="s">
        <v>140</v>
      </c>
      <c r="F141" s="163" t="s">
        <v>478</v>
      </c>
      <c r="G141" s="121" t="s">
        <v>479</v>
      </c>
      <c r="H141" s="169" t="s">
        <v>475</v>
      </c>
      <c r="I141" s="45" t="s">
        <v>39</v>
      </c>
      <c r="J141" s="84"/>
      <c r="K141" s="83"/>
    </row>
    <row r="142" spans="1:11" ht="66.75" customHeight="1" x14ac:dyDescent="0.5">
      <c r="A142" s="65">
        <v>7</v>
      </c>
      <c r="B142" s="161">
        <v>118</v>
      </c>
      <c r="C142" s="124" t="s">
        <v>801</v>
      </c>
      <c r="D142" s="143" t="s">
        <v>452</v>
      </c>
      <c r="E142" s="42" t="s">
        <v>140</v>
      </c>
      <c r="F142" s="163" t="s">
        <v>232</v>
      </c>
      <c r="G142" s="121" t="s">
        <v>233</v>
      </c>
      <c r="H142" s="169" t="s">
        <v>532</v>
      </c>
      <c r="I142" s="45" t="s">
        <v>230</v>
      </c>
      <c r="J142" s="84"/>
      <c r="K142" s="83"/>
    </row>
    <row r="143" spans="1:11" ht="66.75" customHeight="1" x14ac:dyDescent="0.5">
      <c r="A143" s="65">
        <v>8</v>
      </c>
      <c r="B143" s="161">
        <v>0</v>
      </c>
      <c r="C143" s="124" t="s">
        <v>442</v>
      </c>
      <c r="D143" s="143" t="s">
        <v>443</v>
      </c>
      <c r="E143" s="42" t="s">
        <v>140</v>
      </c>
      <c r="F143" s="163" t="s">
        <v>699</v>
      </c>
      <c r="G143" s="121" t="s">
        <v>444</v>
      </c>
      <c r="H143" s="169" t="s">
        <v>445</v>
      </c>
      <c r="I143" s="45" t="s">
        <v>446</v>
      </c>
      <c r="J143" s="84">
        <f t="shared" ca="1" si="8"/>
        <v>0.82303489268450125</v>
      </c>
      <c r="K143" s="83"/>
    </row>
    <row r="144" spans="1:11" ht="66.75" customHeight="1" x14ac:dyDescent="0.5">
      <c r="A144" s="65">
        <v>9</v>
      </c>
      <c r="B144" s="161">
        <v>41</v>
      </c>
      <c r="C144" s="124" t="s">
        <v>582</v>
      </c>
      <c r="D144" s="143" t="s">
        <v>142</v>
      </c>
      <c r="E144" s="42" t="s">
        <v>36</v>
      </c>
      <c r="F144" s="163" t="s">
        <v>583</v>
      </c>
      <c r="G144" s="121" t="s">
        <v>584</v>
      </c>
      <c r="H144" s="169" t="s">
        <v>463</v>
      </c>
      <c r="I144" s="45" t="s">
        <v>464</v>
      </c>
      <c r="J144" s="84">
        <f t="shared" ca="1" si="8"/>
        <v>7.2206102167882036E-2</v>
      </c>
      <c r="K144" s="83"/>
    </row>
    <row r="145" spans="1:11" ht="66.75" customHeight="1" thickBot="1" x14ac:dyDescent="0.55000000000000004">
      <c r="A145" s="65">
        <v>10</v>
      </c>
      <c r="B145" s="161">
        <v>108</v>
      </c>
      <c r="C145" s="124" t="s">
        <v>433</v>
      </c>
      <c r="D145" s="143">
        <v>2001</v>
      </c>
      <c r="E145" s="42" t="s">
        <v>42</v>
      </c>
      <c r="F145" s="163" t="s">
        <v>434</v>
      </c>
      <c r="G145" s="121" t="s">
        <v>435</v>
      </c>
      <c r="H145" s="169" t="s">
        <v>898</v>
      </c>
      <c r="I145" s="45" t="s">
        <v>899</v>
      </c>
      <c r="J145" s="84">
        <f t="shared" ref="J145:J168" ca="1" si="9">RAND()</f>
        <v>0.10899358410006343</v>
      </c>
      <c r="K145" s="83"/>
    </row>
    <row r="146" spans="1:11" ht="36" customHeight="1" thickBot="1" x14ac:dyDescent="0.25">
      <c r="A146" s="371" t="s">
        <v>192</v>
      </c>
      <c r="B146" s="372"/>
      <c r="C146" s="372"/>
      <c r="D146" s="372"/>
      <c r="E146" s="372"/>
      <c r="F146" s="372"/>
      <c r="G146" s="372"/>
      <c r="H146" s="372"/>
      <c r="I146" s="373"/>
      <c r="J146" s="84">
        <f t="shared" ca="1" si="9"/>
        <v>0.84520479629744971</v>
      </c>
    </row>
    <row r="147" spans="1:11" ht="36" customHeight="1" thickBot="1" x14ac:dyDescent="0.25">
      <c r="A147" s="368" t="s">
        <v>909</v>
      </c>
      <c r="B147" s="369"/>
      <c r="C147" s="369"/>
      <c r="D147" s="369"/>
      <c r="E147" s="369"/>
      <c r="F147" s="369"/>
      <c r="G147" s="369"/>
      <c r="H147" s="369"/>
      <c r="I147" s="370"/>
      <c r="J147" s="84">
        <f t="shared" ca="1" si="9"/>
        <v>0.43318709639518282</v>
      </c>
    </row>
    <row r="148" spans="1:11" ht="66.75" customHeight="1" x14ac:dyDescent="0.5">
      <c r="A148" s="46">
        <v>1</v>
      </c>
      <c r="B148" s="161">
        <v>41</v>
      </c>
      <c r="C148" s="124" t="s">
        <v>582</v>
      </c>
      <c r="D148" s="143" t="s">
        <v>142</v>
      </c>
      <c r="E148" s="42" t="s">
        <v>36</v>
      </c>
      <c r="F148" s="163" t="s">
        <v>583</v>
      </c>
      <c r="G148" s="121" t="s">
        <v>584</v>
      </c>
      <c r="H148" s="169" t="s">
        <v>463</v>
      </c>
      <c r="I148" s="45" t="s">
        <v>464</v>
      </c>
      <c r="J148" s="84">
        <f t="shared" ca="1" si="9"/>
        <v>0.77247300539292996</v>
      </c>
      <c r="K148" s="83"/>
    </row>
    <row r="149" spans="1:11" ht="60.75" customHeight="1" x14ac:dyDescent="0.5">
      <c r="A149" s="46">
        <v>2</v>
      </c>
      <c r="B149" s="161">
        <v>108</v>
      </c>
      <c r="C149" s="124" t="s">
        <v>433</v>
      </c>
      <c r="D149" s="143">
        <v>2001</v>
      </c>
      <c r="E149" s="42" t="s">
        <v>42</v>
      </c>
      <c r="F149" s="163" t="s">
        <v>434</v>
      </c>
      <c r="G149" s="121" t="s">
        <v>435</v>
      </c>
      <c r="H149" s="169" t="s">
        <v>898</v>
      </c>
      <c r="I149" s="45" t="s">
        <v>899</v>
      </c>
      <c r="J149" s="84">
        <f t="shared" ca="1" si="9"/>
        <v>0.80552200589838996</v>
      </c>
      <c r="K149" s="83"/>
    </row>
    <row r="150" spans="1:11" ht="60.75" customHeight="1" x14ac:dyDescent="0.5">
      <c r="A150" s="46">
        <v>3</v>
      </c>
      <c r="B150" s="161">
        <v>104</v>
      </c>
      <c r="C150" s="124" t="s">
        <v>486</v>
      </c>
      <c r="D150" s="143" t="s">
        <v>443</v>
      </c>
      <c r="E150" s="42" t="s">
        <v>42</v>
      </c>
      <c r="F150" s="163" t="s">
        <v>487</v>
      </c>
      <c r="G150" s="121" t="s">
        <v>488</v>
      </c>
      <c r="H150" s="169" t="s">
        <v>450</v>
      </c>
      <c r="I150" s="45" t="s">
        <v>283</v>
      </c>
      <c r="J150" s="84">
        <f t="shared" ref="J150:J167" ca="1" si="10">RAND()</f>
        <v>0.23531883782953134</v>
      </c>
      <c r="K150" s="83"/>
    </row>
    <row r="151" spans="1:11" ht="60.75" customHeight="1" x14ac:dyDescent="0.5">
      <c r="A151" s="46">
        <v>4</v>
      </c>
      <c r="B151" s="161">
        <v>117</v>
      </c>
      <c r="C151" s="124" t="s">
        <v>472</v>
      </c>
      <c r="D151" s="143" t="s">
        <v>231</v>
      </c>
      <c r="E151" s="42" t="s">
        <v>140</v>
      </c>
      <c r="F151" s="163" t="s">
        <v>473</v>
      </c>
      <c r="G151" s="121" t="s">
        <v>474</v>
      </c>
      <c r="H151" s="169" t="s">
        <v>475</v>
      </c>
      <c r="I151" s="45" t="s">
        <v>39</v>
      </c>
      <c r="J151" s="84">
        <f t="shared" ca="1" si="10"/>
        <v>0.42740607108297923</v>
      </c>
      <c r="K151" s="83"/>
    </row>
    <row r="152" spans="1:11" ht="60.75" customHeight="1" x14ac:dyDescent="0.5">
      <c r="A152" s="46">
        <v>5</v>
      </c>
      <c r="B152" s="161">
        <v>71</v>
      </c>
      <c r="C152" s="124" t="s">
        <v>517</v>
      </c>
      <c r="D152" s="143" t="s">
        <v>154</v>
      </c>
      <c r="E152" s="42" t="s">
        <v>41</v>
      </c>
      <c r="F152" s="163" t="s">
        <v>518</v>
      </c>
      <c r="G152" s="121" t="s">
        <v>519</v>
      </c>
      <c r="H152" s="169" t="s">
        <v>520</v>
      </c>
      <c r="I152" s="45" t="s">
        <v>353</v>
      </c>
      <c r="J152" s="84">
        <f t="shared" ca="1" si="10"/>
        <v>0.40631833434080233</v>
      </c>
      <c r="K152" s="83"/>
    </row>
    <row r="153" spans="1:11" ht="60.75" customHeight="1" x14ac:dyDescent="0.5">
      <c r="A153" s="46">
        <v>6</v>
      </c>
      <c r="B153" s="161">
        <v>6</v>
      </c>
      <c r="C153" s="124" t="s">
        <v>489</v>
      </c>
      <c r="D153" s="143" t="s">
        <v>443</v>
      </c>
      <c r="E153" s="42" t="s">
        <v>41</v>
      </c>
      <c r="F153" s="163" t="s">
        <v>490</v>
      </c>
      <c r="G153" s="121" t="s">
        <v>491</v>
      </c>
      <c r="H153" s="169" t="s">
        <v>492</v>
      </c>
      <c r="I153" s="45" t="s">
        <v>493</v>
      </c>
      <c r="J153" s="84">
        <f t="shared" ca="1" si="10"/>
        <v>0.16421222498021848</v>
      </c>
      <c r="K153" s="83"/>
    </row>
    <row r="154" spans="1:11" ht="66.75" customHeight="1" x14ac:dyDescent="0.5">
      <c r="A154" s="46">
        <v>7</v>
      </c>
      <c r="B154" s="161">
        <v>8</v>
      </c>
      <c r="C154" s="124" t="s">
        <v>494</v>
      </c>
      <c r="D154" s="143" t="s">
        <v>443</v>
      </c>
      <c r="E154" s="42" t="s">
        <v>41</v>
      </c>
      <c r="F154" s="163" t="s">
        <v>495</v>
      </c>
      <c r="G154" s="121" t="s">
        <v>496</v>
      </c>
      <c r="H154" s="169" t="s">
        <v>492</v>
      </c>
      <c r="I154" s="45" t="s">
        <v>493</v>
      </c>
      <c r="J154" s="84">
        <f t="shared" ca="1" si="10"/>
        <v>0.29285025101438178</v>
      </c>
      <c r="K154" s="83"/>
    </row>
    <row r="155" spans="1:11" ht="60.75" customHeight="1" x14ac:dyDescent="0.5">
      <c r="A155" s="46">
        <v>8</v>
      </c>
      <c r="B155" s="161">
        <v>0</v>
      </c>
      <c r="C155" s="124" t="s">
        <v>766</v>
      </c>
      <c r="D155" s="143" t="s">
        <v>805</v>
      </c>
      <c r="E155" s="42" t="s">
        <v>42</v>
      </c>
      <c r="F155" s="163" t="s">
        <v>806</v>
      </c>
      <c r="G155" s="121" t="s">
        <v>140</v>
      </c>
      <c r="H155" s="169" t="s">
        <v>450</v>
      </c>
      <c r="I155" s="45" t="s">
        <v>283</v>
      </c>
      <c r="J155" s="84">
        <f t="shared" ca="1" si="10"/>
        <v>0.45656841488276867</v>
      </c>
      <c r="K155" s="83"/>
    </row>
    <row r="156" spans="1:11" ht="60.75" customHeight="1" x14ac:dyDescent="0.5">
      <c r="A156" s="46">
        <v>9</v>
      </c>
      <c r="B156" s="161">
        <v>96</v>
      </c>
      <c r="C156" s="124" t="s">
        <v>523</v>
      </c>
      <c r="D156" s="143" t="s">
        <v>524</v>
      </c>
      <c r="E156" s="42" t="s">
        <v>41</v>
      </c>
      <c r="F156" s="163" t="s">
        <v>525</v>
      </c>
      <c r="G156" s="121" t="s">
        <v>526</v>
      </c>
      <c r="H156" s="169" t="s">
        <v>527</v>
      </c>
      <c r="I156" s="45" t="s">
        <v>528</v>
      </c>
      <c r="J156" s="84">
        <f t="shared" ca="1" si="10"/>
        <v>0.70452142935668471</v>
      </c>
      <c r="K156" s="83"/>
    </row>
    <row r="157" spans="1:11" ht="60.75" customHeight="1" x14ac:dyDescent="0.5">
      <c r="A157" s="46">
        <v>10</v>
      </c>
      <c r="B157" s="161">
        <v>46</v>
      </c>
      <c r="C157" s="124" t="s">
        <v>513</v>
      </c>
      <c r="D157" s="143" t="s">
        <v>235</v>
      </c>
      <c r="E157" s="42" t="s">
        <v>514</v>
      </c>
      <c r="F157" s="163" t="s">
        <v>515</v>
      </c>
      <c r="G157" s="121" t="s">
        <v>516</v>
      </c>
      <c r="H157" s="169" t="s">
        <v>463</v>
      </c>
      <c r="I157" s="45" t="s">
        <v>464</v>
      </c>
      <c r="J157" s="84">
        <f t="shared" ca="1" si="10"/>
        <v>0.88783766703155331</v>
      </c>
      <c r="K157" s="83"/>
    </row>
    <row r="158" spans="1:11" ht="60.75" customHeight="1" x14ac:dyDescent="0.5">
      <c r="A158" s="46">
        <v>11</v>
      </c>
      <c r="B158" s="161">
        <v>167</v>
      </c>
      <c r="C158" s="124" t="s">
        <v>169</v>
      </c>
      <c r="D158" s="143" t="s">
        <v>140</v>
      </c>
      <c r="E158" s="42" t="s">
        <v>102</v>
      </c>
      <c r="F158" s="163" t="s">
        <v>535</v>
      </c>
      <c r="G158" s="121" t="s">
        <v>536</v>
      </c>
      <c r="H158" s="169" t="s">
        <v>537</v>
      </c>
      <c r="I158" s="45" t="s">
        <v>78</v>
      </c>
      <c r="J158" s="84">
        <f t="shared" ca="1" si="10"/>
        <v>0.29865278651071092</v>
      </c>
      <c r="K158" s="83"/>
    </row>
    <row r="159" spans="1:11" ht="60.75" customHeight="1" x14ac:dyDescent="0.5">
      <c r="A159" s="46">
        <v>12</v>
      </c>
      <c r="B159" s="161">
        <v>108</v>
      </c>
      <c r="C159" s="124" t="s">
        <v>747</v>
      </c>
      <c r="D159" s="143">
        <v>1995</v>
      </c>
      <c r="E159" s="42" t="s">
        <v>31</v>
      </c>
      <c r="F159" s="163" t="s">
        <v>748</v>
      </c>
      <c r="G159" s="121" t="s">
        <v>803</v>
      </c>
      <c r="H159" s="169" t="s">
        <v>749</v>
      </c>
      <c r="I159" s="45" t="s">
        <v>750</v>
      </c>
      <c r="J159" s="84">
        <f t="shared" ca="1" si="10"/>
        <v>0.59444706191099084</v>
      </c>
      <c r="K159" s="83"/>
    </row>
    <row r="160" spans="1:11" ht="60.75" customHeight="1" x14ac:dyDescent="0.5">
      <c r="A160" s="46">
        <v>13</v>
      </c>
      <c r="B160" s="161">
        <v>103</v>
      </c>
      <c r="C160" s="124" t="s">
        <v>447</v>
      </c>
      <c r="D160" s="143" t="s">
        <v>443</v>
      </c>
      <c r="E160" s="42" t="s">
        <v>42</v>
      </c>
      <c r="F160" s="163" t="s">
        <v>448</v>
      </c>
      <c r="G160" s="121" t="s">
        <v>449</v>
      </c>
      <c r="H160" s="169" t="s">
        <v>450</v>
      </c>
      <c r="I160" s="45" t="s">
        <v>283</v>
      </c>
      <c r="J160" s="84">
        <f t="shared" ca="1" si="10"/>
        <v>0.88027092578280286</v>
      </c>
      <c r="K160" s="83"/>
    </row>
    <row r="161" spans="1:11" ht="60.75" customHeight="1" x14ac:dyDescent="0.5">
      <c r="A161" s="46">
        <v>14</v>
      </c>
      <c r="B161" s="161">
        <v>74</v>
      </c>
      <c r="C161" s="124" t="s">
        <v>802</v>
      </c>
      <c r="D161" s="143">
        <v>2005</v>
      </c>
      <c r="E161" s="42" t="s">
        <v>41</v>
      </c>
      <c r="F161" s="163" t="s">
        <v>521</v>
      </c>
      <c r="G161" s="121" t="s">
        <v>522</v>
      </c>
      <c r="H161" s="169" t="s">
        <v>520</v>
      </c>
      <c r="I161" s="45" t="s">
        <v>353</v>
      </c>
      <c r="J161" s="84">
        <f t="shared" ca="1" si="10"/>
        <v>0.97670087067132938</v>
      </c>
      <c r="K161" s="83"/>
    </row>
    <row r="162" spans="1:11" ht="60.75" customHeight="1" x14ac:dyDescent="0.5">
      <c r="A162" s="46">
        <v>15</v>
      </c>
      <c r="B162" s="161">
        <v>60</v>
      </c>
      <c r="C162" s="124" t="s">
        <v>800</v>
      </c>
      <c r="D162" s="143" t="s">
        <v>237</v>
      </c>
      <c r="E162" s="42" t="s">
        <v>41</v>
      </c>
      <c r="F162" s="163" t="s">
        <v>236</v>
      </c>
      <c r="G162" s="121" t="s">
        <v>610</v>
      </c>
      <c r="H162" s="169" t="s">
        <v>468</v>
      </c>
      <c r="I162" s="45" t="s">
        <v>63</v>
      </c>
      <c r="J162" s="84">
        <f t="shared" ca="1" si="10"/>
        <v>0.26007576413089484</v>
      </c>
      <c r="K162" s="83"/>
    </row>
    <row r="163" spans="1:11" ht="60.75" customHeight="1" x14ac:dyDescent="0.5">
      <c r="A163" s="46">
        <v>16</v>
      </c>
      <c r="B163" s="161">
        <v>171</v>
      </c>
      <c r="C163" s="124" t="s">
        <v>539</v>
      </c>
      <c r="D163" s="143" t="s">
        <v>140</v>
      </c>
      <c r="E163" s="42" t="s">
        <v>140</v>
      </c>
      <c r="F163" s="163" t="s">
        <v>540</v>
      </c>
      <c r="G163" s="121" t="s">
        <v>541</v>
      </c>
      <c r="H163" s="169" t="s">
        <v>537</v>
      </c>
      <c r="I163" s="45" t="s">
        <v>75</v>
      </c>
      <c r="J163" s="84">
        <f t="shared" ca="1" si="10"/>
        <v>0.23984774058895919</v>
      </c>
      <c r="K163" s="83"/>
    </row>
    <row r="164" spans="1:11" ht="60.75" customHeight="1" x14ac:dyDescent="0.5">
      <c r="A164" s="46">
        <v>17</v>
      </c>
      <c r="B164" s="161">
        <v>45</v>
      </c>
      <c r="C164" s="124" t="s">
        <v>459</v>
      </c>
      <c r="D164" s="143" t="s">
        <v>460</v>
      </c>
      <c r="E164" s="42" t="s">
        <v>42</v>
      </c>
      <c r="F164" s="163" t="s">
        <v>461</v>
      </c>
      <c r="G164" s="121" t="s">
        <v>462</v>
      </c>
      <c r="H164" s="169" t="s">
        <v>463</v>
      </c>
      <c r="I164" s="45" t="s">
        <v>464</v>
      </c>
      <c r="J164" s="84">
        <f t="shared" ca="1" si="10"/>
        <v>0.7645250858256406</v>
      </c>
    </row>
    <row r="165" spans="1:11" ht="60.75" customHeight="1" x14ac:dyDescent="0.5">
      <c r="A165" s="46">
        <v>18</v>
      </c>
      <c r="B165" s="161">
        <v>155</v>
      </c>
      <c r="C165" s="124" t="s">
        <v>377</v>
      </c>
      <c r="D165" s="143">
        <v>2011</v>
      </c>
      <c r="E165" s="42" t="s">
        <v>36</v>
      </c>
      <c r="F165" s="163" t="s">
        <v>378</v>
      </c>
      <c r="G165" s="121" t="s">
        <v>379</v>
      </c>
      <c r="H165" s="169" t="s">
        <v>380</v>
      </c>
      <c r="I165" s="45" t="s">
        <v>381</v>
      </c>
      <c r="J165" s="84">
        <f t="shared" ca="1" si="10"/>
        <v>0.30810395335630603</v>
      </c>
      <c r="K165" s="83"/>
    </row>
    <row r="166" spans="1:11" ht="60.75" customHeight="1" x14ac:dyDescent="0.5">
      <c r="A166" s="46">
        <v>19</v>
      </c>
      <c r="B166" s="161">
        <v>201</v>
      </c>
      <c r="C166" s="124" t="s">
        <v>480</v>
      </c>
      <c r="D166" s="143" t="s">
        <v>53</v>
      </c>
      <c r="E166" s="42" t="s">
        <v>42</v>
      </c>
      <c r="F166" s="163" t="s">
        <v>481</v>
      </c>
      <c r="G166" s="121" t="s">
        <v>482</v>
      </c>
      <c r="H166" s="169" t="s">
        <v>483</v>
      </c>
      <c r="I166" s="45" t="s">
        <v>129</v>
      </c>
      <c r="J166" s="84">
        <f t="shared" ca="1" si="10"/>
        <v>0.10678731538827324</v>
      </c>
    </row>
    <row r="167" spans="1:11" ht="60.75" customHeight="1" x14ac:dyDescent="0.5">
      <c r="A167" s="46">
        <v>20</v>
      </c>
      <c r="B167" s="161">
        <v>166</v>
      </c>
      <c r="C167" s="124" t="s">
        <v>623</v>
      </c>
      <c r="D167" s="143" t="s">
        <v>149</v>
      </c>
      <c r="E167" s="42" t="s">
        <v>42</v>
      </c>
      <c r="F167" s="163" t="s">
        <v>807</v>
      </c>
      <c r="G167" s="121" t="s">
        <v>625</v>
      </c>
      <c r="H167" s="169" t="s">
        <v>537</v>
      </c>
      <c r="I167" s="45" t="s">
        <v>220</v>
      </c>
      <c r="J167" s="84">
        <f t="shared" ca="1" si="10"/>
        <v>0.33412632805658449</v>
      </c>
      <c r="K167" s="83"/>
    </row>
    <row r="168" spans="1:11" ht="60.75" customHeight="1" x14ac:dyDescent="0.5">
      <c r="A168" s="46">
        <v>21</v>
      </c>
      <c r="B168" s="161">
        <v>115</v>
      </c>
      <c r="C168" s="124" t="s">
        <v>801</v>
      </c>
      <c r="D168" s="143" t="s">
        <v>452</v>
      </c>
      <c r="E168" s="42" t="s">
        <v>140</v>
      </c>
      <c r="F168" s="163" t="s">
        <v>530</v>
      </c>
      <c r="G168" s="121" t="s">
        <v>726</v>
      </c>
      <c r="H168" s="169" t="s">
        <v>532</v>
      </c>
      <c r="I168" s="45" t="s">
        <v>230</v>
      </c>
      <c r="J168" s="84">
        <f t="shared" ca="1" si="9"/>
        <v>0.92638143213295931</v>
      </c>
      <c r="K168" s="83"/>
    </row>
    <row r="169" spans="1:11" ht="60.75" customHeight="1" x14ac:dyDescent="0.5">
      <c r="A169" s="46">
        <v>22</v>
      </c>
      <c r="B169" s="161">
        <v>44</v>
      </c>
      <c r="C169" s="124" t="s">
        <v>585</v>
      </c>
      <c r="D169" s="143" t="s">
        <v>237</v>
      </c>
      <c r="E169" s="42" t="s">
        <v>36</v>
      </c>
      <c r="F169" s="163" t="s">
        <v>586</v>
      </c>
      <c r="G169" s="121" t="s">
        <v>587</v>
      </c>
      <c r="H169" s="169" t="s">
        <v>463</v>
      </c>
      <c r="I169" s="45" t="s">
        <v>464</v>
      </c>
      <c r="J169" s="84">
        <f ca="1">RAND()</f>
        <v>0.51305736640996091</v>
      </c>
      <c r="K169" s="83"/>
    </row>
    <row r="170" spans="1:11" ht="68.25" customHeight="1" thickBot="1" x14ac:dyDescent="0.55000000000000004">
      <c r="A170" s="46">
        <v>23</v>
      </c>
      <c r="B170" s="161">
        <v>204</v>
      </c>
      <c r="C170" s="124" t="s">
        <v>180</v>
      </c>
      <c r="D170" s="143" t="s">
        <v>43</v>
      </c>
      <c r="E170" s="42" t="s">
        <v>22</v>
      </c>
      <c r="F170" s="163" t="s">
        <v>631</v>
      </c>
      <c r="G170" s="121" t="s">
        <v>632</v>
      </c>
      <c r="H170" s="169" t="s">
        <v>567</v>
      </c>
      <c r="I170" s="45" t="s">
        <v>39</v>
      </c>
      <c r="J170" s="84">
        <f t="shared" ref="J170:J186" ca="1" si="11">RAND()</f>
        <v>7.5562237392571063E-2</v>
      </c>
    </row>
    <row r="171" spans="1:11" s="160" customFormat="1" ht="42" customHeight="1" thickBot="1" x14ac:dyDescent="0.4">
      <c r="A171" s="377" t="s">
        <v>193</v>
      </c>
      <c r="B171" s="378"/>
      <c r="C171" s="378"/>
      <c r="D171" s="378"/>
      <c r="E171" s="378"/>
      <c r="F171" s="378"/>
      <c r="G171" s="378"/>
      <c r="H171" s="378"/>
      <c r="I171" s="379"/>
      <c r="J171" s="84">
        <f t="shared" ref="J171:J188" ca="1" si="12">RAND()</f>
        <v>1.4784337363663469E-2</v>
      </c>
    </row>
    <row r="172" spans="1:11" s="160" customFormat="1" ht="42" customHeight="1" thickBot="1" x14ac:dyDescent="0.4">
      <c r="A172" s="380" t="s">
        <v>910</v>
      </c>
      <c r="B172" s="381"/>
      <c r="C172" s="381"/>
      <c r="D172" s="381"/>
      <c r="E172" s="381"/>
      <c r="F172" s="381"/>
      <c r="G172" s="381"/>
      <c r="H172" s="381"/>
      <c r="I172" s="382"/>
      <c r="J172" s="84">
        <f t="shared" ca="1" si="12"/>
        <v>0.99135488293149376</v>
      </c>
    </row>
    <row r="173" spans="1:11" ht="64.5" customHeight="1" x14ac:dyDescent="0.5">
      <c r="A173" s="46">
        <v>1</v>
      </c>
      <c r="B173" s="161">
        <v>12</v>
      </c>
      <c r="C173" s="124" t="s">
        <v>96</v>
      </c>
      <c r="D173" s="143" t="s">
        <v>43</v>
      </c>
      <c r="E173" s="42" t="s">
        <v>29</v>
      </c>
      <c r="F173" s="163" t="s">
        <v>603</v>
      </c>
      <c r="G173" s="121" t="s">
        <v>604</v>
      </c>
      <c r="H173" s="169" t="s">
        <v>605</v>
      </c>
      <c r="I173" s="45" t="s">
        <v>788</v>
      </c>
      <c r="J173" s="84">
        <f t="shared" ca="1" si="12"/>
        <v>0.58854676999233668</v>
      </c>
    </row>
    <row r="174" spans="1:11" ht="64.5" customHeight="1" x14ac:dyDescent="0.5">
      <c r="A174" s="46">
        <v>2</v>
      </c>
      <c r="B174" s="161">
        <v>23</v>
      </c>
      <c r="C174" s="124" t="s">
        <v>678</v>
      </c>
      <c r="D174" s="143" t="s">
        <v>21</v>
      </c>
      <c r="E174" s="42" t="s">
        <v>53</v>
      </c>
      <c r="F174" s="163" t="s">
        <v>679</v>
      </c>
      <c r="G174" s="121" t="s">
        <v>680</v>
      </c>
      <c r="H174" s="169" t="s">
        <v>508</v>
      </c>
      <c r="I174" s="45" t="s">
        <v>681</v>
      </c>
      <c r="J174" s="84"/>
    </row>
    <row r="175" spans="1:11" ht="68.25" customHeight="1" x14ac:dyDescent="0.5">
      <c r="A175" s="46">
        <v>3</v>
      </c>
      <c r="B175" s="161">
        <v>0</v>
      </c>
      <c r="C175" s="124" t="s">
        <v>546</v>
      </c>
      <c r="D175" s="143">
        <v>2001</v>
      </c>
      <c r="E175" s="42" t="s">
        <v>21</v>
      </c>
      <c r="F175" s="163" t="s">
        <v>547</v>
      </c>
      <c r="G175" s="121" t="s">
        <v>548</v>
      </c>
      <c r="H175" s="169" t="s">
        <v>549</v>
      </c>
      <c r="I175" s="45" t="s">
        <v>101</v>
      </c>
      <c r="J175" s="84">
        <f t="shared" ca="1" si="12"/>
        <v>0.92761458886379955</v>
      </c>
    </row>
    <row r="176" spans="1:11" ht="68.25" customHeight="1" x14ac:dyDescent="0.5">
      <c r="A176" s="46">
        <v>4</v>
      </c>
      <c r="B176" s="161">
        <v>68</v>
      </c>
      <c r="C176" s="124" t="s">
        <v>349</v>
      </c>
      <c r="D176" s="143">
        <v>2004</v>
      </c>
      <c r="E176" s="42" t="s">
        <v>30</v>
      </c>
      <c r="F176" s="163" t="s">
        <v>350</v>
      </c>
      <c r="G176" s="121" t="s">
        <v>351</v>
      </c>
      <c r="H176" s="169" t="s">
        <v>352</v>
      </c>
      <c r="I176" s="45" t="s">
        <v>353</v>
      </c>
      <c r="J176" s="84"/>
    </row>
    <row r="177" spans="1:11" ht="64.5" customHeight="1" x14ac:dyDescent="0.5">
      <c r="A177" s="46">
        <v>5</v>
      </c>
      <c r="B177" s="161">
        <v>44</v>
      </c>
      <c r="C177" s="124" t="s">
        <v>585</v>
      </c>
      <c r="D177" s="143" t="s">
        <v>237</v>
      </c>
      <c r="E177" s="42" t="s">
        <v>36</v>
      </c>
      <c r="F177" s="163" t="s">
        <v>586</v>
      </c>
      <c r="G177" s="121" t="s">
        <v>587</v>
      </c>
      <c r="H177" s="169" t="s">
        <v>463</v>
      </c>
      <c r="I177" s="45" t="s">
        <v>464</v>
      </c>
      <c r="J177" s="84">
        <f t="shared" ca="1" si="12"/>
        <v>0.47348286331458966</v>
      </c>
    </row>
    <row r="178" spans="1:11" ht="64.5" customHeight="1" x14ac:dyDescent="0.5">
      <c r="A178" s="46">
        <v>6</v>
      </c>
      <c r="B178" s="161">
        <v>33</v>
      </c>
      <c r="C178" s="124" t="s">
        <v>606</v>
      </c>
      <c r="D178" s="143" t="s">
        <v>465</v>
      </c>
      <c r="E178" s="42" t="s">
        <v>140</v>
      </c>
      <c r="F178" s="163" t="s">
        <v>607</v>
      </c>
      <c r="G178" s="121" t="s">
        <v>608</v>
      </c>
      <c r="H178" s="169" t="s">
        <v>508</v>
      </c>
      <c r="I178" s="45" t="s">
        <v>609</v>
      </c>
      <c r="J178" s="84"/>
    </row>
    <row r="179" spans="1:11" ht="64.5" customHeight="1" x14ac:dyDescent="0.5">
      <c r="A179" s="46">
        <v>7</v>
      </c>
      <c r="B179" s="161">
        <v>31</v>
      </c>
      <c r="C179" s="124" t="s">
        <v>579</v>
      </c>
      <c r="D179" s="143" t="s">
        <v>53</v>
      </c>
      <c r="E179" s="42" t="s">
        <v>36</v>
      </c>
      <c r="F179" s="163" t="s">
        <v>580</v>
      </c>
      <c r="G179" s="121" t="s">
        <v>581</v>
      </c>
      <c r="H179" s="169" t="s">
        <v>508</v>
      </c>
      <c r="I179" s="45" t="s">
        <v>509</v>
      </c>
      <c r="J179" s="84"/>
    </row>
    <row r="180" spans="1:11" ht="64.5" customHeight="1" x14ac:dyDescent="0.5">
      <c r="A180" s="46">
        <v>8</v>
      </c>
      <c r="B180" s="161">
        <v>16</v>
      </c>
      <c r="C180" s="124" t="s">
        <v>264</v>
      </c>
      <c r="D180" s="143">
        <v>2011</v>
      </c>
      <c r="E180" s="42">
        <v>3</v>
      </c>
      <c r="F180" s="163" t="s">
        <v>211</v>
      </c>
      <c r="G180" s="121" t="s">
        <v>212</v>
      </c>
      <c r="H180" s="169" t="s">
        <v>295</v>
      </c>
      <c r="I180" s="45" t="s">
        <v>208</v>
      </c>
      <c r="J180" s="84">
        <f t="shared" ca="1" si="11"/>
        <v>0.1386725006778301</v>
      </c>
    </row>
    <row r="181" spans="1:11" ht="64.5" customHeight="1" x14ac:dyDescent="0.5">
      <c r="A181" s="46">
        <v>9</v>
      </c>
      <c r="B181" s="161">
        <v>32</v>
      </c>
      <c r="C181" s="124" t="s">
        <v>554</v>
      </c>
      <c r="D181" s="143" t="s">
        <v>53</v>
      </c>
      <c r="E181" s="42" t="s">
        <v>42</v>
      </c>
      <c r="F181" s="163" t="s">
        <v>555</v>
      </c>
      <c r="G181" s="121" t="s">
        <v>556</v>
      </c>
      <c r="H181" s="169" t="s">
        <v>508</v>
      </c>
      <c r="I181" s="45" t="s">
        <v>509</v>
      </c>
      <c r="J181" s="84">
        <f t="shared" ca="1" si="11"/>
        <v>0.78296509773788747</v>
      </c>
      <c r="K181" s="83"/>
    </row>
    <row r="182" spans="1:11" ht="68.25" customHeight="1" x14ac:dyDescent="0.5">
      <c r="A182" s="46">
        <v>10</v>
      </c>
      <c r="B182" s="161">
        <v>305</v>
      </c>
      <c r="C182" s="124" t="s">
        <v>131</v>
      </c>
      <c r="D182" s="143" t="s">
        <v>633</v>
      </c>
      <c r="E182" s="42" t="s">
        <v>634</v>
      </c>
      <c r="F182" s="163" t="s">
        <v>635</v>
      </c>
      <c r="G182" s="121" t="s">
        <v>636</v>
      </c>
      <c r="H182" s="169" t="s">
        <v>483</v>
      </c>
      <c r="I182" s="45" t="s">
        <v>637</v>
      </c>
      <c r="J182" s="84">
        <f t="shared" ca="1" si="11"/>
        <v>0.49169430200926989</v>
      </c>
    </row>
    <row r="183" spans="1:11" ht="68.25" customHeight="1" x14ac:dyDescent="0.5">
      <c r="A183" s="46">
        <v>11</v>
      </c>
      <c r="B183" s="161">
        <v>199</v>
      </c>
      <c r="C183" s="124" t="s">
        <v>179</v>
      </c>
      <c r="D183" s="143" t="s">
        <v>140</v>
      </c>
      <c r="E183" s="42" t="s">
        <v>42</v>
      </c>
      <c r="F183" s="163" t="s">
        <v>259</v>
      </c>
      <c r="G183" s="121" t="s">
        <v>594</v>
      </c>
      <c r="H183" s="169" t="s">
        <v>483</v>
      </c>
      <c r="I183" s="45" t="s">
        <v>103</v>
      </c>
      <c r="J183" s="84">
        <f t="shared" ca="1" si="11"/>
        <v>0.24132579642622276</v>
      </c>
    </row>
    <row r="184" spans="1:11" ht="68.25" customHeight="1" x14ac:dyDescent="0.5">
      <c r="A184" s="46">
        <v>12</v>
      </c>
      <c r="B184" s="161">
        <v>158</v>
      </c>
      <c r="C184" s="124" t="s">
        <v>238</v>
      </c>
      <c r="D184" s="143">
        <v>2003</v>
      </c>
      <c r="E184" s="42" t="s">
        <v>42</v>
      </c>
      <c r="F184" s="163" t="s">
        <v>266</v>
      </c>
      <c r="G184" s="121" t="s">
        <v>267</v>
      </c>
      <c r="H184" s="169" t="s">
        <v>62</v>
      </c>
      <c r="I184" s="45" t="s">
        <v>70</v>
      </c>
      <c r="J184" s="84">
        <f t="shared" ca="1" si="11"/>
        <v>0.35054172665219041</v>
      </c>
    </row>
    <row r="185" spans="1:11" ht="64.5" customHeight="1" x14ac:dyDescent="0.5">
      <c r="A185" s="46">
        <v>13</v>
      </c>
      <c r="B185" s="161">
        <v>43</v>
      </c>
      <c r="C185" s="124" t="s">
        <v>557</v>
      </c>
      <c r="D185" s="143" t="s">
        <v>443</v>
      </c>
      <c r="E185" s="42" t="s">
        <v>514</v>
      </c>
      <c r="F185" s="163" t="s">
        <v>558</v>
      </c>
      <c r="G185" s="121" t="s">
        <v>559</v>
      </c>
      <c r="H185" s="169" t="s">
        <v>463</v>
      </c>
      <c r="I185" s="45" t="s">
        <v>464</v>
      </c>
      <c r="J185" s="84">
        <f t="shared" ca="1" si="11"/>
        <v>0.84709361906645186</v>
      </c>
      <c r="K185" s="83"/>
    </row>
    <row r="186" spans="1:11" ht="68.25" customHeight="1" x14ac:dyDescent="0.5">
      <c r="A186" s="46">
        <v>14</v>
      </c>
      <c r="B186" s="161">
        <v>177</v>
      </c>
      <c r="C186" s="124" t="s">
        <v>302</v>
      </c>
      <c r="D186" s="143" t="s">
        <v>237</v>
      </c>
      <c r="E186" s="42" t="s">
        <v>30</v>
      </c>
      <c r="F186" s="163" t="s">
        <v>542</v>
      </c>
      <c r="G186" s="121" t="s">
        <v>543</v>
      </c>
      <c r="H186" s="169" t="s">
        <v>544</v>
      </c>
      <c r="I186" s="45" t="s">
        <v>545</v>
      </c>
      <c r="J186" s="84">
        <f t="shared" ca="1" si="11"/>
        <v>0.76580820292698915</v>
      </c>
    </row>
    <row r="187" spans="1:11" ht="68.25" customHeight="1" x14ac:dyDescent="0.5">
      <c r="A187" s="46">
        <v>15</v>
      </c>
      <c r="B187" s="161">
        <v>63</v>
      </c>
      <c r="C187" s="124" t="s">
        <v>63</v>
      </c>
      <c r="D187" s="143">
        <v>1993</v>
      </c>
      <c r="E187" s="42" t="s">
        <v>31</v>
      </c>
      <c r="F187" s="163" t="s">
        <v>92</v>
      </c>
      <c r="G187" s="121" t="s">
        <v>93</v>
      </c>
      <c r="H187" s="169" t="s">
        <v>213</v>
      </c>
      <c r="I187" s="45" t="s">
        <v>326</v>
      </c>
      <c r="J187" s="84">
        <f t="shared" ca="1" si="2"/>
        <v>0.68872400676449752</v>
      </c>
    </row>
    <row r="188" spans="1:11" ht="68.25" customHeight="1" x14ac:dyDescent="0.5">
      <c r="A188" s="46">
        <v>16</v>
      </c>
      <c r="B188" s="161">
        <v>8</v>
      </c>
      <c r="C188" s="124" t="s">
        <v>96</v>
      </c>
      <c r="D188" s="143">
        <v>1991</v>
      </c>
      <c r="E188" s="42" t="s">
        <v>29</v>
      </c>
      <c r="F188" s="163" t="s">
        <v>323</v>
      </c>
      <c r="G188" s="121" t="s">
        <v>708</v>
      </c>
      <c r="H188" s="169" t="s">
        <v>325</v>
      </c>
      <c r="I188" s="45" t="s">
        <v>97</v>
      </c>
      <c r="J188" s="84">
        <f t="shared" ca="1" si="12"/>
        <v>0.11360570949400284</v>
      </c>
    </row>
    <row r="189" spans="1:11" ht="20.25" x14ac:dyDescent="0.2">
      <c r="A189" s="46">
        <v>17</v>
      </c>
    </row>
    <row r="190" spans="1:11" ht="20.25" x14ac:dyDescent="0.2">
      <c r="A190" s="46">
        <v>18</v>
      </c>
    </row>
  </sheetData>
  <sortState ref="B180:J190">
    <sortCondition ref="J180:J190"/>
  </sortState>
  <mergeCells count="29">
    <mergeCell ref="A1:I1"/>
    <mergeCell ref="A7:I7"/>
    <mergeCell ref="A146:I146"/>
    <mergeCell ref="A172:I172"/>
    <mergeCell ref="A124:I124"/>
    <mergeCell ref="A125:I125"/>
    <mergeCell ref="A43:I43"/>
    <mergeCell ref="A2:I2"/>
    <mergeCell ref="A3:I3"/>
    <mergeCell ref="A44:I44"/>
    <mergeCell ref="A45:I45"/>
    <mergeCell ref="A4:I4"/>
    <mergeCell ref="A8:I8"/>
    <mergeCell ref="A9:I9"/>
    <mergeCell ref="A55:I55"/>
    <mergeCell ref="A56:I56"/>
    <mergeCell ref="A81:I81"/>
    <mergeCell ref="A82:I82"/>
    <mergeCell ref="A83:I83"/>
    <mergeCell ref="A122:I122"/>
    <mergeCell ref="A99:I99"/>
    <mergeCell ref="A100:I100"/>
    <mergeCell ref="A120:I120"/>
    <mergeCell ref="A121:I121"/>
    <mergeCell ref="A133:I133"/>
    <mergeCell ref="A134:I134"/>
    <mergeCell ref="A135:I135"/>
    <mergeCell ref="A147:I147"/>
    <mergeCell ref="A171:I171"/>
  </mergeCells>
  <hyperlinks>
    <hyperlink ref="C58" r:id="rId1" display="https://data.efu.org.ua/people/97d8f365-9077-489c-b93f-688bd8ef1663/"/>
  </hyperlinks>
  <printOptions horizontalCentered="1"/>
  <pageMargins left="0" right="0" top="0" bottom="0" header="0.31496062992125984" footer="0.31496062992125984"/>
  <pageSetup paperSize="9" scale="36" orientation="portrait" r:id="rId2"/>
  <headerFooter alignWithMargins="0"/>
  <rowBreaks count="4" manualBreakCount="4">
    <brk id="70" max="8" man="1"/>
    <brk id="104" max="8" man="1"/>
    <brk id="137" max="8" man="1"/>
    <brk id="170" max="8" man="1"/>
  </rowBreaks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8" tint="0.39997558519241921"/>
  </sheetPr>
  <dimension ref="A1:P22"/>
  <sheetViews>
    <sheetView view="pageBreakPreview" zoomScale="55" zoomScaleNormal="100" zoomScaleSheetLayoutView="55" workbookViewId="0">
      <selection activeCell="I11" sqref="I11"/>
    </sheetView>
  </sheetViews>
  <sheetFormatPr defaultRowHeight="12.75" x14ac:dyDescent="0.2"/>
  <cols>
    <col min="1" max="1" width="5.85546875" customWidth="1"/>
    <col min="2" max="2" width="11.42578125" customWidth="1"/>
    <col min="3" max="3" width="56.5703125" customWidth="1"/>
    <col min="4" max="4" width="9.5703125" customWidth="1"/>
    <col min="5" max="5" width="9.140625" customWidth="1"/>
    <col min="6" max="6" width="43.140625" customWidth="1"/>
    <col min="7" max="7" width="38.7109375" customWidth="1"/>
    <col min="8" max="8" width="44.140625" customWidth="1"/>
    <col min="9" max="9" width="40.140625" customWidth="1"/>
    <col min="10" max="14" width="17.42578125" customWidth="1"/>
    <col min="15" max="15" width="12.85546875" style="21" customWidth="1"/>
    <col min="16" max="16" width="12.85546875" customWidth="1"/>
  </cols>
  <sheetData>
    <row r="1" spans="1:16" ht="33.75" customHeight="1" x14ac:dyDescent="0.2">
      <c r="A1" s="4"/>
      <c r="B1" s="4"/>
      <c r="C1" s="4"/>
      <c r="D1" s="4"/>
      <c r="E1" s="4"/>
      <c r="F1" s="4"/>
      <c r="G1" s="4"/>
    </row>
    <row r="2" spans="1:16" ht="31.15" customHeight="1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70"/>
      <c r="O2"/>
    </row>
    <row r="3" spans="1:16" ht="31.15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70"/>
    </row>
    <row r="4" spans="1:16" ht="31.15" customHeight="1" x14ac:dyDescent="0.2">
      <c r="A4" s="385" t="s">
        <v>4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3"/>
    </row>
    <row r="5" spans="1:16" ht="9" customHeight="1" x14ac:dyDescent="0.2">
      <c r="A5" s="5"/>
      <c r="B5" s="5"/>
      <c r="C5" s="10"/>
      <c r="D5" s="3"/>
      <c r="E5" s="3"/>
      <c r="F5" s="3"/>
      <c r="G5" s="3"/>
    </row>
    <row r="6" spans="1:16" ht="18.75" customHeight="1" x14ac:dyDescent="0.25">
      <c r="A6" s="387" t="s">
        <v>60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67"/>
    </row>
    <row r="7" spans="1:16" ht="18.75" customHeight="1" x14ac:dyDescent="0.25">
      <c r="A7" s="388" t="s">
        <v>911</v>
      </c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68"/>
    </row>
    <row r="8" spans="1:16" ht="24.6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41" t="s">
        <v>18</v>
      </c>
      <c r="H9" s="437" t="s">
        <v>1</v>
      </c>
      <c r="I9" s="465" t="s">
        <v>10</v>
      </c>
      <c r="J9" s="467" t="s">
        <v>3</v>
      </c>
      <c r="K9" s="396"/>
      <c r="L9" s="396" t="s">
        <v>7</v>
      </c>
      <c r="M9" s="397"/>
      <c r="N9" s="392" t="s">
        <v>37</v>
      </c>
    </row>
    <row r="10" spans="1:16" ht="42" customHeight="1" thickBot="1" x14ac:dyDescent="0.25">
      <c r="A10" s="434"/>
      <c r="B10" s="436"/>
      <c r="C10" s="438"/>
      <c r="D10" s="440"/>
      <c r="E10" s="440"/>
      <c r="F10" s="440"/>
      <c r="G10" s="442"/>
      <c r="H10" s="438"/>
      <c r="I10" s="466"/>
      <c r="J10" s="81" t="s">
        <v>13</v>
      </c>
      <c r="K10" s="11" t="s">
        <v>5</v>
      </c>
      <c r="L10" s="11" t="s">
        <v>25</v>
      </c>
      <c r="M10" s="12" t="s">
        <v>5</v>
      </c>
      <c r="N10" s="393"/>
      <c r="O10" s="25">
        <v>82</v>
      </c>
      <c r="P10" s="25">
        <v>45</v>
      </c>
    </row>
    <row r="11" spans="1:16" ht="105.75" customHeight="1" x14ac:dyDescent="0.5">
      <c r="A11" s="44">
        <v>1</v>
      </c>
      <c r="B11" s="38">
        <v>168</v>
      </c>
      <c r="C11" s="124" t="s">
        <v>344</v>
      </c>
      <c r="D11" s="41">
        <v>2010</v>
      </c>
      <c r="E11" s="42" t="s">
        <v>79</v>
      </c>
      <c r="F11" s="124" t="s">
        <v>345</v>
      </c>
      <c r="G11" s="125" t="s">
        <v>424</v>
      </c>
      <c r="H11" s="147" t="s">
        <v>62</v>
      </c>
      <c r="I11" s="100" t="s">
        <v>82</v>
      </c>
      <c r="J11" s="105">
        <v>0</v>
      </c>
      <c r="K11" s="106">
        <v>75.78</v>
      </c>
      <c r="L11" s="107">
        <v>0</v>
      </c>
      <c r="M11" s="345">
        <v>40.98</v>
      </c>
      <c r="N11" s="346" t="s">
        <v>36</v>
      </c>
      <c r="O11" s="51">
        <f t="shared" ref="O11:O19" si="0">(K11-$O$10)/1</f>
        <v>-6.2199999999999989</v>
      </c>
      <c r="P11" s="51">
        <f t="shared" ref="P11:P19" si="1">(M11-$P$10)/1</f>
        <v>-4.0200000000000031</v>
      </c>
    </row>
    <row r="12" spans="1:16" ht="105.75" customHeight="1" x14ac:dyDescent="0.5">
      <c r="A12" s="46">
        <v>2</v>
      </c>
      <c r="B12" s="38">
        <v>210</v>
      </c>
      <c r="C12" s="73" t="s">
        <v>335</v>
      </c>
      <c r="D12" s="37" t="s">
        <v>336</v>
      </c>
      <c r="E12" s="35" t="s">
        <v>41</v>
      </c>
      <c r="F12" s="73" t="s">
        <v>337</v>
      </c>
      <c r="G12" s="252" t="s">
        <v>338</v>
      </c>
      <c r="H12" s="199" t="s">
        <v>108</v>
      </c>
      <c r="I12" s="75" t="s">
        <v>103</v>
      </c>
      <c r="J12" s="338">
        <v>0</v>
      </c>
      <c r="K12" s="339">
        <v>74.69</v>
      </c>
      <c r="L12" s="340">
        <v>8</v>
      </c>
      <c r="M12" s="344">
        <v>38.380000000000003</v>
      </c>
      <c r="N12" s="108" t="s">
        <v>36</v>
      </c>
      <c r="O12" s="51">
        <f t="shared" si="0"/>
        <v>-7.3100000000000023</v>
      </c>
      <c r="P12" s="51">
        <f t="shared" si="1"/>
        <v>-6.6199999999999974</v>
      </c>
    </row>
    <row r="13" spans="1:16" ht="105.75" customHeight="1" x14ac:dyDescent="0.5">
      <c r="A13" s="44">
        <v>3</v>
      </c>
      <c r="B13" s="38">
        <v>211</v>
      </c>
      <c r="C13" s="73" t="s">
        <v>269</v>
      </c>
      <c r="D13" s="37">
        <v>2009</v>
      </c>
      <c r="E13" s="35" t="s">
        <v>41</v>
      </c>
      <c r="F13" s="73" t="s">
        <v>141</v>
      </c>
      <c r="G13" s="85" t="s">
        <v>197</v>
      </c>
      <c r="H13" s="199" t="s">
        <v>108</v>
      </c>
      <c r="I13" s="75" t="s">
        <v>103</v>
      </c>
      <c r="J13" s="338">
        <v>4</v>
      </c>
      <c r="K13" s="339">
        <v>74.95</v>
      </c>
      <c r="L13" s="340"/>
      <c r="M13" s="344"/>
      <c r="N13" s="343" t="s">
        <v>41</v>
      </c>
      <c r="O13" s="51">
        <f t="shared" si="0"/>
        <v>-7.0499999999999972</v>
      </c>
      <c r="P13" s="51">
        <f t="shared" si="1"/>
        <v>-45</v>
      </c>
    </row>
    <row r="14" spans="1:16" ht="105.75" customHeight="1" x14ac:dyDescent="0.5">
      <c r="A14" s="46">
        <v>4</v>
      </c>
      <c r="B14" s="38">
        <v>195</v>
      </c>
      <c r="C14" s="73" t="s">
        <v>399</v>
      </c>
      <c r="D14" s="37">
        <v>2009</v>
      </c>
      <c r="E14" s="35" t="s">
        <v>41</v>
      </c>
      <c r="F14" s="73" t="s">
        <v>333</v>
      </c>
      <c r="G14" s="252" t="s">
        <v>423</v>
      </c>
      <c r="H14" s="199" t="s">
        <v>108</v>
      </c>
      <c r="I14" s="75" t="s">
        <v>131</v>
      </c>
      <c r="J14" s="338">
        <v>8</v>
      </c>
      <c r="K14" s="339">
        <v>73.17</v>
      </c>
      <c r="L14" s="340"/>
      <c r="M14" s="344"/>
      <c r="N14" s="343"/>
      <c r="O14" s="51">
        <f t="shared" si="0"/>
        <v>-8.8299999999999983</v>
      </c>
      <c r="P14" s="51">
        <f t="shared" si="1"/>
        <v>-45</v>
      </c>
    </row>
    <row r="15" spans="1:16" ht="105.75" customHeight="1" x14ac:dyDescent="0.5">
      <c r="A15" s="44">
        <v>5</v>
      </c>
      <c r="B15" s="38">
        <v>105</v>
      </c>
      <c r="C15" s="73" t="s">
        <v>403</v>
      </c>
      <c r="D15" s="37">
        <v>2009</v>
      </c>
      <c r="E15" s="35" t="s">
        <v>41</v>
      </c>
      <c r="F15" s="73" t="s">
        <v>281</v>
      </c>
      <c r="G15" s="252" t="s">
        <v>419</v>
      </c>
      <c r="H15" s="199" t="s">
        <v>849</v>
      </c>
      <c r="I15" s="75" t="s">
        <v>283</v>
      </c>
      <c r="J15" s="338">
        <v>20</v>
      </c>
      <c r="K15" s="339">
        <v>76.05</v>
      </c>
      <c r="L15" s="340"/>
      <c r="M15" s="344"/>
      <c r="N15" s="343"/>
      <c r="O15" s="51">
        <f t="shared" si="0"/>
        <v>-5.9500000000000028</v>
      </c>
      <c r="P15" s="51">
        <f t="shared" si="1"/>
        <v>-45</v>
      </c>
    </row>
    <row r="16" spans="1:16" ht="105.75" customHeight="1" x14ac:dyDescent="0.5">
      <c r="A16" s="46">
        <v>6</v>
      </c>
      <c r="B16" s="38">
        <v>18</v>
      </c>
      <c r="C16" s="73" t="s">
        <v>288</v>
      </c>
      <c r="D16" s="37">
        <v>2010</v>
      </c>
      <c r="E16" s="35">
        <v>3</v>
      </c>
      <c r="F16" s="73" t="s">
        <v>289</v>
      </c>
      <c r="G16" s="252" t="s">
        <v>420</v>
      </c>
      <c r="H16" s="199" t="s">
        <v>285</v>
      </c>
      <c r="I16" s="75" t="s">
        <v>290</v>
      </c>
      <c r="J16" s="338">
        <v>20</v>
      </c>
      <c r="K16" s="339">
        <v>79.040000000000006</v>
      </c>
      <c r="L16" s="340"/>
      <c r="M16" s="344"/>
      <c r="N16" s="343"/>
      <c r="O16" s="51">
        <f t="shared" si="0"/>
        <v>-2.9599999999999937</v>
      </c>
      <c r="P16" s="51">
        <f t="shared" si="1"/>
        <v>-45</v>
      </c>
    </row>
    <row r="17" spans="1:16" ht="105.75" customHeight="1" x14ac:dyDescent="0.5">
      <c r="A17" s="44"/>
      <c r="B17" s="341">
        <v>66</v>
      </c>
      <c r="C17" s="124" t="s">
        <v>319</v>
      </c>
      <c r="D17" s="41">
        <v>2009</v>
      </c>
      <c r="E17" s="42" t="s">
        <v>41</v>
      </c>
      <c r="F17" s="124" t="s">
        <v>421</v>
      </c>
      <c r="G17" s="125" t="s">
        <v>422</v>
      </c>
      <c r="H17" s="147" t="s">
        <v>321</v>
      </c>
      <c r="I17" s="342" t="s">
        <v>322</v>
      </c>
      <c r="J17" s="459" t="s">
        <v>182</v>
      </c>
      <c r="K17" s="460"/>
      <c r="L17" s="460"/>
      <c r="M17" s="460"/>
      <c r="N17" s="343"/>
      <c r="O17" s="51">
        <f t="shared" si="0"/>
        <v>-82</v>
      </c>
      <c r="P17" s="51">
        <f t="shared" si="1"/>
        <v>-45</v>
      </c>
    </row>
    <row r="18" spans="1:16" ht="105.75" customHeight="1" x14ac:dyDescent="0.5">
      <c r="A18" s="46"/>
      <c r="B18" s="38">
        <v>123</v>
      </c>
      <c r="C18" s="73" t="s">
        <v>46</v>
      </c>
      <c r="D18" s="37">
        <v>2009</v>
      </c>
      <c r="E18" s="35" t="s">
        <v>36</v>
      </c>
      <c r="F18" s="73" t="s">
        <v>347</v>
      </c>
      <c r="G18" s="252" t="s">
        <v>348</v>
      </c>
      <c r="H18" s="199" t="s">
        <v>85</v>
      </c>
      <c r="I18" s="75" t="s">
        <v>47</v>
      </c>
      <c r="J18" s="461" t="s">
        <v>182</v>
      </c>
      <c r="K18" s="462"/>
      <c r="L18" s="462"/>
      <c r="M18" s="462"/>
      <c r="N18" s="343"/>
      <c r="O18" s="51">
        <f t="shared" si="0"/>
        <v>-82</v>
      </c>
      <c r="P18" s="51">
        <f t="shared" si="1"/>
        <v>-45</v>
      </c>
    </row>
    <row r="19" spans="1:16" ht="105.75" customHeight="1" thickBot="1" x14ac:dyDescent="0.55000000000000004">
      <c r="A19" s="26"/>
      <c r="B19" s="47">
        <v>126</v>
      </c>
      <c r="C19" s="113" t="s">
        <v>86</v>
      </c>
      <c r="D19" s="48">
        <v>2009</v>
      </c>
      <c r="E19" s="49" t="s">
        <v>36</v>
      </c>
      <c r="F19" s="113" t="s">
        <v>87</v>
      </c>
      <c r="G19" s="187" t="s">
        <v>88</v>
      </c>
      <c r="H19" s="115" t="s">
        <v>85</v>
      </c>
      <c r="I19" s="307" t="s">
        <v>66</v>
      </c>
      <c r="J19" s="463" t="s">
        <v>182</v>
      </c>
      <c r="K19" s="464"/>
      <c r="L19" s="464"/>
      <c r="M19" s="464"/>
      <c r="N19" s="347"/>
      <c r="O19" s="51">
        <f t="shared" si="0"/>
        <v>-82</v>
      </c>
      <c r="P19" s="51">
        <f t="shared" si="1"/>
        <v>-45</v>
      </c>
    </row>
    <row r="20" spans="1:16" s="29" customFormat="1" ht="41.25" customHeight="1" x14ac:dyDescent="0.35">
      <c r="A20" s="31"/>
      <c r="C20" s="126" t="s">
        <v>54</v>
      </c>
      <c r="D20" s="126"/>
      <c r="E20" s="126"/>
      <c r="F20" s="126"/>
      <c r="G20" s="31"/>
      <c r="H20" s="31"/>
      <c r="I20" s="127" t="s">
        <v>734</v>
      </c>
      <c r="O20" s="34"/>
    </row>
    <row r="21" spans="1:16" s="29" customFormat="1" ht="29.45" customHeight="1" x14ac:dyDescent="0.35">
      <c r="A21" s="31"/>
      <c r="C21" s="126"/>
      <c r="D21" s="126"/>
      <c r="E21" s="126"/>
      <c r="F21" s="126"/>
      <c r="G21" s="31"/>
      <c r="H21" s="31"/>
      <c r="I21" s="126"/>
      <c r="O21" s="34"/>
    </row>
    <row r="22" spans="1:16" s="29" customFormat="1" ht="31.9" customHeight="1" x14ac:dyDescent="0.35">
      <c r="A22" s="31"/>
      <c r="C22" s="126" t="s">
        <v>26</v>
      </c>
      <c r="D22" s="126"/>
      <c r="E22" s="126"/>
      <c r="F22" s="126"/>
      <c r="G22" s="31"/>
      <c r="H22" s="31"/>
      <c r="I22" s="127" t="s">
        <v>48</v>
      </c>
      <c r="O22" s="34"/>
    </row>
  </sheetData>
  <sortState ref="B11:P16">
    <sortCondition ref="L11:L16"/>
    <sortCondition ref="M11:M16"/>
    <sortCondition ref="J11:J16"/>
    <sortCondition ref="K11:K16"/>
  </sortState>
  <mergeCells count="20">
    <mergeCell ref="A9:A10"/>
    <mergeCell ref="H9:H10"/>
    <mergeCell ref="B9:B10"/>
    <mergeCell ref="C9:C10"/>
    <mergeCell ref="D9:D10"/>
    <mergeCell ref="E9:E10"/>
    <mergeCell ref="F9:F10"/>
    <mergeCell ref="G9:G10"/>
    <mergeCell ref="A2:M2"/>
    <mergeCell ref="A3:M3"/>
    <mergeCell ref="A4:M4"/>
    <mergeCell ref="A6:M6"/>
    <mergeCell ref="A7:M7"/>
    <mergeCell ref="J17:M17"/>
    <mergeCell ref="J18:M18"/>
    <mergeCell ref="J19:M19"/>
    <mergeCell ref="N9:N10"/>
    <mergeCell ref="I9:I10"/>
    <mergeCell ref="J9:K9"/>
    <mergeCell ref="L9:M9"/>
  </mergeCells>
  <printOptions horizontalCentered="1"/>
  <pageMargins left="0" right="0" top="0" bottom="0" header="0.19685039370078741" footer="0.27559055118110237"/>
  <pageSetup paperSize="9" scale="42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8" tint="0.39997558519241921"/>
  </sheetPr>
  <dimension ref="A1:P19"/>
  <sheetViews>
    <sheetView view="pageBreakPreview" zoomScale="60" zoomScaleNormal="100" workbookViewId="0">
      <selection activeCell="I11" sqref="I11"/>
    </sheetView>
  </sheetViews>
  <sheetFormatPr defaultRowHeight="12.75" x14ac:dyDescent="0.2"/>
  <cols>
    <col min="1" max="1" width="5.85546875" customWidth="1"/>
    <col min="2" max="2" width="10.28515625" customWidth="1"/>
    <col min="3" max="3" width="44.28515625" customWidth="1"/>
    <col min="4" max="5" width="9.7109375" customWidth="1"/>
    <col min="6" max="6" width="33.42578125" customWidth="1"/>
    <col min="7" max="7" width="46.5703125" customWidth="1"/>
    <col min="8" max="8" width="34.42578125" customWidth="1"/>
    <col min="9" max="9" width="26" customWidth="1"/>
    <col min="10" max="14" width="13.7109375" customWidth="1"/>
    <col min="15" max="15" width="11.28515625" style="21" customWidth="1"/>
  </cols>
  <sheetData>
    <row r="1" spans="1:16" ht="18" customHeight="1" x14ac:dyDescent="0.2">
      <c r="A1" s="4"/>
      <c r="B1" s="4"/>
      <c r="C1" s="4"/>
      <c r="D1" s="4"/>
      <c r="E1" s="4"/>
      <c r="F1" s="4"/>
      <c r="G1" s="4"/>
    </row>
    <row r="2" spans="1:16" ht="37.9" customHeight="1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70"/>
      <c r="O2"/>
    </row>
    <row r="3" spans="1:16" ht="22.9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70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19.899999999999999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"/>
    </row>
    <row r="6" spans="1:16" ht="27.6" customHeight="1" x14ac:dyDescent="0.25">
      <c r="A6" s="387" t="s">
        <v>51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67"/>
    </row>
    <row r="7" spans="1:16" ht="27.6" customHeight="1" x14ac:dyDescent="0.3">
      <c r="A7" s="476" t="s">
        <v>272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80"/>
    </row>
    <row r="8" spans="1:16" ht="24.6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71" t="s">
        <v>18</v>
      </c>
      <c r="H9" s="437" t="s">
        <v>1</v>
      </c>
      <c r="I9" s="465" t="s">
        <v>10</v>
      </c>
      <c r="J9" s="467" t="s">
        <v>3</v>
      </c>
      <c r="K9" s="396"/>
      <c r="L9" s="396" t="s">
        <v>7</v>
      </c>
      <c r="M9" s="475"/>
      <c r="N9" s="473" t="s">
        <v>37</v>
      </c>
    </row>
    <row r="10" spans="1:16" ht="27.6" customHeight="1" thickBot="1" x14ac:dyDescent="0.25">
      <c r="A10" s="434"/>
      <c r="B10" s="436"/>
      <c r="C10" s="438"/>
      <c r="D10" s="440"/>
      <c r="E10" s="440"/>
      <c r="F10" s="440"/>
      <c r="G10" s="472"/>
      <c r="H10" s="438"/>
      <c r="I10" s="466"/>
      <c r="J10" s="81" t="s">
        <v>13</v>
      </c>
      <c r="K10" s="11" t="s">
        <v>5</v>
      </c>
      <c r="L10" s="11" t="s">
        <v>13</v>
      </c>
      <c r="M10" s="20" t="s">
        <v>5</v>
      </c>
      <c r="N10" s="474"/>
      <c r="O10" s="253">
        <v>82</v>
      </c>
      <c r="P10" s="253">
        <v>47</v>
      </c>
    </row>
    <row r="11" spans="1:16" ht="103.9" customHeight="1" x14ac:dyDescent="0.5">
      <c r="A11" s="44">
        <v>1</v>
      </c>
      <c r="B11" s="38">
        <v>179</v>
      </c>
      <c r="C11" s="124" t="s">
        <v>856</v>
      </c>
      <c r="D11" s="41">
        <v>2008</v>
      </c>
      <c r="E11" s="143" t="s">
        <v>36</v>
      </c>
      <c r="F11" s="124" t="s">
        <v>383</v>
      </c>
      <c r="G11" s="104" t="s">
        <v>384</v>
      </c>
      <c r="H11" s="168" t="s">
        <v>859</v>
      </c>
      <c r="I11" s="79" t="s">
        <v>386</v>
      </c>
      <c r="J11" s="151">
        <v>0</v>
      </c>
      <c r="K11" s="152">
        <v>79.709999999999994</v>
      </c>
      <c r="L11" s="348">
        <v>2</v>
      </c>
      <c r="M11" s="349">
        <v>48.08</v>
      </c>
      <c r="N11" s="82" t="s">
        <v>31</v>
      </c>
      <c r="O11" s="57">
        <f t="shared" ref="O11:O16" si="0">(K11-$O$10)/1</f>
        <v>-2.2900000000000063</v>
      </c>
      <c r="P11" s="57">
        <f t="shared" ref="P11:P16" si="1">(M11-$P$10)/1</f>
        <v>1.0799999999999983</v>
      </c>
    </row>
    <row r="12" spans="1:16" ht="103.9" customHeight="1" x14ac:dyDescent="0.5">
      <c r="A12" s="44">
        <v>2</v>
      </c>
      <c r="B12" s="38">
        <v>213</v>
      </c>
      <c r="C12" s="124" t="s">
        <v>915</v>
      </c>
      <c r="D12" s="41" t="s">
        <v>123</v>
      </c>
      <c r="E12" s="143" t="s">
        <v>41</v>
      </c>
      <c r="F12" s="124" t="s">
        <v>124</v>
      </c>
      <c r="G12" s="104" t="s">
        <v>125</v>
      </c>
      <c r="H12" s="168" t="s">
        <v>108</v>
      </c>
      <c r="I12" s="79" t="s">
        <v>103</v>
      </c>
      <c r="J12" s="151">
        <v>8</v>
      </c>
      <c r="K12" s="152">
        <v>75.790000000000006</v>
      </c>
      <c r="L12" s="150"/>
      <c r="M12" s="335"/>
      <c r="N12" s="82"/>
      <c r="O12" s="57">
        <f t="shared" si="0"/>
        <v>-6.2099999999999937</v>
      </c>
      <c r="P12" s="57">
        <f t="shared" si="1"/>
        <v>-47</v>
      </c>
    </row>
    <row r="13" spans="1:16" ht="103.9" customHeight="1" x14ac:dyDescent="0.5">
      <c r="A13" s="44">
        <v>3</v>
      </c>
      <c r="B13" s="38">
        <v>178</v>
      </c>
      <c r="C13" s="124" t="s">
        <v>854</v>
      </c>
      <c r="D13" s="41">
        <v>2006</v>
      </c>
      <c r="E13" s="143" t="s">
        <v>30</v>
      </c>
      <c r="F13" s="124" t="s">
        <v>307</v>
      </c>
      <c r="G13" s="104" t="s">
        <v>429</v>
      </c>
      <c r="H13" s="168" t="s">
        <v>305</v>
      </c>
      <c r="I13" s="79" t="s">
        <v>306</v>
      </c>
      <c r="J13" s="151">
        <v>8</v>
      </c>
      <c r="K13" s="152">
        <v>76.42</v>
      </c>
      <c r="L13" s="350"/>
      <c r="M13" s="350"/>
      <c r="N13" s="101"/>
      <c r="O13" s="57">
        <f t="shared" si="0"/>
        <v>-5.5799999999999983</v>
      </c>
      <c r="P13" s="57">
        <f t="shared" si="1"/>
        <v>-47</v>
      </c>
    </row>
    <row r="14" spans="1:16" ht="103.9" customHeight="1" x14ac:dyDescent="0.5">
      <c r="A14" s="44">
        <v>4</v>
      </c>
      <c r="B14" s="38">
        <v>194</v>
      </c>
      <c r="C14" s="124" t="s">
        <v>126</v>
      </c>
      <c r="D14" s="41" t="s">
        <v>119</v>
      </c>
      <c r="E14" s="143" t="s">
        <v>30</v>
      </c>
      <c r="F14" s="124" t="s">
        <v>127</v>
      </c>
      <c r="G14" s="104" t="s">
        <v>128</v>
      </c>
      <c r="H14" s="168" t="s">
        <v>108</v>
      </c>
      <c r="I14" s="79" t="s">
        <v>740</v>
      </c>
      <c r="J14" s="154">
        <v>8</v>
      </c>
      <c r="K14" s="335">
        <v>76.7</v>
      </c>
      <c r="L14" s="103"/>
      <c r="M14" s="102"/>
      <c r="N14" s="101"/>
      <c r="O14" s="57">
        <f t="shared" si="0"/>
        <v>-5.2999999999999972</v>
      </c>
      <c r="P14" s="57">
        <f t="shared" si="1"/>
        <v>-47</v>
      </c>
    </row>
    <row r="15" spans="1:16" ht="103.9" customHeight="1" x14ac:dyDescent="0.5">
      <c r="A15" s="44">
        <v>5</v>
      </c>
      <c r="B15" s="38">
        <v>176</v>
      </c>
      <c r="C15" s="73" t="s">
        <v>854</v>
      </c>
      <c r="D15" s="37">
        <v>2006</v>
      </c>
      <c r="E15" s="140" t="s">
        <v>30</v>
      </c>
      <c r="F15" s="73" t="s">
        <v>303</v>
      </c>
      <c r="G15" s="69" t="s">
        <v>428</v>
      </c>
      <c r="H15" s="74" t="s">
        <v>305</v>
      </c>
      <c r="I15" s="351" t="s">
        <v>306</v>
      </c>
      <c r="J15" s="154">
        <v>8</v>
      </c>
      <c r="K15" s="335">
        <v>77.31</v>
      </c>
      <c r="L15" s="150"/>
      <c r="M15" s="335"/>
      <c r="N15" s="82"/>
      <c r="O15" s="57">
        <f t="shared" si="0"/>
        <v>-4.6899999999999977</v>
      </c>
      <c r="P15" s="57">
        <f t="shared" si="1"/>
        <v>-47</v>
      </c>
    </row>
    <row r="16" spans="1:16" ht="103.9" customHeight="1" thickBot="1" x14ac:dyDescent="0.55000000000000004">
      <c r="A16" s="26"/>
      <c r="B16" s="337">
        <v>81</v>
      </c>
      <c r="C16" s="86" t="s">
        <v>855</v>
      </c>
      <c r="D16" s="76">
        <v>2007</v>
      </c>
      <c r="E16" s="146" t="s">
        <v>41</v>
      </c>
      <c r="F16" s="86" t="s">
        <v>261</v>
      </c>
      <c r="G16" s="87" t="s">
        <v>407</v>
      </c>
      <c r="H16" s="217" t="s">
        <v>310</v>
      </c>
      <c r="I16" s="88" t="s">
        <v>221</v>
      </c>
      <c r="J16" s="468" t="s">
        <v>273</v>
      </c>
      <c r="K16" s="469"/>
      <c r="L16" s="469"/>
      <c r="M16" s="469"/>
      <c r="N16" s="470"/>
      <c r="O16" s="57">
        <f t="shared" si="0"/>
        <v>-82</v>
      </c>
      <c r="P16" s="57">
        <f t="shared" si="1"/>
        <v>-47</v>
      </c>
    </row>
    <row r="17" spans="1:15" s="29" customFormat="1" ht="72.75" customHeight="1" x14ac:dyDescent="0.35">
      <c r="A17" s="31"/>
      <c r="C17" s="32" t="s">
        <v>54</v>
      </c>
      <c r="D17" s="32"/>
      <c r="E17" s="32"/>
      <c r="F17" s="32"/>
      <c r="I17" s="33" t="s">
        <v>734</v>
      </c>
      <c r="O17" s="34"/>
    </row>
    <row r="18" spans="1:15" s="29" customFormat="1" ht="40.5" customHeight="1" x14ac:dyDescent="0.35">
      <c r="A18" s="31"/>
      <c r="C18" s="32"/>
      <c r="D18" s="32"/>
      <c r="E18" s="32"/>
      <c r="F18" s="32"/>
      <c r="I18" s="32"/>
      <c r="O18" s="34"/>
    </row>
    <row r="19" spans="1:15" s="29" customFormat="1" ht="23.25" x14ac:dyDescent="0.35">
      <c r="A19" s="31"/>
      <c r="C19" s="32" t="s">
        <v>26</v>
      </c>
      <c r="D19" s="32"/>
      <c r="E19" s="32"/>
      <c r="F19" s="32"/>
      <c r="I19" s="33" t="s">
        <v>48</v>
      </c>
      <c r="O19" s="34"/>
    </row>
  </sheetData>
  <sortState ref="B11:P15">
    <sortCondition ref="L11:L15"/>
    <sortCondition ref="M11:M15"/>
    <sortCondition ref="J11:J15"/>
    <sortCondition ref="K11:K15"/>
  </sortState>
  <mergeCells count="18">
    <mergeCell ref="A2:M2"/>
    <mergeCell ref="A3:M3"/>
    <mergeCell ref="A5:M5"/>
    <mergeCell ref="A6:M6"/>
    <mergeCell ref="A7:M7"/>
    <mergeCell ref="J16:N16"/>
    <mergeCell ref="F9:F10"/>
    <mergeCell ref="G9:G10"/>
    <mergeCell ref="A9:A10"/>
    <mergeCell ref="N9:N10"/>
    <mergeCell ref="H9:H10"/>
    <mergeCell ref="I9:I10"/>
    <mergeCell ref="J9:K9"/>
    <mergeCell ref="L9:M9"/>
    <mergeCell ref="B9:B10"/>
    <mergeCell ref="C9:C10"/>
    <mergeCell ref="D9:D10"/>
    <mergeCell ref="E9:E10"/>
  </mergeCells>
  <pageMargins left="0" right="0" top="0" bottom="0" header="0.31496062992125984" footer="0.31496062992125984"/>
  <pageSetup paperSize="9" scale="50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14"/>
  <sheetViews>
    <sheetView view="pageBreakPreview" zoomScale="60" zoomScaleNormal="100" workbookViewId="0">
      <selection activeCell="I11" sqref="I11"/>
    </sheetView>
  </sheetViews>
  <sheetFormatPr defaultRowHeight="12.75" x14ac:dyDescent="0.2"/>
  <cols>
    <col min="1" max="1" width="5.85546875" customWidth="1"/>
    <col min="2" max="2" width="10.28515625" customWidth="1"/>
    <col min="3" max="3" width="44.28515625" customWidth="1"/>
    <col min="4" max="5" width="9.7109375" customWidth="1"/>
    <col min="6" max="6" width="30.28515625" customWidth="1"/>
    <col min="7" max="7" width="46.5703125" customWidth="1"/>
    <col min="8" max="8" width="34.42578125" customWidth="1"/>
    <col min="9" max="9" width="26" customWidth="1"/>
    <col min="10" max="14" width="13.7109375" customWidth="1"/>
    <col min="15" max="15" width="11.28515625" style="21" customWidth="1"/>
  </cols>
  <sheetData>
    <row r="1" spans="1:16" ht="18" customHeight="1" x14ac:dyDescent="0.2">
      <c r="A1" s="4"/>
      <c r="B1" s="4"/>
      <c r="C1" s="4"/>
      <c r="D1" s="4"/>
      <c r="E1" s="4"/>
      <c r="F1" s="4"/>
      <c r="G1" s="4"/>
    </row>
    <row r="2" spans="1:16" ht="37.9" customHeight="1" x14ac:dyDescent="0.3">
      <c r="A2" s="366" t="s">
        <v>274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212"/>
      <c r="O2"/>
    </row>
    <row r="3" spans="1:16" ht="22.9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212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19.899999999999999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213"/>
    </row>
    <row r="6" spans="1:16" ht="27.6" customHeight="1" x14ac:dyDescent="0.25">
      <c r="A6" s="387" t="s">
        <v>271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214"/>
    </row>
    <row r="7" spans="1:16" ht="27.6" customHeight="1" x14ac:dyDescent="0.3">
      <c r="A7" s="476" t="s">
        <v>921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215"/>
    </row>
    <row r="8" spans="1:16" ht="24.6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71" t="s">
        <v>18</v>
      </c>
      <c r="H9" s="437" t="s">
        <v>1</v>
      </c>
      <c r="I9" s="465" t="s">
        <v>10</v>
      </c>
      <c r="J9" s="467" t="s">
        <v>3</v>
      </c>
      <c r="K9" s="396"/>
      <c r="L9" s="396" t="s">
        <v>7</v>
      </c>
      <c r="M9" s="397"/>
      <c r="N9" s="392" t="s">
        <v>37</v>
      </c>
    </row>
    <row r="10" spans="1:16" ht="27.6" customHeight="1" thickBot="1" x14ac:dyDescent="0.25">
      <c r="A10" s="434"/>
      <c r="B10" s="436"/>
      <c r="C10" s="438"/>
      <c r="D10" s="440"/>
      <c r="E10" s="440"/>
      <c r="F10" s="440"/>
      <c r="G10" s="472"/>
      <c r="H10" s="438"/>
      <c r="I10" s="466"/>
      <c r="J10" s="81" t="s">
        <v>13</v>
      </c>
      <c r="K10" s="11" t="s">
        <v>5</v>
      </c>
      <c r="L10" s="11" t="s">
        <v>13</v>
      </c>
      <c r="M10" s="12" t="s">
        <v>5</v>
      </c>
      <c r="N10" s="393"/>
      <c r="O10" s="253">
        <v>79</v>
      </c>
      <c r="P10" s="253">
        <v>54</v>
      </c>
    </row>
    <row r="11" spans="1:16" ht="103.9" customHeight="1" thickBot="1" x14ac:dyDescent="0.55000000000000004">
      <c r="A11" s="26">
        <v>1</v>
      </c>
      <c r="B11" s="47">
        <v>124</v>
      </c>
      <c r="C11" s="86" t="s">
        <v>83</v>
      </c>
      <c r="D11" s="76">
        <v>2003</v>
      </c>
      <c r="E11" s="146" t="s">
        <v>31</v>
      </c>
      <c r="F11" s="86" t="s">
        <v>65</v>
      </c>
      <c r="G11" s="87" t="s">
        <v>84</v>
      </c>
      <c r="H11" s="148" t="s">
        <v>85</v>
      </c>
      <c r="I11" s="88" t="s">
        <v>66</v>
      </c>
      <c r="J11" s="257">
        <v>12</v>
      </c>
      <c r="K11" s="218">
        <v>77.95</v>
      </c>
      <c r="L11" s="219"/>
      <c r="M11" s="220"/>
      <c r="N11" s="240"/>
      <c r="O11" s="57">
        <f>(K11-$O$10)/1</f>
        <v>-1.0499999999999972</v>
      </c>
      <c r="P11" s="57">
        <f>(M11-$P$10)/1</f>
        <v>-54</v>
      </c>
    </row>
    <row r="12" spans="1:16" s="29" customFormat="1" ht="72.75" customHeight="1" x14ac:dyDescent="0.35">
      <c r="A12" s="31"/>
      <c r="C12" s="32" t="s">
        <v>54</v>
      </c>
      <c r="D12" s="32"/>
      <c r="E12" s="32"/>
      <c r="F12" s="32"/>
      <c r="I12" s="33" t="s">
        <v>734</v>
      </c>
      <c r="O12" s="34"/>
    </row>
    <row r="13" spans="1:16" s="29" customFormat="1" ht="40.5" customHeight="1" x14ac:dyDescent="0.35">
      <c r="A13" s="31"/>
      <c r="C13" s="32"/>
      <c r="D13" s="32"/>
      <c r="E13" s="32"/>
      <c r="F13" s="32"/>
      <c r="I13" s="32"/>
      <c r="O13" s="34"/>
    </row>
    <row r="14" spans="1:16" s="29" customFormat="1" ht="23.25" x14ac:dyDescent="0.35">
      <c r="A14" s="31"/>
      <c r="C14" s="32" t="s">
        <v>26</v>
      </c>
      <c r="D14" s="32"/>
      <c r="E14" s="32"/>
      <c r="F14" s="32"/>
      <c r="I14" s="33" t="s">
        <v>48</v>
      </c>
      <c r="O14" s="34"/>
    </row>
  </sheetData>
  <mergeCells count="17">
    <mergeCell ref="A9:A10"/>
    <mergeCell ref="B9:B10"/>
    <mergeCell ref="C9:C10"/>
    <mergeCell ref="D9:D10"/>
    <mergeCell ref="E9:E10"/>
    <mergeCell ref="A2:M2"/>
    <mergeCell ref="A3:M3"/>
    <mergeCell ref="A5:M5"/>
    <mergeCell ref="A6:M6"/>
    <mergeCell ref="A7:M7"/>
    <mergeCell ref="N9:N10"/>
    <mergeCell ref="F9:F10"/>
    <mergeCell ref="G9:G10"/>
    <mergeCell ref="H9:H10"/>
    <mergeCell ref="I9:I10"/>
    <mergeCell ref="J9:K9"/>
    <mergeCell ref="L9:M9"/>
  </mergeCells>
  <printOptions horizontalCentered="1"/>
  <pageMargins left="0" right="0" top="0.39370078740157483" bottom="0" header="0.31496062992125984" footer="0.31496062992125984"/>
  <pageSetup paperSize="9" scale="54"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tabColor indexed="29"/>
  </sheetPr>
  <dimension ref="A1:K224"/>
  <sheetViews>
    <sheetView view="pageBreakPreview" zoomScale="75" zoomScaleNormal="100" zoomScaleSheetLayoutView="75" workbookViewId="0">
      <selection activeCell="B198" sqref="B198:I218"/>
    </sheetView>
  </sheetViews>
  <sheetFormatPr defaultRowHeight="12.75" x14ac:dyDescent="0.2"/>
  <cols>
    <col min="1" max="1" width="8" customWidth="1"/>
    <col min="2" max="2" width="13.42578125" customWidth="1"/>
    <col min="3" max="3" width="60.85546875" customWidth="1"/>
    <col min="4" max="4" width="9.42578125" customWidth="1"/>
    <col min="5" max="5" width="15.28515625" customWidth="1"/>
    <col min="6" max="6" width="49.28515625" customWidth="1"/>
    <col min="7" max="7" width="44.5703125" customWidth="1"/>
    <col min="8" max="9" width="42.140625" customWidth="1"/>
    <col min="10" max="10" width="29.42578125" bestFit="1" customWidth="1"/>
  </cols>
  <sheetData>
    <row r="1" spans="1:10" ht="24.75" customHeight="1" x14ac:dyDescent="0.3">
      <c r="A1" s="366" t="s">
        <v>274</v>
      </c>
      <c r="B1" s="366"/>
      <c r="C1" s="366"/>
      <c r="D1" s="366"/>
      <c r="E1" s="366"/>
      <c r="F1" s="366"/>
      <c r="G1" s="366"/>
      <c r="H1" s="366"/>
      <c r="I1" s="366"/>
    </row>
    <row r="2" spans="1:10" ht="16.149999999999999" customHeight="1" x14ac:dyDescent="0.3">
      <c r="A2" s="366" t="s">
        <v>19</v>
      </c>
      <c r="B2" s="366"/>
      <c r="C2" s="366"/>
      <c r="D2" s="366"/>
      <c r="E2" s="366"/>
      <c r="F2" s="366"/>
      <c r="G2" s="366"/>
      <c r="H2" s="366"/>
      <c r="I2" s="366"/>
    </row>
    <row r="3" spans="1:10" ht="22.9" customHeight="1" x14ac:dyDescent="0.25">
      <c r="A3" s="386" t="s">
        <v>40</v>
      </c>
      <c r="B3" s="386"/>
      <c r="C3" s="386"/>
      <c r="D3" s="386"/>
      <c r="E3" s="386"/>
      <c r="F3" s="386"/>
      <c r="G3" s="386"/>
      <c r="H3" s="386"/>
      <c r="I3" s="386"/>
    </row>
    <row r="4" spans="1:10" ht="19.899999999999999" customHeight="1" x14ac:dyDescent="0.2">
      <c r="A4" s="385" t="s">
        <v>6</v>
      </c>
      <c r="B4" s="385"/>
      <c r="C4" s="385"/>
      <c r="D4" s="385"/>
      <c r="E4" s="385"/>
      <c r="F4" s="385"/>
      <c r="G4" s="385"/>
      <c r="H4" s="385"/>
      <c r="I4" s="385"/>
    </row>
    <row r="5" spans="1:10" ht="18.75" customHeight="1" thickBot="1" x14ac:dyDescent="0.35">
      <c r="A5" s="1"/>
      <c r="B5" s="1"/>
      <c r="C5" s="18">
        <v>45093</v>
      </c>
      <c r="D5" s="2"/>
      <c r="E5" s="6"/>
      <c r="F5" s="6"/>
      <c r="H5" s="30" t="s">
        <v>28</v>
      </c>
      <c r="I5" s="7"/>
    </row>
    <row r="6" spans="1:10" ht="49.9" customHeight="1" thickBot="1" x14ac:dyDescent="0.25">
      <c r="A6" s="13" t="s">
        <v>0</v>
      </c>
      <c r="B6" s="14" t="s">
        <v>8</v>
      </c>
      <c r="C6" s="15" t="s">
        <v>9</v>
      </c>
      <c r="D6" s="16" t="s">
        <v>11</v>
      </c>
      <c r="E6" s="14" t="s">
        <v>12</v>
      </c>
      <c r="F6" s="14" t="s">
        <v>2</v>
      </c>
      <c r="G6" s="24" t="s">
        <v>18</v>
      </c>
      <c r="H6" s="15" t="s">
        <v>1</v>
      </c>
      <c r="I6" s="17" t="s">
        <v>10</v>
      </c>
    </row>
    <row r="7" spans="1:10" s="160" customFormat="1" ht="66" customHeight="1" thickBot="1" x14ac:dyDescent="0.4">
      <c r="A7" s="380" t="s">
        <v>710</v>
      </c>
      <c r="B7" s="381"/>
      <c r="C7" s="381"/>
      <c r="D7" s="381"/>
      <c r="E7" s="381"/>
      <c r="F7" s="381"/>
      <c r="G7" s="381"/>
      <c r="H7" s="381"/>
      <c r="I7" s="382"/>
      <c r="J7" s="84">
        <f t="shared" ref="J7:J78" ca="1" si="0">RAND()</f>
        <v>0.18019804468125922</v>
      </c>
    </row>
    <row r="8" spans="1:10" s="160" customFormat="1" ht="66" customHeight="1" thickBot="1" x14ac:dyDescent="0.4">
      <c r="A8" s="377" t="s">
        <v>401</v>
      </c>
      <c r="B8" s="378"/>
      <c r="C8" s="378"/>
      <c r="D8" s="378"/>
      <c r="E8" s="378"/>
      <c r="F8" s="378"/>
      <c r="G8" s="378"/>
      <c r="H8" s="378"/>
      <c r="I8" s="379"/>
      <c r="J8" s="84">
        <f t="shared" ca="1" si="0"/>
        <v>0.61060469146073604</v>
      </c>
    </row>
    <row r="9" spans="1:10" s="160" customFormat="1" ht="66" customHeight="1" thickBot="1" x14ac:dyDescent="0.4">
      <c r="A9" s="380" t="s">
        <v>50</v>
      </c>
      <c r="B9" s="381"/>
      <c r="C9" s="381"/>
      <c r="D9" s="381"/>
      <c r="E9" s="381"/>
      <c r="F9" s="381"/>
      <c r="G9" s="381"/>
      <c r="H9" s="381"/>
      <c r="I9" s="382"/>
      <c r="J9" s="84">
        <f t="shared" ca="1" si="0"/>
        <v>0.76915686047182275</v>
      </c>
    </row>
    <row r="10" spans="1:10" ht="68.25" customHeight="1" x14ac:dyDescent="0.5">
      <c r="A10" s="46">
        <v>1</v>
      </c>
      <c r="B10" s="161">
        <v>195</v>
      </c>
      <c r="C10" s="124" t="s">
        <v>399</v>
      </c>
      <c r="D10" s="143">
        <v>2009</v>
      </c>
      <c r="E10" s="42" t="s">
        <v>41</v>
      </c>
      <c r="F10" s="163" t="s">
        <v>333</v>
      </c>
      <c r="G10" s="121" t="s">
        <v>423</v>
      </c>
      <c r="H10" s="169" t="s">
        <v>108</v>
      </c>
      <c r="I10" s="45" t="s">
        <v>131</v>
      </c>
      <c r="J10" s="84">
        <f t="shared" ref="J10:J24" ca="1" si="1">RAND()</f>
        <v>0.9897111548008658</v>
      </c>
    </row>
    <row r="11" spans="1:10" ht="68.25" customHeight="1" x14ac:dyDescent="0.5">
      <c r="A11" s="46">
        <v>2</v>
      </c>
      <c r="B11" s="161">
        <v>50</v>
      </c>
      <c r="C11" s="124" t="s">
        <v>402</v>
      </c>
      <c r="D11" s="143">
        <v>2010</v>
      </c>
      <c r="E11" s="42" t="s">
        <v>36</v>
      </c>
      <c r="F11" s="163" t="s">
        <v>339</v>
      </c>
      <c r="G11" s="121" t="s">
        <v>340</v>
      </c>
      <c r="H11" s="169" t="s">
        <v>341</v>
      </c>
      <c r="I11" s="45" t="s">
        <v>342</v>
      </c>
      <c r="J11" s="84">
        <f t="shared" ca="1" si="1"/>
        <v>0.44798037321299133</v>
      </c>
    </row>
    <row r="12" spans="1:10" ht="68.25" customHeight="1" x14ac:dyDescent="0.5">
      <c r="A12" s="46">
        <v>3</v>
      </c>
      <c r="B12" s="161">
        <v>164</v>
      </c>
      <c r="C12" s="124" t="s">
        <v>69</v>
      </c>
      <c r="D12" s="143">
        <v>2009</v>
      </c>
      <c r="E12" s="42" t="s">
        <v>79</v>
      </c>
      <c r="F12" s="163" t="s">
        <v>80</v>
      </c>
      <c r="G12" s="121" t="s">
        <v>81</v>
      </c>
      <c r="H12" s="169" t="s">
        <v>62</v>
      </c>
      <c r="I12" s="45" t="s">
        <v>82</v>
      </c>
      <c r="J12" s="84">
        <f t="shared" ca="1" si="1"/>
        <v>0.62881949520070313</v>
      </c>
    </row>
    <row r="13" spans="1:10" ht="68.25" customHeight="1" x14ac:dyDescent="0.5">
      <c r="A13" s="46">
        <v>4</v>
      </c>
      <c r="B13" s="161">
        <v>105</v>
      </c>
      <c r="C13" s="124" t="s">
        <v>403</v>
      </c>
      <c r="D13" s="143">
        <v>2009</v>
      </c>
      <c r="E13" s="42" t="s">
        <v>41</v>
      </c>
      <c r="F13" s="163" t="s">
        <v>281</v>
      </c>
      <c r="G13" s="121" t="s">
        <v>419</v>
      </c>
      <c r="H13" s="169" t="s">
        <v>278</v>
      </c>
      <c r="I13" s="45" t="s">
        <v>283</v>
      </c>
      <c r="J13" s="84">
        <f t="shared" ca="1" si="1"/>
        <v>0.22481485904856624</v>
      </c>
    </row>
    <row r="14" spans="1:10" ht="68.25" customHeight="1" x14ac:dyDescent="0.5">
      <c r="A14" s="46">
        <v>5</v>
      </c>
      <c r="B14" s="161">
        <v>123</v>
      </c>
      <c r="C14" s="124" t="s">
        <v>46</v>
      </c>
      <c r="D14" s="143">
        <v>2009</v>
      </c>
      <c r="E14" s="42" t="s">
        <v>36</v>
      </c>
      <c r="F14" s="163" t="s">
        <v>347</v>
      </c>
      <c r="G14" s="121" t="s">
        <v>348</v>
      </c>
      <c r="H14" s="169" t="s">
        <v>85</v>
      </c>
      <c r="I14" s="45" t="s">
        <v>47</v>
      </c>
      <c r="J14" s="84">
        <f t="shared" ca="1" si="1"/>
        <v>0.73207616122473917</v>
      </c>
    </row>
    <row r="15" spans="1:10" ht="68.25" customHeight="1" x14ac:dyDescent="0.5">
      <c r="A15" s="46">
        <v>6</v>
      </c>
      <c r="B15" s="161">
        <v>18</v>
      </c>
      <c r="C15" s="124" t="s">
        <v>288</v>
      </c>
      <c r="D15" s="143">
        <v>2010</v>
      </c>
      <c r="E15" s="42">
        <v>3</v>
      </c>
      <c r="F15" s="163" t="s">
        <v>289</v>
      </c>
      <c r="G15" s="121" t="s">
        <v>420</v>
      </c>
      <c r="H15" s="169" t="s">
        <v>285</v>
      </c>
      <c r="I15" s="45" t="s">
        <v>290</v>
      </c>
      <c r="J15" s="84">
        <f t="shared" ca="1" si="1"/>
        <v>0.40180611394773558</v>
      </c>
    </row>
    <row r="16" spans="1:10" ht="68.25" customHeight="1" x14ac:dyDescent="0.5">
      <c r="A16" s="46">
        <v>7</v>
      </c>
      <c r="B16" s="161">
        <v>211</v>
      </c>
      <c r="C16" s="124" t="s">
        <v>269</v>
      </c>
      <c r="D16" s="143">
        <v>2009</v>
      </c>
      <c r="E16" s="42" t="s">
        <v>41</v>
      </c>
      <c r="F16" s="163" t="s">
        <v>141</v>
      </c>
      <c r="G16" s="121" t="s">
        <v>197</v>
      </c>
      <c r="H16" s="169" t="s">
        <v>108</v>
      </c>
      <c r="I16" s="45" t="s">
        <v>103</v>
      </c>
      <c r="J16" s="84">
        <f t="shared" ca="1" si="1"/>
        <v>0.89063006618375906</v>
      </c>
    </row>
    <row r="17" spans="1:11" ht="68.25" customHeight="1" x14ac:dyDescent="0.5">
      <c r="A17" s="46">
        <v>8</v>
      </c>
      <c r="B17" s="161">
        <v>126</v>
      </c>
      <c r="C17" s="124" t="s">
        <v>86</v>
      </c>
      <c r="D17" s="143">
        <v>2009</v>
      </c>
      <c r="E17" s="42" t="s">
        <v>36</v>
      </c>
      <c r="F17" s="163" t="s">
        <v>87</v>
      </c>
      <c r="G17" s="121" t="s">
        <v>88</v>
      </c>
      <c r="H17" s="169" t="s">
        <v>85</v>
      </c>
      <c r="I17" s="45" t="s">
        <v>66</v>
      </c>
      <c r="J17" s="84">
        <f t="shared" ca="1" si="1"/>
        <v>0.92486952605617345</v>
      </c>
      <c r="K17" s="83"/>
    </row>
    <row r="18" spans="1:11" ht="68.25" customHeight="1" x14ac:dyDescent="0.5">
      <c r="A18" s="46">
        <v>9</v>
      </c>
      <c r="B18" s="161">
        <v>168</v>
      </c>
      <c r="C18" s="124" t="s">
        <v>344</v>
      </c>
      <c r="D18" s="143">
        <v>2010</v>
      </c>
      <c r="E18" s="42" t="s">
        <v>79</v>
      </c>
      <c r="F18" s="163" t="s">
        <v>345</v>
      </c>
      <c r="G18" s="121" t="s">
        <v>424</v>
      </c>
      <c r="H18" s="169" t="s">
        <v>62</v>
      </c>
      <c r="I18" s="45" t="s">
        <v>82</v>
      </c>
      <c r="J18" s="84">
        <f t="shared" ca="1" si="1"/>
        <v>0.27292765981198741</v>
      </c>
    </row>
    <row r="19" spans="1:11" ht="68.25" customHeight="1" x14ac:dyDescent="0.5">
      <c r="A19" s="46">
        <v>10</v>
      </c>
      <c r="B19" s="161">
        <v>16</v>
      </c>
      <c r="C19" s="124" t="s">
        <v>264</v>
      </c>
      <c r="D19" s="143">
        <v>2011</v>
      </c>
      <c r="E19" s="42">
        <v>3</v>
      </c>
      <c r="F19" s="163" t="s">
        <v>211</v>
      </c>
      <c r="G19" s="121" t="s">
        <v>212</v>
      </c>
      <c r="H19" s="169" t="s">
        <v>295</v>
      </c>
      <c r="I19" s="45" t="s">
        <v>208</v>
      </c>
      <c r="J19" s="84">
        <f t="shared" ca="1" si="1"/>
        <v>0.32518812063302849</v>
      </c>
    </row>
    <row r="20" spans="1:11" ht="68.25" customHeight="1" x14ac:dyDescent="0.5">
      <c r="A20" s="46">
        <v>11</v>
      </c>
      <c r="B20" s="161">
        <v>210</v>
      </c>
      <c r="C20" s="124" t="s">
        <v>335</v>
      </c>
      <c r="D20" s="143" t="s">
        <v>336</v>
      </c>
      <c r="E20" s="42" t="s">
        <v>41</v>
      </c>
      <c r="F20" s="163" t="s">
        <v>337</v>
      </c>
      <c r="G20" s="121" t="s">
        <v>338</v>
      </c>
      <c r="H20" s="169" t="s">
        <v>108</v>
      </c>
      <c r="I20" s="45" t="s">
        <v>103</v>
      </c>
      <c r="J20" s="84">
        <f t="shared" ca="1" si="1"/>
        <v>0.93772409382814614</v>
      </c>
    </row>
    <row r="21" spans="1:11" ht="68.25" customHeight="1" x14ac:dyDescent="0.5">
      <c r="A21" s="46">
        <v>12</v>
      </c>
      <c r="B21" s="161">
        <v>75</v>
      </c>
      <c r="C21" s="124" t="s">
        <v>370</v>
      </c>
      <c r="D21" s="143">
        <v>2009</v>
      </c>
      <c r="E21" s="42" t="s">
        <v>36</v>
      </c>
      <c r="F21" s="163" t="s">
        <v>371</v>
      </c>
      <c r="G21" s="121" t="s">
        <v>372</v>
      </c>
      <c r="H21" s="169" t="s">
        <v>365</v>
      </c>
      <c r="I21" s="45" t="s">
        <v>366</v>
      </c>
      <c r="J21" s="84">
        <f t="shared" ca="1" si="1"/>
        <v>0.41514881593666431</v>
      </c>
    </row>
    <row r="22" spans="1:11" ht="68.25" customHeight="1" x14ac:dyDescent="0.5">
      <c r="A22" s="46">
        <v>13</v>
      </c>
      <c r="B22" s="161">
        <v>67</v>
      </c>
      <c r="C22" s="124" t="s">
        <v>373</v>
      </c>
      <c r="D22" s="143">
        <v>2011</v>
      </c>
      <c r="E22" s="42" t="s">
        <v>36</v>
      </c>
      <c r="F22" s="163" t="s">
        <v>425</v>
      </c>
      <c r="G22" s="121" t="s">
        <v>426</v>
      </c>
      <c r="H22" s="169" t="s">
        <v>365</v>
      </c>
      <c r="I22" s="45" t="s">
        <v>366</v>
      </c>
      <c r="J22" s="84">
        <f t="shared" ca="1" si="1"/>
        <v>0.22408433068192857</v>
      </c>
    </row>
    <row r="23" spans="1:11" ht="68.25" customHeight="1" x14ac:dyDescent="0.5">
      <c r="A23" s="46">
        <v>14</v>
      </c>
      <c r="B23" s="161">
        <v>155</v>
      </c>
      <c r="C23" s="124" t="s">
        <v>377</v>
      </c>
      <c r="D23" s="143">
        <v>2011</v>
      </c>
      <c r="E23" s="42" t="s">
        <v>36</v>
      </c>
      <c r="F23" s="163" t="s">
        <v>378</v>
      </c>
      <c r="G23" s="121" t="s">
        <v>379</v>
      </c>
      <c r="H23" s="169" t="s">
        <v>380</v>
      </c>
      <c r="I23" s="45" t="s">
        <v>381</v>
      </c>
      <c r="J23" s="84">
        <f t="shared" ca="1" si="1"/>
        <v>0.31372240065776813</v>
      </c>
    </row>
    <row r="24" spans="1:11" ht="68.25" customHeight="1" thickBot="1" x14ac:dyDescent="0.55000000000000004">
      <c r="A24" s="46">
        <v>15</v>
      </c>
      <c r="B24" s="161">
        <v>66</v>
      </c>
      <c r="C24" s="124" t="s">
        <v>319</v>
      </c>
      <c r="D24" s="143">
        <v>2009</v>
      </c>
      <c r="E24" s="42" t="s">
        <v>41</v>
      </c>
      <c r="F24" s="163" t="s">
        <v>421</v>
      </c>
      <c r="G24" s="121" t="s">
        <v>422</v>
      </c>
      <c r="H24" s="169" t="s">
        <v>321</v>
      </c>
      <c r="I24" s="45" t="s">
        <v>322</v>
      </c>
      <c r="J24" s="84">
        <f t="shared" ca="1" si="1"/>
        <v>0.47748421696704402</v>
      </c>
    </row>
    <row r="25" spans="1:11" s="166" customFormat="1" ht="75.75" customHeight="1" thickBot="1" x14ac:dyDescent="0.5">
      <c r="A25" s="368" t="s">
        <v>400</v>
      </c>
      <c r="B25" s="369"/>
      <c r="C25" s="369"/>
      <c r="D25" s="369"/>
      <c r="E25" s="369"/>
      <c r="F25" s="369"/>
      <c r="G25" s="369"/>
      <c r="H25" s="369"/>
      <c r="I25" s="370"/>
      <c r="J25" s="84">
        <f t="shared" ca="1" si="0"/>
        <v>0.89017095770259747</v>
      </c>
    </row>
    <row r="26" spans="1:11" s="166" customFormat="1" ht="75.75" customHeight="1" thickBot="1" x14ac:dyDescent="0.5">
      <c r="A26" s="374" t="s">
        <v>250</v>
      </c>
      <c r="B26" s="375"/>
      <c r="C26" s="375"/>
      <c r="D26" s="375"/>
      <c r="E26" s="375"/>
      <c r="F26" s="375"/>
      <c r="G26" s="375"/>
      <c r="H26" s="375"/>
      <c r="I26" s="376"/>
      <c r="J26" s="84">
        <f t="shared" ca="1" si="0"/>
        <v>0.92779997667349845</v>
      </c>
    </row>
    <row r="27" spans="1:11" ht="72.75" customHeight="1" x14ac:dyDescent="0.5">
      <c r="A27" s="158">
        <v>1</v>
      </c>
      <c r="B27" s="161">
        <v>63</v>
      </c>
      <c r="C27" s="124" t="s">
        <v>63</v>
      </c>
      <c r="D27" s="143">
        <v>1993</v>
      </c>
      <c r="E27" s="42" t="s">
        <v>31</v>
      </c>
      <c r="F27" s="163" t="s">
        <v>92</v>
      </c>
      <c r="G27" s="121" t="s">
        <v>93</v>
      </c>
      <c r="H27" s="169" t="s">
        <v>213</v>
      </c>
      <c r="I27" s="45" t="s">
        <v>326</v>
      </c>
      <c r="J27" s="84">
        <f t="shared" ca="1" si="0"/>
        <v>0.703811179223502</v>
      </c>
    </row>
    <row r="28" spans="1:11" ht="72.75" customHeight="1" x14ac:dyDescent="0.5">
      <c r="A28" s="158">
        <v>2</v>
      </c>
      <c r="B28" s="161">
        <v>36</v>
      </c>
      <c r="C28" s="124" t="s">
        <v>359</v>
      </c>
      <c r="D28" s="143">
        <v>1989</v>
      </c>
      <c r="E28" s="42" t="s">
        <v>29</v>
      </c>
      <c r="F28" s="163" t="s">
        <v>360</v>
      </c>
      <c r="G28" s="121" t="s">
        <v>705</v>
      </c>
      <c r="H28" s="169" t="s">
        <v>361</v>
      </c>
      <c r="I28" s="45" t="s">
        <v>39</v>
      </c>
      <c r="J28" s="84">
        <f t="shared" ref="J28:J33" ca="1" si="2">RAND()</f>
        <v>0.15045376652980913</v>
      </c>
    </row>
    <row r="29" spans="1:11" ht="72.75" customHeight="1" x14ac:dyDescent="0.5">
      <c r="A29" s="158">
        <v>3</v>
      </c>
      <c r="B29" s="161">
        <v>17</v>
      </c>
      <c r="C29" s="124" t="s">
        <v>205</v>
      </c>
      <c r="D29" s="143">
        <v>1987</v>
      </c>
      <c r="E29" s="42" t="s">
        <v>102</v>
      </c>
      <c r="F29" s="163" t="s">
        <v>284</v>
      </c>
      <c r="G29" s="121" t="s">
        <v>207</v>
      </c>
      <c r="H29" s="169" t="s">
        <v>285</v>
      </c>
      <c r="I29" s="45" t="s">
        <v>208</v>
      </c>
      <c r="J29" s="84">
        <f t="shared" ca="1" si="2"/>
        <v>0.7145772100200688</v>
      </c>
    </row>
    <row r="30" spans="1:11" ht="72.75" customHeight="1" x14ac:dyDescent="0.5">
      <c r="A30" s="158">
        <v>4</v>
      </c>
      <c r="B30" s="161">
        <v>101</v>
      </c>
      <c r="C30" s="124" t="s">
        <v>283</v>
      </c>
      <c r="D30" s="143">
        <v>1976</v>
      </c>
      <c r="E30" s="42" t="s">
        <v>31</v>
      </c>
      <c r="F30" s="163" t="s">
        <v>276</v>
      </c>
      <c r="G30" s="121" t="s">
        <v>277</v>
      </c>
      <c r="H30" s="169" t="s">
        <v>278</v>
      </c>
      <c r="I30" s="45" t="s">
        <v>279</v>
      </c>
      <c r="J30" s="84">
        <f t="shared" ca="1" si="2"/>
        <v>0.74645322001017689</v>
      </c>
    </row>
    <row r="31" spans="1:11" ht="72.75" customHeight="1" x14ac:dyDescent="0.5">
      <c r="A31" s="158">
        <v>5</v>
      </c>
      <c r="B31" s="161">
        <v>70</v>
      </c>
      <c r="C31" s="124" t="s">
        <v>354</v>
      </c>
      <c r="D31" s="143">
        <v>1986</v>
      </c>
      <c r="E31" s="42" t="s">
        <v>30</v>
      </c>
      <c r="F31" s="163" t="s">
        <v>357</v>
      </c>
      <c r="G31" s="121" t="s">
        <v>358</v>
      </c>
      <c r="H31" s="169" t="s">
        <v>352</v>
      </c>
      <c r="I31" s="45" t="s">
        <v>353</v>
      </c>
      <c r="J31" s="84">
        <f t="shared" ca="1" si="2"/>
        <v>0.9481228529172403</v>
      </c>
    </row>
    <row r="32" spans="1:11" ht="72.75" customHeight="1" x14ac:dyDescent="0.5">
      <c r="A32" s="158">
        <v>6</v>
      </c>
      <c r="B32" s="161">
        <v>69</v>
      </c>
      <c r="C32" s="124" t="s">
        <v>362</v>
      </c>
      <c r="D32" s="143">
        <v>2007</v>
      </c>
      <c r="E32" s="42" t="s">
        <v>30</v>
      </c>
      <c r="F32" s="163" t="s">
        <v>363</v>
      </c>
      <c r="G32" s="121" t="s">
        <v>707</v>
      </c>
      <c r="H32" s="169" t="s">
        <v>365</v>
      </c>
      <c r="I32" s="45" t="s">
        <v>366</v>
      </c>
      <c r="J32" s="84">
        <f t="shared" ca="1" si="2"/>
        <v>0.38862070129838056</v>
      </c>
    </row>
    <row r="33" spans="1:11" ht="72.75" customHeight="1" x14ac:dyDescent="0.5">
      <c r="A33" s="158">
        <v>7</v>
      </c>
      <c r="B33" s="161">
        <v>8</v>
      </c>
      <c r="C33" s="124" t="s">
        <v>96</v>
      </c>
      <c r="D33" s="143">
        <v>1991</v>
      </c>
      <c r="E33" s="42" t="s">
        <v>29</v>
      </c>
      <c r="F33" s="163" t="s">
        <v>323</v>
      </c>
      <c r="G33" s="121" t="s">
        <v>708</v>
      </c>
      <c r="H33" s="169" t="s">
        <v>325</v>
      </c>
      <c r="I33" s="45" t="s">
        <v>97</v>
      </c>
      <c r="J33" s="84">
        <f t="shared" ca="1" si="2"/>
        <v>8.1447651997797132E-2</v>
      </c>
    </row>
    <row r="34" spans="1:11" ht="72.75" customHeight="1" x14ac:dyDescent="0.5">
      <c r="A34" s="158">
        <v>8</v>
      </c>
      <c r="B34" s="161">
        <v>57</v>
      </c>
      <c r="C34" s="124" t="s">
        <v>63</v>
      </c>
      <c r="D34" s="143">
        <v>1993</v>
      </c>
      <c r="E34" s="42" t="s">
        <v>31</v>
      </c>
      <c r="F34" s="163" t="s">
        <v>94</v>
      </c>
      <c r="G34" s="121" t="s">
        <v>95</v>
      </c>
      <c r="H34" s="169" t="s">
        <v>213</v>
      </c>
      <c r="I34" s="45" t="s">
        <v>326</v>
      </c>
      <c r="J34" s="84">
        <f t="shared" ca="1" si="0"/>
        <v>0.8595552637381404</v>
      </c>
    </row>
    <row r="35" spans="1:11" ht="63.75" customHeight="1" thickBot="1" x14ac:dyDescent="0.5">
      <c r="A35" s="383" t="s">
        <v>177</v>
      </c>
      <c r="B35" s="383"/>
      <c r="C35" s="383"/>
      <c r="D35" s="383"/>
      <c r="E35" s="383"/>
      <c r="F35" s="383"/>
      <c r="G35" s="383"/>
      <c r="H35" s="383"/>
      <c r="I35" s="384"/>
      <c r="J35" s="84">
        <f t="shared" ref="J35" ca="1" si="3">RAND()</f>
        <v>0.27911922307462411</v>
      </c>
      <c r="K35" s="83"/>
    </row>
    <row r="36" spans="1:11" ht="68.25" customHeight="1" thickBot="1" x14ac:dyDescent="0.25">
      <c r="A36" s="368" t="s">
        <v>404</v>
      </c>
      <c r="B36" s="369"/>
      <c r="C36" s="369"/>
      <c r="D36" s="369"/>
      <c r="E36" s="369"/>
      <c r="F36" s="369"/>
      <c r="G36" s="369"/>
      <c r="H36" s="369"/>
      <c r="I36" s="370"/>
      <c r="J36" s="84">
        <f t="shared" ca="1" si="0"/>
        <v>0.27966991533607621</v>
      </c>
    </row>
    <row r="37" spans="1:11" ht="68.25" customHeight="1" thickBot="1" x14ac:dyDescent="0.25">
      <c r="A37" s="374" t="s">
        <v>711</v>
      </c>
      <c r="B37" s="375"/>
      <c r="C37" s="375"/>
      <c r="D37" s="375"/>
      <c r="E37" s="375"/>
      <c r="F37" s="375"/>
      <c r="G37" s="375"/>
      <c r="H37" s="375"/>
      <c r="I37" s="376"/>
      <c r="J37" s="84">
        <f t="shared" ca="1" si="0"/>
        <v>0.47773888055306957</v>
      </c>
    </row>
    <row r="38" spans="1:11" ht="68.25" customHeight="1" x14ac:dyDescent="0.5">
      <c r="A38" s="46">
        <v>1</v>
      </c>
      <c r="B38" s="161">
        <v>10</v>
      </c>
      <c r="C38" s="124" t="s">
        <v>96</v>
      </c>
      <c r="D38" s="143" t="s">
        <v>43</v>
      </c>
      <c r="E38" s="42" t="s">
        <v>29</v>
      </c>
      <c r="F38" s="163" t="s">
        <v>600</v>
      </c>
      <c r="G38" s="121" t="s">
        <v>601</v>
      </c>
      <c r="H38" s="169" t="s">
        <v>492</v>
      </c>
      <c r="I38" s="45" t="s">
        <v>602</v>
      </c>
      <c r="J38" s="84">
        <f t="shared" ca="1" si="0"/>
        <v>0.66236717526711808</v>
      </c>
    </row>
    <row r="39" spans="1:11" ht="68.25" customHeight="1" x14ac:dyDescent="0.5">
      <c r="A39" s="46">
        <v>2</v>
      </c>
      <c r="B39" s="161">
        <v>100</v>
      </c>
      <c r="C39" s="124" t="s">
        <v>241</v>
      </c>
      <c r="D39" s="143" t="s">
        <v>43</v>
      </c>
      <c r="E39" s="42" t="s">
        <v>21</v>
      </c>
      <c r="F39" s="163" t="s">
        <v>616</v>
      </c>
      <c r="G39" s="121" t="s">
        <v>693</v>
      </c>
      <c r="H39" s="169" t="s">
        <v>64</v>
      </c>
      <c r="I39" s="45" t="s">
        <v>39</v>
      </c>
      <c r="J39" s="84">
        <f t="shared" ca="1" si="0"/>
        <v>0.30908501166154123</v>
      </c>
    </row>
    <row r="40" spans="1:11" ht="72.75" customHeight="1" x14ac:dyDescent="0.5">
      <c r="A40" s="46">
        <v>3</v>
      </c>
      <c r="B40" s="161">
        <v>64</v>
      </c>
      <c r="C40" s="124" t="s">
        <v>63</v>
      </c>
      <c r="D40" s="143" t="s">
        <v>465</v>
      </c>
      <c r="E40" s="42" t="s">
        <v>22</v>
      </c>
      <c r="F40" s="163" t="s">
        <v>588</v>
      </c>
      <c r="G40" s="121" t="s">
        <v>589</v>
      </c>
      <c r="H40" s="169" t="s">
        <v>468</v>
      </c>
      <c r="I40" s="45" t="s">
        <v>39</v>
      </c>
      <c r="J40" s="84">
        <f t="shared" ca="1" si="0"/>
        <v>0.21833471894497281</v>
      </c>
    </row>
    <row r="41" spans="1:11" ht="68.25" customHeight="1" x14ac:dyDescent="0.5">
      <c r="A41" s="46">
        <v>4</v>
      </c>
      <c r="B41" s="161">
        <v>2</v>
      </c>
      <c r="C41" s="124" t="s">
        <v>595</v>
      </c>
      <c r="D41" s="143" t="s">
        <v>237</v>
      </c>
      <c r="E41" s="42" t="s">
        <v>41</v>
      </c>
      <c r="F41" s="163" t="s">
        <v>596</v>
      </c>
      <c r="G41" s="121" t="s">
        <v>597</v>
      </c>
      <c r="H41" s="169" t="s">
        <v>455</v>
      </c>
      <c r="I41" s="45" t="s">
        <v>451</v>
      </c>
      <c r="J41" s="84">
        <f t="shared" ref="J41:J193" ca="1" si="4">RAND()</f>
        <v>0.67951974402543092</v>
      </c>
    </row>
    <row r="42" spans="1:11" ht="68.25" customHeight="1" x14ac:dyDescent="0.5">
      <c r="A42" s="46">
        <v>5</v>
      </c>
      <c r="B42" s="161">
        <v>160</v>
      </c>
      <c r="C42" s="124" t="s">
        <v>242</v>
      </c>
      <c r="D42" s="143" t="s">
        <v>140</v>
      </c>
      <c r="E42" s="42" t="s">
        <v>140</v>
      </c>
      <c r="F42" s="163" t="s">
        <v>243</v>
      </c>
      <c r="G42" s="121" t="s">
        <v>262</v>
      </c>
      <c r="H42" s="169" t="s">
        <v>620</v>
      </c>
      <c r="I42" s="45" t="s">
        <v>75</v>
      </c>
      <c r="J42" s="84">
        <f t="shared" ca="1" si="4"/>
        <v>0.7077762954761232</v>
      </c>
    </row>
    <row r="43" spans="1:11" ht="64.5" customHeight="1" x14ac:dyDescent="0.5">
      <c r="A43" s="46">
        <v>6</v>
      </c>
      <c r="B43" s="161">
        <v>121</v>
      </c>
      <c r="C43" s="124" t="s">
        <v>562</v>
      </c>
      <c r="D43" s="143" t="s">
        <v>53</v>
      </c>
      <c r="E43" s="42" t="s">
        <v>30</v>
      </c>
      <c r="F43" s="163" t="s">
        <v>563</v>
      </c>
      <c r="G43" s="121" t="s">
        <v>564</v>
      </c>
      <c r="H43" s="169" t="s">
        <v>157</v>
      </c>
      <c r="I43" s="45" t="s">
        <v>565</v>
      </c>
      <c r="J43" s="84">
        <f t="shared" ref="J43:J201" ca="1" si="5">RAND()</f>
        <v>0.36678066702106182</v>
      </c>
      <c r="K43" s="83"/>
    </row>
    <row r="44" spans="1:11" ht="68.25" customHeight="1" x14ac:dyDescent="0.5">
      <c r="A44" s="46">
        <v>7</v>
      </c>
      <c r="B44" s="161">
        <v>307</v>
      </c>
      <c r="C44" s="124" t="s">
        <v>638</v>
      </c>
      <c r="D44" s="143" t="s">
        <v>154</v>
      </c>
      <c r="E44" s="42" t="s">
        <v>42</v>
      </c>
      <c r="F44" s="163" t="s">
        <v>639</v>
      </c>
      <c r="G44" s="121" t="s">
        <v>640</v>
      </c>
      <c r="H44" s="169" t="s">
        <v>483</v>
      </c>
      <c r="I44" s="45" t="s">
        <v>129</v>
      </c>
      <c r="J44" s="84">
        <f t="shared" ca="1" si="4"/>
        <v>0.23383876195423814</v>
      </c>
    </row>
    <row r="45" spans="1:11" ht="68.25" customHeight="1" x14ac:dyDescent="0.5">
      <c r="A45" s="46">
        <v>8</v>
      </c>
      <c r="B45" s="161">
        <v>198</v>
      </c>
      <c r="C45" s="124" t="s">
        <v>629</v>
      </c>
      <c r="D45" s="143" t="s">
        <v>154</v>
      </c>
      <c r="E45" s="42" t="s">
        <v>41</v>
      </c>
      <c r="F45" s="163" t="s">
        <v>194</v>
      </c>
      <c r="G45" s="121" t="s">
        <v>630</v>
      </c>
      <c r="H45" s="169" t="s">
        <v>483</v>
      </c>
      <c r="I45" s="45" t="s">
        <v>129</v>
      </c>
      <c r="J45" s="84">
        <f t="shared" ca="1" si="4"/>
        <v>0.25549740199793303</v>
      </c>
    </row>
    <row r="46" spans="1:11" ht="68.25" customHeight="1" x14ac:dyDescent="0.5">
      <c r="A46" s="46">
        <v>9</v>
      </c>
      <c r="B46" s="161">
        <v>161</v>
      </c>
      <c r="C46" s="124" t="s">
        <v>169</v>
      </c>
      <c r="D46" s="143" t="s">
        <v>140</v>
      </c>
      <c r="E46" s="42" t="s">
        <v>102</v>
      </c>
      <c r="F46" s="163" t="s">
        <v>621</v>
      </c>
      <c r="G46" s="121" t="s">
        <v>622</v>
      </c>
      <c r="H46" s="169" t="s">
        <v>537</v>
      </c>
      <c r="I46" s="45" t="s">
        <v>538</v>
      </c>
      <c r="J46" s="84">
        <f t="shared" ca="1" si="4"/>
        <v>0.55607621305691879</v>
      </c>
    </row>
    <row r="47" spans="1:11" ht="68.25" customHeight="1" x14ac:dyDescent="0.5">
      <c r="A47" s="46">
        <v>10</v>
      </c>
      <c r="B47" s="161">
        <v>166</v>
      </c>
      <c r="C47" s="124" t="s">
        <v>623</v>
      </c>
      <c r="D47" s="143" t="s">
        <v>149</v>
      </c>
      <c r="E47" s="42" t="s">
        <v>42</v>
      </c>
      <c r="F47" s="163" t="s">
        <v>624</v>
      </c>
      <c r="G47" s="121" t="s">
        <v>625</v>
      </c>
      <c r="H47" s="169" t="s">
        <v>537</v>
      </c>
      <c r="I47" s="45" t="s">
        <v>220</v>
      </c>
      <c r="J47" s="84">
        <f t="shared" ca="1" si="4"/>
        <v>0.38425383421230919</v>
      </c>
    </row>
    <row r="48" spans="1:11" ht="68.25" customHeight="1" x14ac:dyDescent="0.5">
      <c r="A48" s="46">
        <v>11</v>
      </c>
      <c r="B48" s="161"/>
      <c r="C48" s="124" t="s">
        <v>574</v>
      </c>
      <c r="D48" s="143" t="s">
        <v>551</v>
      </c>
      <c r="E48" s="42" t="s">
        <v>21</v>
      </c>
      <c r="F48" s="163" t="s">
        <v>575</v>
      </c>
      <c r="G48" s="121" t="s">
        <v>576</v>
      </c>
      <c r="H48" s="169" t="s">
        <v>577</v>
      </c>
      <c r="I48" s="45" t="s">
        <v>578</v>
      </c>
      <c r="J48" s="84">
        <f t="shared" ca="1" si="4"/>
        <v>0.75875457578942007</v>
      </c>
    </row>
    <row r="49" spans="1:10" ht="68.25" customHeight="1" x14ac:dyDescent="0.5">
      <c r="A49" s="46">
        <v>12</v>
      </c>
      <c r="B49" s="161">
        <v>186</v>
      </c>
      <c r="C49" s="124" t="s">
        <v>593</v>
      </c>
      <c r="D49" s="143" t="s">
        <v>140</v>
      </c>
      <c r="E49" s="42" t="s">
        <v>140</v>
      </c>
      <c r="F49" s="163" t="s">
        <v>150</v>
      </c>
      <c r="G49" s="121" t="s">
        <v>151</v>
      </c>
      <c r="H49" s="169" t="s">
        <v>44</v>
      </c>
      <c r="I49" s="45" t="s">
        <v>143</v>
      </c>
      <c r="J49" s="84">
        <f t="shared" ca="1" si="4"/>
        <v>0.90884859057273792</v>
      </c>
    </row>
    <row r="50" spans="1:10" ht="68.25" customHeight="1" x14ac:dyDescent="0.5">
      <c r="A50" s="46">
        <v>13</v>
      </c>
      <c r="B50" s="161">
        <v>184</v>
      </c>
      <c r="C50" s="124" t="s">
        <v>143</v>
      </c>
      <c r="D50" s="143" t="s">
        <v>155</v>
      </c>
      <c r="E50" s="42" t="s">
        <v>21</v>
      </c>
      <c r="F50" s="163" t="s">
        <v>626</v>
      </c>
      <c r="G50" s="121" t="s">
        <v>627</v>
      </c>
      <c r="H50" s="169" t="s">
        <v>163</v>
      </c>
      <c r="I50" s="45" t="s">
        <v>156</v>
      </c>
      <c r="J50" s="84">
        <f t="shared" ca="1" si="4"/>
        <v>0.71377324844981505</v>
      </c>
    </row>
    <row r="51" spans="1:10" ht="68.25" customHeight="1" x14ac:dyDescent="0.5">
      <c r="A51" s="46">
        <v>14</v>
      </c>
      <c r="B51" s="161">
        <v>84</v>
      </c>
      <c r="C51" s="124" t="s">
        <v>614</v>
      </c>
      <c r="D51" s="143" t="s">
        <v>244</v>
      </c>
      <c r="E51" s="42" t="s">
        <v>234</v>
      </c>
      <c r="F51" s="163" t="s">
        <v>245</v>
      </c>
      <c r="G51" s="121" t="s">
        <v>615</v>
      </c>
      <c r="H51" s="169" t="s">
        <v>246</v>
      </c>
      <c r="I51" s="45" t="s">
        <v>247</v>
      </c>
      <c r="J51" s="84">
        <f ca="1">RAND()</f>
        <v>4.8344564774023824E-2</v>
      </c>
    </row>
    <row r="52" spans="1:10" ht="68.25" customHeight="1" x14ac:dyDescent="0.5">
      <c r="A52" s="46">
        <v>15</v>
      </c>
      <c r="B52" s="161">
        <v>33</v>
      </c>
      <c r="C52" s="124" t="s">
        <v>606</v>
      </c>
      <c r="D52" s="143" t="s">
        <v>465</v>
      </c>
      <c r="E52" s="42" t="s">
        <v>140</v>
      </c>
      <c r="F52" s="163" t="s">
        <v>607</v>
      </c>
      <c r="G52" s="121" t="s">
        <v>608</v>
      </c>
      <c r="H52" s="169" t="s">
        <v>508</v>
      </c>
      <c r="I52" s="45" t="s">
        <v>609</v>
      </c>
      <c r="J52" s="84">
        <f ca="1">RAND()</f>
        <v>0.63381647282540321</v>
      </c>
    </row>
    <row r="53" spans="1:10" ht="68.25" customHeight="1" x14ac:dyDescent="0.5">
      <c r="A53" s="46">
        <v>16</v>
      </c>
      <c r="B53" s="161">
        <v>159</v>
      </c>
      <c r="C53" s="124" t="s">
        <v>180</v>
      </c>
      <c r="D53" s="143" t="s">
        <v>43</v>
      </c>
      <c r="E53" s="42" t="s">
        <v>22</v>
      </c>
      <c r="F53" s="163" t="s">
        <v>165</v>
      </c>
      <c r="G53" s="121" t="s">
        <v>166</v>
      </c>
      <c r="H53" s="169" t="s">
        <v>567</v>
      </c>
      <c r="I53" s="45" t="s">
        <v>39</v>
      </c>
      <c r="J53" s="84">
        <f ca="1">RAND()</f>
        <v>0.4233748855430598</v>
      </c>
    </row>
    <row r="54" spans="1:10" ht="68.25" customHeight="1" x14ac:dyDescent="0.5">
      <c r="A54" s="46">
        <v>17</v>
      </c>
      <c r="B54" s="161">
        <v>155</v>
      </c>
      <c r="C54" s="124" t="s">
        <v>617</v>
      </c>
      <c r="D54" s="143" t="s">
        <v>140</v>
      </c>
      <c r="E54" s="42" t="s">
        <v>140</v>
      </c>
      <c r="F54" s="163" t="s">
        <v>618</v>
      </c>
      <c r="G54" s="121" t="s">
        <v>619</v>
      </c>
      <c r="H54" s="169" t="s">
        <v>537</v>
      </c>
      <c r="I54" s="45" t="s">
        <v>538</v>
      </c>
      <c r="J54" s="84">
        <f ca="1">RAND()</f>
        <v>0.27433415550552342</v>
      </c>
    </row>
    <row r="55" spans="1:10" ht="68.25" customHeight="1" x14ac:dyDescent="0.5">
      <c r="A55" s="46">
        <v>18</v>
      </c>
      <c r="B55" s="161">
        <v>188</v>
      </c>
      <c r="C55" s="124" t="s">
        <v>686</v>
      </c>
      <c r="D55" s="143">
        <v>2003</v>
      </c>
      <c r="E55" s="42" t="s">
        <v>30</v>
      </c>
      <c r="F55" s="163" t="s">
        <v>687</v>
      </c>
      <c r="G55" s="121" t="s">
        <v>688</v>
      </c>
      <c r="H55" s="169" t="s">
        <v>689</v>
      </c>
      <c r="I55" s="45" t="s">
        <v>690</v>
      </c>
      <c r="J55" s="84"/>
    </row>
    <row r="56" spans="1:10" ht="68.25" customHeight="1" x14ac:dyDescent="0.5">
      <c r="A56" s="46">
        <v>19</v>
      </c>
      <c r="B56" s="161">
        <v>305</v>
      </c>
      <c r="C56" s="124" t="s">
        <v>131</v>
      </c>
      <c r="D56" s="143" t="s">
        <v>633</v>
      </c>
      <c r="E56" s="42" t="s">
        <v>634</v>
      </c>
      <c r="F56" s="163" t="s">
        <v>635</v>
      </c>
      <c r="G56" s="121" t="s">
        <v>636</v>
      </c>
      <c r="H56" s="169" t="s">
        <v>483</v>
      </c>
      <c r="I56" s="45" t="s">
        <v>637</v>
      </c>
      <c r="J56" s="84">
        <f ca="1">RAND()</f>
        <v>0.10061260462412658</v>
      </c>
    </row>
    <row r="57" spans="1:10" ht="87.75" customHeight="1" x14ac:dyDescent="0.5">
      <c r="A57" s="46">
        <v>20</v>
      </c>
      <c r="B57" s="161">
        <v>78</v>
      </c>
      <c r="C57" s="124" t="s">
        <v>641</v>
      </c>
      <c r="D57" s="143" t="s">
        <v>611</v>
      </c>
      <c r="E57" s="42" t="s">
        <v>30</v>
      </c>
      <c r="F57" s="163" t="s">
        <v>612</v>
      </c>
      <c r="G57" s="121" t="s">
        <v>613</v>
      </c>
      <c r="H57" s="169" t="s">
        <v>161</v>
      </c>
      <c r="I57" s="45" t="s">
        <v>67</v>
      </c>
      <c r="J57" s="84">
        <f ca="1">RAND()</f>
        <v>0.25359337843586793</v>
      </c>
    </row>
    <row r="58" spans="1:10" ht="68.25" customHeight="1" x14ac:dyDescent="0.5">
      <c r="A58" s="46">
        <v>21</v>
      </c>
      <c r="B58" s="161">
        <v>5</v>
      </c>
      <c r="C58" s="124" t="s">
        <v>451</v>
      </c>
      <c r="D58" s="143" t="s">
        <v>237</v>
      </c>
      <c r="E58" s="42" t="s">
        <v>22</v>
      </c>
      <c r="F58" s="163" t="s">
        <v>598</v>
      </c>
      <c r="G58" s="121" t="s">
        <v>599</v>
      </c>
      <c r="H58" s="169" t="s">
        <v>455</v>
      </c>
      <c r="I58" s="45" t="s">
        <v>202</v>
      </c>
      <c r="J58" s="84">
        <f ca="1">RAND()</f>
        <v>0.701259326242331</v>
      </c>
    </row>
    <row r="59" spans="1:10" ht="68.25" customHeight="1" x14ac:dyDescent="0.5">
      <c r="A59" s="46">
        <v>22</v>
      </c>
      <c r="B59" s="161">
        <v>12</v>
      </c>
      <c r="C59" s="124" t="s">
        <v>96</v>
      </c>
      <c r="D59" s="143" t="s">
        <v>43</v>
      </c>
      <c r="E59" s="42" t="s">
        <v>29</v>
      </c>
      <c r="F59" s="163" t="s">
        <v>603</v>
      </c>
      <c r="G59" s="121" t="s">
        <v>604</v>
      </c>
      <c r="H59" s="169" t="s">
        <v>605</v>
      </c>
      <c r="I59" s="45" t="s">
        <v>602</v>
      </c>
      <c r="J59" s="84">
        <f t="shared" ca="1" si="0"/>
        <v>0.9068054142193912</v>
      </c>
    </row>
    <row r="60" spans="1:10" ht="68.25" customHeight="1" x14ac:dyDescent="0.5">
      <c r="A60" s="46">
        <v>23</v>
      </c>
      <c r="B60" s="161">
        <v>99</v>
      </c>
      <c r="C60" s="124" t="s">
        <v>241</v>
      </c>
      <c r="D60" s="143" t="s">
        <v>43</v>
      </c>
      <c r="E60" s="42" t="s">
        <v>21</v>
      </c>
      <c r="F60" s="163" t="s">
        <v>694</v>
      </c>
      <c r="G60" s="121" t="s">
        <v>695</v>
      </c>
      <c r="H60" s="169" t="s">
        <v>64</v>
      </c>
      <c r="I60" s="45" t="s">
        <v>39</v>
      </c>
      <c r="J60" s="84">
        <f t="shared" ca="1" si="0"/>
        <v>0.56322306954915524</v>
      </c>
    </row>
    <row r="61" spans="1:10" ht="68.25" customHeight="1" thickBot="1" x14ac:dyDescent="0.55000000000000004">
      <c r="A61" s="46">
        <v>24</v>
      </c>
      <c r="B61" s="161">
        <v>60</v>
      </c>
      <c r="C61" s="124" t="s">
        <v>63</v>
      </c>
      <c r="D61" s="143" t="s">
        <v>465</v>
      </c>
      <c r="E61" s="42" t="s">
        <v>22</v>
      </c>
      <c r="F61" s="163" t="s">
        <v>236</v>
      </c>
      <c r="G61" s="121" t="s">
        <v>610</v>
      </c>
      <c r="H61" s="169" t="s">
        <v>468</v>
      </c>
      <c r="I61" s="45" t="s">
        <v>39</v>
      </c>
      <c r="J61" s="84">
        <f t="shared" ca="1" si="0"/>
        <v>0.37745853947456365</v>
      </c>
    </row>
    <row r="62" spans="1:10" ht="66" customHeight="1" thickBot="1" x14ac:dyDescent="0.25">
      <c r="A62" s="368" t="s">
        <v>737</v>
      </c>
      <c r="B62" s="369"/>
      <c r="C62" s="369"/>
      <c r="D62" s="369"/>
      <c r="E62" s="369"/>
      <c r="F62" s="369"/>
      <c r="G62" s="369"/>
      <c r="H62" s="369"/>
      <c r="I62" s="370"/>
      <c r="J62" s="84">
        <f t="shared" ref="J62:J141" ca="1" si="6">RAND()</f>
        <v>0.69022156590264716</v>
      </c>
    </row>
    <row r="63" spans="1:10" ht="49.5" customHeight="1" thickBot="1" x14ac:dyDescent="0.25">
      <c r="A63" s="371" t="s">
        <v>405</v>
      </c>
      <c r="B63" s="372"/>
      <c r="C63" s="372"/>
      <c r="D63" s="372"/>
      <c r="E63" s="372"/>
      <c r="F63" s="372"/>
      <c r="G63" s="372"/>
      <c r="H63" s="372"/>
      <c r="I63" s="373"/>
      <c r="J63" s="84">
        <f t="shared" ca="1" si="6"/>
        <v>2.1444317715972994E-2</v>
      </c>
    </row>
    <row r="64" spans="1:10" ht="49.5" customHeight="1" thickBot="1" x14ac:dyDescent="0.25">
      <c r="A64" s="368" t="s">
        <v>712</v>
      </c>
      <c r="B64" s="369"/>
      <c r="C64" s="369"/>
      <c r="D64" s="369"/>
      <c r="E64" s="369"/>
      <c r="F64" s="369"/>
      <c r="G64" s="369"/>
      <c r="H64" s="369"/>
      <c r="I64" s="370"/>
      <c r="J64" s="84"/>
    </row>
    <row r="65" spans="1:10" ht="64.5" customHeight="1" x14ac:dyDescent="0.5">
      <c r="A65" s="46">
        <v>1</v>
      </c>
      <c r="B65" s="161">
        <v>176</v>
      </c>
      <c r="C65" s="124" t="s">
        <v>302</v>
      </c>
      <c r="D65" s="143">
        <v>2006</v>
      </c>
      <c r="E65" s="42" t="s">
        <v>30</v>
      </c>
      <c r="F65" s="163" t="s">
        <v>303</v>
      </c>
      <c r="G65" s="121" t="s">
        <v>428</v>
      </c>
      <c r="H65" s="169" t="s">
        <v>305</v>
      </c>
      <c r="I65" s="45" t="s">
        <v>306</v>
      </c>
      <c r="J65" s="84">
        <f t="shared" ca="1" si="0"/>
        <v>0.62093623890409477</v>
      </c>
    </row>
    <row r="66" spans="1:10" ht="64.5" customHeight="1" x14ac:dyDescent="0.5">
      <c r="A66" s="46">
        <v>2</v>
      </c>
      <c r="B66" s="161">
        <v>212</v>
      </c>
      <c r="C66" s="124" t="s">
        <v>118</v>
      </c>
      <c r="D66" s="143" t="s">
        <v>119</v>
      </c>
      <c r="E66" s="42" t="s">
        <v>41</v>
      </c>
      <c r="F66" s="163" t="s">
        <v>120</v>
      </c>
      <c r="G66" s="121" t="s">
        <v>121</v>
      </c>
      <c r="H66" s="169" t="s">
        <v>108</v>
      </c>
      <c r="I66" s="45" t="s">
        <v>103</v>
      </c>
      <c r="J66" s="84">
        <f t="shared" ref="J66:J73" ca="1" si="7">RAND()</f>
        <v>0.40199365710770008</v>
      </c>
    </row>
    <row r="67" spans="1:10" ht="64.5" customHeight="1" x14ac:dyDescent="0.5">
      <c r="A67" s="46">
        <v>3</v>
      </c>
      <c r="B67" s="161">
        <v>179</v>
      </c>
      <c r="C67" s="124" t="s">
        <v>382</v>
      </c>
      <c r="D67" s="143">
        <v>2008</v>
      </c>
      <c r="E67" s="42" t="s">
        <v>36</v>
      </c>
      <c r="F67" s="163" t="s">
        <v>383</v>
      </c>
      <c r="G67" s="121" t="s">
        <v>384</v>
      </c>
      <c r="H67" s="169" t="s">
        <v>385</v>
      </c>
      <c r="I67" s="45" t="s">
        <v>386</v>
      </c>
      <c r="J67" s="84">
        <f t="shared" ca="1" si="7"/>
        <v>0.19720600551336631</v>
      </c>
    </row>
    <row r="68" spans="1:10" ht="64.5" customHeight="1" x14ac:dyDescent="0.5">
      <c r="A68" s="46">
        <v>4</v>
      </c>
      <c r="B68" s="161">
        <v>13</v>
      </c>
      <c r="C68" s="124" t="s">
        <v>291</v>
      </c>
      <c r="D68" s="143">
        <v>2008</v>
      </c>
      <c r="E68" s="42" t="s">
        <v>292</v>
      </c>
      <c r="F68" s="163" t="s">
        <v>293</v>
      </c>
      <c r="G68" s="121" t="s">
        <v>427</v>
      </c>
      <c r="H68" s="169" t="s">
        <v>285</v>
      </c>
      <c r="I68" s="45" t="s">
        <v>290</v>
      </c>
      <c r="J68" s="84">
        <f t="shared" ca="1" si="7"/>
        <v>0.40370193083763672</v>
      </c>
    </row>
    <row r="69" spans="1:10" ht="64.5" customHeight="1" x14ac:dyDescent="0.5">
      <c r="A69" s="46">
        <v>5</v>
      </c>
      <c r="B69" s="161">
        <v>213</v>
      </c>
      <c r="C69" s="124" t="s">
        <v>122</v>
      </c>
      <c r="D69" s="143" t="s">
        <v>123</v>
      </c>
      <c r="E69" s="42" t="s">
        <v>41</v>
      </c>
      <c r="F69" s="163" t="s">
        <v>124</v>
      </c>
      <c r="G69" s="121" t="s">
        <v>125</v>
      </c>
      <c r="H69" s="169" t="s">
        <v>108</v>
      </c>
      <c r="I69" s="45" t="s">
        <v>103</v>
      </c>
      <c r="J69" s="84">
        <f t="shared" ca="1" si="7"/>
        <v>0.45328756950324445</v>
      </c>
    </row>
    <row r="70" spans="1:10" ht="64.5" customHeight="1" x14ac:dyDescent="0.5">
      <c r="A70" s="46">
        <v>6</v>
      </c>
      <c r="B70" s="161">
        <v>81</v>
      </c>
      <c r="C70" s="124" t="s">
        <v>260</v>
      </c>
      <c r="D70" s="143">
        <v>2007</v>
      </c>
      <c r="E70" s="42" t="s">
        <v>41</v>
      </c>
      <c r="F70" s="163" t="s">
        <v>261</v>
      </c>
      <c r="G70" s="121" t="s">
        <v>407</v>
      </c>
      <c r="H70" s="169" t="s">
        <v>310</v>
      </c>
      <c r="I70" s="45" t="s">
        <v>221</v>
      </c>
      <c r="J70" s="84">
        <f t="shared" ca="1" si="7"/>
        <v>0.68155755006481911</v>
      </c>
    </row>
    <row r="71" spans="1:10" ht="64.5" customHeight="1" x14ac:dyDescent="0.5">
      <c r="A71" s="46">
        <v>7</v>
      </c>
      <c r="B71" s="161">
        <v>82</v>
      </c>
      <c r="C71" s="124" t="s">
        <v>311</v>
      </c>
      <c r="D71" s="143">
        <v>2005</v>
      </c>
      <c r="E71" s="42" t="s">
        <v>31</v>
      </c>
      <c r="F71" s="163" t="s">
        <v>187</v>
      </c>
      <c r="G71" s="121" t="s">
        <v>188</v>
      </c>
      <c r="H71" s="169" t="s">
        <v>310</v>
      </c>
      <c r="I71" s="45" t="s">
        <v>221</v>
      </c>
      <c r="J71" s="84">
        <f t="shared" ca="1" si="7"/>
        <v>0.83028005592254395</v>
      </c>
    </row>
    <row r="72" spans="1:10" ht="64.5" customHeight="1" x14ac:dyDescent="0.5">
      <c r="A72" s="46">
        <v>8</v>
      </c>
      <c r="B72" s="161">
        <v>88</v>
      </c>
      <c r="C72" s="124" t="s">
        <v>394</v>
      </c>
      <c r="D72" s="143">
        <v>2006</v>
      </c>
      <c r="E72" s="42" t="s">
        <v>31</v>
      </c>
      <c r="F72" s="163" t="s">
        <v>395</v>
      </c>
      <c r="G72" s="121" t="s">
        <v>396</v>
      </c>
      <c r="H72" s="169" t="s">
        <v>389</v>
      </c>
      <c r="I72" s="45" t="s">
        <v>397</v>
      </c>
      <c r="J72" s="84">
        <f t="shared" ca="1" si="7"/>
        <v>0.49042177413410781</v>
      </c>
    </row>
    <row r="73" spans="1:10" ht="64.5" customHeight="1" x14ac:dyDescent="0.5">
      <c r="A73" s="46">
        <v>9</v>
      </c>
      <c r="B73" s="161">
        <v>194</v>
      </c>
      <c r="C73" s="124" t="s">
        <v>126</v>
      </c>
      <c r="D73" s="143" t="s">
        <v>119</v>
      </c>
      <c r="E73" s="42" t="s">
        <v>30</v>
      </c>
      <c r="F73" s="163" t="s">
        <v>127</v>
      </c>
      <c r="G73" s="121" t="s">
        <v>128</v>
      </c>
      <c r="H73" s="169" t="s">
        <v>108</v>
      </c>
      <c r="I73" s="45" t="s">
        <v>328</v>
      </c>
      <c r="J73" s="84">
        <f t="shared" ca="1" si="7"/>
        <v>0.75261832567736386</v>
      </c>
    </row>
    <row r="74" spans="1:10" ht="64.5" customHeight="1" thickBot="1" x14ac:dyDescent="0.55000000000000004">
      <c r="A74" s="46">
        <v>10</v>
      </c>
      <c r="B74" s="161">
        <v>178</v>
      </c>
      <c r="C74" s="124" t="s">
        <v>302</v>
      </c>
      <c r="D74" s="143">
        <v>2006</v>
      </c>
      <c r="E74" s="42" t="s">
        <v>30</v>
      </c>
      <c r="F74" s="163" t="s">
        <v>307</v>
      </c>
      <c r="G74" s="121" t="s">
        <v>429</v>
      </c>
      <c r="H74" s="169" t="s">
        <v>305</v>
      </c>
      <c r="I74" s="45" t="s">
        <v>306</v>
      </c>
      <c r="J74" s="84">
        <f t="shared" ca="1" si="6"/>
        <v>0.45656083077014253</v>
      </c>
    </row>
    <row r="75" spans="1:10" ht="44.25" customHeight="1" thickBot="1" x14ac:dyDescent="0.25">
      <c r="A75" s="371" t="s">
        <v>406</v>
      </c>
      <c r="B75" s="372"/>
      <c r="C75" s="372"/>
      <c r="D75" s="372"/>
      <c r="E75" s="372"/>
      <c r="F75" s="372"/>
      <c r="G75" s="372"/>
      <c r="H75" s="372"/>
      <c r="I75" s="373"/>
      <c r="J75" s="84">
        <f t="shared" ca="1" si="0"/>
        <v>0.83046719113305123</v>
      </c>
    </row>
    <row r="76" spans="1:10" ht="44.25" customHeight="1" thickBot="1" x14ac:dyDescent="0.25">
      <c r="A76" s="368" t="s">
        <v>713</v>
      </c>
      <c r="B76" s="369"/>
      <c r="C76" s="369"/>
      <c r="D76" s="369"/>
      <c r="E76" s="369"/>
      <c r="F76" s="369"/>
      <c r="G76" s="369"/>
      <c r="H76" s="369"/>
      <c r="I76" s="370"/>
      <c r="J76" s="84">
        <f t="shared" ca="1" si="0"/>
        <v>0.75757011730986223</v>
      </c>
    </row>
    <row r="77" spans="1:10" ht="61.5" customHeight="1" x14ac:dyDescent="0.5">
      <c r="A77" s="46">
        <v>1</v>
      </c>
      <c r="B77" s="161">
        <v>47</v>
      </c>
      <c r="C77" s="124" t="s">
        <v>162</v>
      </c>
      <c r="D77" s="143" t="s">
        <v>465</v>
      </c>
      <c r="E77" s="42" t="s">
        <v>21</v>
      </c>
      <c r="F77" s="163" t="s">
        <v>186</v>
      </c>
      <c r="G77" s="121" t="s">
        <v>652</v>
      </c>
      <c r="H77" s="169" t="s">
        <v>468</v>
      </c>
      <c r="I77" s="45" t="s">
        <v>39</v>
      </c>
      <c r="J77" s="84">
        <f t="shared" ca="1" si="0"/>
        <v>0.95526494452711397</v>
      </c>
    </row>
    <row r="78" spans="1:10" ht="61.5" customHeight="1" x14ac:dyDescent="0.5">
      <c r="A78" s="46">
        <v>2</v>
      </c>
      <c r="B78" s="161">
        <v>80</v>
      </c>
      <c r="C78" s="124" t="s">
        <v>67</v>
      </c>
      <c r="D78" s="143" t="s">
        <v>174</v>
      </c>
      <c r="E78" s="42" t="s">
        <v>22</v>
      </c>
      <c r="F78" s="163" t="s">
        <v>657</v>
      </c>
      <c r="G78" s="121" t="s">
        <v>658</v>
      </c>
      <c r="H78" s="169" t="s">
        <v>161</v>
      </c>
      <c r="I78" s="45" t="s">
        <v>68</v>
      </c>
      <c r="J78" s="84">
        <f t="shared" ca="1" si="0"/>
        <v>0.64354760673334432</v>
      </c>
    </row>
    <row r="79" spans="1:10" ht="61.5" customHeight="1" x14ac:dyDescent="0.5">
      <c r="A79" s="46">
        <v>3</v>
      </c>
      <c r="B79" s="161">
        <v>39</v>
      </c>
      <c r="C79" s="124" t="s">
        <v>359</v>
      </c>
      <c r="D79" s="143" t="s">
        <v>140</v>
      </c>
      <c r="E79" s="42" t="s">
        <v>22</v>
      </c>
      <c r="F79" s="163" t="s">
        <v>642</v>
      </c>
      <c r="G79" s="121" t="s">
        <v>643</v>
      </c>
      <c r="H79" s="169" t="s">
        <v>644</v>
      </c>
      <c r="I79" s="45" t="s">
        <v>39</v>
      </c>
      <c r="J79" s="84">
        <f t="shared" ref="J79:J86" ca="1" si="8">RAND()</f>
        <v>0.14445427647247866</v>
      </c>
    </row>
    <row r="80" spans="1:10" ht="61.5" customHeight="1" x14ac:dyDescent="0.5">
      <c r="A80" s="46"/>
      <c r="B80" s="161"/>
      <c r="C80" s="124" t="s">
        <v>509</v>
      </c>
      <c r="D80" s="143" t="s">
        <v>53</v>
      </c>
      <c r="E80" s="42" t="s">
        <v>21</v>
      </c>
      <c r="F80" s="163" t="s">
        <v>723</v>
      </c>
      <c r="G80" s="121"/>
      <c r="H80" s="169" t="s">
        <v>508</v>
      </c>
      <c r="I80" s="45" t="s">
        <v>609</v>
      </c>
      <c r="J80" s="84"/>
    </row>
    <row r="81" spans="1:10" ht="61.5" customHeight="1" x14ac:dyDescent="0.5">
      <c r="A81" s="46">
        <v>4</v>
      </c>
      <c r="B81" s="161"/>
      <c r="C81" s="124" t="s">
        <v>574</v>
      </c>
      <c r="D81" s="143" t="s">
        <v>551</v>
      </c>
      <c r="E81" s="42" t="s">
        <v>21</v>
      </c>
      <c r="F81" s="163" t="s">
        <v>645</v>
      </c>
      <c r="G81" s="121" t="s">
        <v>646</v>
      </c>
      <c r="H81" s="169" t="s">
        <v>577</v>
      </c>
      <c r="I81" s="45" t="s">
        <v>578</v>
      </c>
      <c r="J81" s="84">
        <f t="shared" ca="1" si="8"/>
        <v>2.749713006658161E-2</v>
      </c>
    </row>
    <row r="82" spans="1:10" ht="61.5" customHeight="1" x14ac:dyDescent="0.5">
      <c r="A82" s="46">
        <v>5</v>
      </c>
      <c r="B82" s="161">
        <v>62</v>
      </c>
      <c r="C82" s="124" t="s">
        <v>63</v>
      </c>
      <c r="D82" s="143" t="s">
        <v>465</v>
      </c>
      <c r="E82" s="42" t="s">
        <v>22</v>
      </c>
      <c r="F82" s="163" t="s">
        <v>655</v>
      </c>
      <c r="G82" s="121" t="s">
        <v>656</v>
      </c>
      <c r="H82" s="169" t="s">
        <v>468</v>
      </c>
      <c r="I82" s="45" t="s">
        <v>39</v>
      </c>
      <c r="J82" s="84">
        <f t="shared" ca="1" si="8"/>
        <v>0.82632478724386549</v>
      </c>
    </row>
    <row r="83" spans="1:10" ht="61.5" customHeight="1" x14ac:dyDescent="0.5">
      <c r="A83" s="46">
        <v>6</v>
      </c>
      <c r="B83" s="161">
        <v>170</v>
      </c>
      <c r="C83" s="124" t="s">
        <v>169</v>
      </c>
      <c r="D83" s="143" t="s">
        <v>140</v>
      </c>
      <c r="E83" s="42" t="s">
        <v>102</v>
      </c>
      <c r="F83" s="163" t="s">
        <v>248</v>
      </c>
      <c r="G83" s="121" t="s">
        <v>662</v>
      </c>
      <c r="H83" s="169" t="s">
        <v>704</v>
      </c>
      <c r="I83" s="45" t="s">
        <v>538</v>
      </c>
      <c r="J83" s="84">
        <f t="shared" ca="1" si="8"/>
        <v>0.36508164969983026</v>
      </c>
    </row>
    <row r="84" spans="1:10" ht="61.5" customHeight="1" x14ac:dyDescent="0.5">
      <c r="A84" s="46">
        <v>7</v>
      </c>
      <c r="B84" s="161">
        <v>162</v>
      </c>
      <c r="C84" s="124" t="s">
        <v>617</v>
      </c>
      <c r="D84" s="143" t="s">
        <v>140</v>
      </c>
      <c r="E84" s="42" t="s">
        <v>140</v>
      </c>
      <c r="F84" s="163" t="s">
        <v>660</v>
      </c>
      <c r="G84" s="121" t="s">
        <v>661</v>
      </c>
      <c r="H84" s="169" t="s">
        <v>704</v>
      </c>
      <c r="I84" s="45" t="s">
        <v>538</v>
      </c>
      <c r="J84" s="84">
        <f t="shared" ca="1" si="8"/>
        <v>0.48777609325872928</v>
      </c>
    </row>
    <row r="85" spans="1:10" ht="61.5" customHeight="1" x14ac:dyDescent="0.5">
      <c r="A85" s="46">
        <v>8</v>
      </c>
      <c r="B85" s="161">
        <v>5</v>
      </c>
      <c r="C85" s="124" t="s">
        <v>144</v>
      </c>
      <c r="D85" s="143" t="s">
        <v>145</v>
      </c>
      <c r="E85" s="42" t="s">
        <v>29</v>
      </c>
      <c r="F85" s="163" t="s">
        <v>724</v>
      </c>
      <c r="G85" s="121"/>
      <c r="H85" s="169" t="s">
        <v>146</v>
      </c>
      <c r="I85" s="45" t="s">
        <v>147</v>
      </c>
      <c r="J85" s="84">
        <f t="shared" ca="1" si="8"/>
        <v>0.31850287873858707</v>
      </c>
    </row>
    <row r="86" spans="1:10" ht="61.5" customHeight="1" x14ac:dyDescent="0.5">
      <c r="A86" s="46">
        <v>9</v>
      </c>
      <c r="B86" s="161">
        <v>86</v>
      </c>
      <c r="C86" s="124" t="s">
        <v>614</v>
      </c>
      <c r="D86" s="143" t="s">
        <v>244</v>
      </c>
      <c r="E86" s="42" t="s">
        <v>234</v>
      </c>
      <c r="F86" s="163" t="s">
        <v>659</v>
      </c>
      <c r="G86" s="121" t="s">
        <v>263</v>
      </c>
      <c r="H86" s="169" t="s">
        <v>246</v>
      </c>
      <c r="I86" s="45" t="s">
        <v>247</v>
      </c>
      <c r="J86" s="84">
        <f t="shared" ca="1" si="8"/>
        <v>0.83813075019101291</v>
      </c>
    </row>
    <row r="87" spans="1:10" ht="61.5" customHeight="1" x14ac:dyDescent="0.5">
      <c r="A87" s="46"/>
      <c r="B87" s="161"/>
      <c r="C87" s="124" t="s">
        <v>111</v>
      </c>
      <c r="D87" s="143" t="s">
        <v>112</v>
      </c>
      <c r="E87" s="42" t="s">
        <v>113</v>
      </c>
      <c r="F87" s="163" t="s">
        <v>739</v>
      </c>
      <c r="G87" s="121"/>
      <c r="H87" s="169" t="s">
        <v>108</v>
      </c>
      <c r="I87" s="45" t="s">
        <v>328</v>
      </c>
      <c r="J87" s="84"/>
    </row>
    <row r="88" spans="1:10" ht="61.5" customHeight="1" x14ac:dyDescent="0.5">
      <c r="A88" s="46">
        <v>10</v>
      </c>
      <c r="B88" s="161">
        <v>38</v>
      </c>
      <c r="C88" s="124" t="s">
        <v>647</v>
      </c>
      <c r="D88" s="143" t="s">
        <v>140</v>
      </c>
      <c r="E88" s="42" t="s">
        <v>140</v>
      </c>
      <c r="F88" s="163" t="s">
        <v>696</v>
      </c>
      <c r="G88" s="121" t="s">
        <v>648</v>
      </c>
      <c r="H88" s="169" t="s">
        <v>644</v>
      </c>
      <c r="I88" s="45" t="s">
        <v>359</v>
      </c>
      <c r="J88" s="84">
        <f t="shared" ref="J88:J90" ca="1" si="9">RAND()</f>
        <v>0.56227020668513339</v>
      </c>
    </row>
    <row r="89" spans="1:10" ht="61.5" customHeight="1" x14ac:dyDescent="0.5">
      <c r="A89" s="46">
        <v>11</v>
      </c>
      <c r="B89" s="161">
        <v>36</v>
      </c>
      <c r="C89" s="124" t="s">
        <v>649</v>
      </c>
      <c r="D89" s="143" t="s">
        <v>140</v>
      </c>
      <c r="E89" s="42" t="s">
        <v>140</v>
      </c>
      <c r="F89" s="163" t="s">
        <v>650</v>
      </c>
      <c r="G89" s="121" t="s">
        <v>651</v>
      </c>
      <c r="H89" s="169" t="s">
        <v>644</v>
      </c>
      <c r="I89" s="45" t="s">
        <v>359</v>
      </c>
      <c r="J89" s="84">
        <f t="shared" ca="1" si="9"/>
        <v>0.87911728800130451</v>
      </c>
    </row>
    <row r="90" spans="1:10" ht="61.5" customHeight="1" thickBot="1" x14ac:dyDescent="0.55000000000000004">
      <c r="A90" s="46">
        <v>12</v>
      </c>
      <c r="B90" s="161">
        <v>49</v>
      </c>
      <c r="C90" s="124" t="s">
        <v>162</v>
      </c>
      <c r="D90" s="143" t="s">
        <v>465</v>
      </c>
      <c r="E90" s="42" t="s">
        <v>21</v>
      </c>
      <c r="F90" s="163" t="s">
        <v>653</v>
      </c>
      <c r="G90" s="121" t="s">
        <v>654</v>
      </c>
      <c r="H90" s="169" t="s">
        <v>468</v>
      </c>
      <c r="I90" s="45" t="s">
        <v>39</v>
      </c>
      <c r="J90" s="84">
        <f t="shared" ca="1" si="9"/>
        <v>0.83548015727113845</v>
      </c>
    </row>
    <row r="91" spans="1:10" ht="66" customHeight="1" thickBot="1" x14ac:dyDescent="0.25">
      <c r="A91" s="371" t="s">
        <v>408</v>
      </c>
      <c r="B91" s="372"/>
      <c r="C91" s="372"/>
      <c r="D91" s="372"/>
      <c r="E91" s="372"/>
      <c r="F91" s="372"/>
      <c r="G91" s="372"/>
      <c r="H91" s="372"/>
      <c r="I91" s="373"/>
      <c r="J91" s="84">
        <f t="shared" ca="1" si="6"/>
        <v>0.15385026074624086</v>
      </c>
    </row>
    <row r="92" spans="1:10" ht="66" customHeight="1" thickBot="1" x14ac:dyDescent="0.25">
      <c r="A92" s="368" t="s">
        <v>714</v>
      </c>
      <c r="B92" s="369"/>
      <c r="C92" s="369"/>
      <c r="D92" s="369"/>
      <c r="E92" s="369"/>
      <c r="F92" s="369"/>
      <c r="G92" s="369"/>
      <c r="H92" s="369"/>
      <c r="I92" s="370"/>
      <c r="J92" s="84">
        <f t="shared" ca="1" si="6"/>
        <v>0.30746791999232226</v>
      </c>
    </row>
    <row r="93" spans="1:10" ht="65.25" customHeight="1" x14ac:dyDescent="0.5">
      <c r="A93" s="46">
        <v>1</v>
      </c>
      <c r="B93" s="161">
        <v>61</v>
      </c>
      <c r="C93" s="124" t="s">
        <v>63</v>
      </c>
      <c r="D93" s="143">
        <v>1993</v>
      </c>
      <c r="E93" s="42" t="s">
        <v>31</v>
      </c>
      <c r="F93" s="163" t="s">
        <v>216</v>
      </c>
      <c r="G93" s="121" t="s">
        <v>217</v>
      </c>
      <c r="H93" s="169" t="s">
        <v>213</v>
      </c>
      <c r="I93" s="45" t="s">
        <v>326</v>
      </c>
      <c r="J93" s="84">
        <f t="shared" ca="1" si="6"/>
        <v>0.57235438584962428</v>
      </c>
    </row>
    <row r="94" spans="1:10" ht="65.25" customHeight="1" x14ac:dyDescent="0.5">
      <c r="A94" s="46">
        <v>2</v>
      </c>
      <c r="B94" s="161">
        <v>209</v>
      </c>
      <c r="C94" s="124" t="s">
        <v>103</v>
      </c>
      <c r="D94" s="143" t="s">
        <v>104</v>
      </c>
      <c r="E94" s="42" t="s">
        <v>105</v>
      </c>
      <c r="F94" s="163" t="s">
        <v>106</v>
      </c>
      <c r="G94" s="121" t="s">
        <v>107</v>
      </c>
      <c r="H94" s="169" t="s">
        <v>108</v>
      </c>
      <c r="I94" s="45" t="s">
        <v>328</v>
      </c>
      <c r="J94" s="84">
        <f t="shared" ref="J94:J102" ca="1" si="10">RAND()</f>
        <v>0.73283047110403887</v>
      </c>
    </row>
    <row r="95" spans="1:10" ht="65.25" customHeight="1" x14ac:dyDescent="0.5">
      <c r="A95" s="46">
        <v>3</v>
      </c>
      <c r="B95" s="161">
        <v>205</v>
      </c>
      <c r="C95" s="124" t="s">
        <v>111</v>
      </c>
      <c r="D95" s="143" t="s">
        <v>112</v>
      </c>
      <c r="E95" s="42" t="s">
        <v>113</v>
      </c>
      <c r="F95" s="163" t="s">
        <v>331</v>
      </c>
      <c r="G95" s="121" t="s">
        <v>332</v>
      </c>
      <c r="H95" s="169" t="s">
        <v>108</v>
      </c>
      <c r="I95" s="45" t="s">
        <v>328</v>
      </c>
      <c r="J95" s="84">
        <f t="shared" ca="1" si="10"/>
        <v>0.89840733333879474</v>
      </c>
    </row>
    <row r="96" spans="1:10" ht="65.25" customHeight="1" x14ac:dyDescent="0.5">
      <c r="A96" s="46">
        <v>4</v>
      </c>
      <c r="B96" s="161">
        <v>308</v>
      </c>
      <c r="C96" s="124" t="s">
        <v>98</v>
      </c>
      <c r="D96" s="143">
        <v>1970</v>
      </c>
      <c r="E96" s="42" t="s">
        <v>31</v>
      </c>
      <c r="F96" s="163" t="s">
        <v>99</v>
      </c>
      <c r="G96" s="121" t="s">
        <v>130</v>
      </c>
      <c r="H96" s="169" t="s">
        <v>100</v>
      </c>
      <c r="I96" s="45" t="s">
        <v>39</v>
      </c>
      <c r="J96" s="84">
        <f t="shared" ca="1" si="10"/>
        <v>0.44257269385442222</v>
      </c>
    </row>
    <row r="97" spans="1:10" ht="65.25" customHeight="1" x14ac:dyDescent="0.5">
      <c r="A97" s="46">
        <v>5</v>
      </c>
      <c r="B97" s="161">
        <v>72</v>
      </c>
      <c r="C97" s="124" t="s">
        <v>354</v>
      </c>
      <c r="D97" s="143">
        <v>1986</v>
      </c>
      <c r="E97" s="42" t="s">
        <v>30</v>
      </c>
      <c r="F97" s="163" t="s">
        <v>355</v>
      </c>
      <c r="G97" s="121" t="s">
        <v>356</v>
      </c>
      <c r="H97" s="169" t="s">
        <v>352</v>
      </c>
      <c r="I97" s="45" t="s">
        <v>353</v>
      </c>
      <c r="J97" s="84">
        <f t="shared" ca="1" si="10"/>
        <v>0.75585779487571036</v>
      </c>
    </row>
    <row r="98" spans="1:10" ht="65.25" customHeight="1" x14ac:dyDescent="0.5">
      <c r="A98" s="46">
        <v>6</v>
      </c>
      <c r="B98" s="161">
        <v>125</v>
      </c>
      <c r="C98" s="124" t="s">
        <v>47</v>
      </c>
      <c r="D98" s="143">
        <v>2001</v>
      </c>
      <c r="E98" s="42" t="s">
        <v>31</v>
      </c>
      <c r="F98" s="163" t="s">
        <v>183</v>
      </c>
      <c r="G98" s="121" t="s">
        <v>89</v>
      </c>
      <c r="H98" s="169" t="s">
        <v>85</v>
      </c>
      <c r="I98" s="45" t="s">
        <v>66</v>
      </c>
      <c r="J98" s="84">
        <f t="shared" ca="1" si="10"/>
        <v>0.63366297940905991</v>
      </c>
    </row>
    <row r="99" spans="1:10" ht="65.25" customHeight="1" x14ac:dyDescent="0.5">
      <c r="A99" s="46">
        <v>7</v>
      </c>
      <c r="B99" s="161">
        <v>73</v>
      </c>
      <c r="C99" s="124" t="s">
        <v>367</v>
      </c>
      <c r="D99" s="143">
        <v>1994</v>
      </c>
      <c r="E99" s="42" t="s">
        <v>31</v>
      </c>
      <c r="F99" s="163" t="s">
        <v>368</v>
      </c>
      <c r="G99" s="121" t="s">
        <v>709</v>
      </c>
      <c r="H99" s="169" t="s">
        <v>365</v>
      </c>
      <c r="I99" s="45" t="s">
        <v>366</v>
      </c>
      <c r="J99" s="84">
        <f t="shared" ca="1" si="10"/>
        <v>0.68631914084167378</v>
      </c>
    </row>
    <row r="100" spans="1:10" ht="65.25" customHeight="1" x14ac:dyDescent="0.5">
      <c r="A100" s="46">
        <v>8</v>
      </c>
      <c r="B100" s="161">
        <v>68</v>
      </c>
      <c r="C100" s="124" t="s">
        <v>349</v>
      </c>
      <c r="D100" s="143">
        <v>2004</v>
      </c>
      <c r="E100" s="42" t="s">
        <v>30</v>
      </c>
      <c r="F100" s="163" t="s">
        <v>350</v>
      </c>
      <c r="G100" s="121" t="s">
        <v>351</v>
      </c>
      <c r="H100" s="169" t="s">
        <v>352</v>
      </c>
      <c r="I100" s="45" t="s">
        <v>353</v>
      </c>
      <c r="J100" s="84">
        <f t="shared" ca="1" si="10"/>
        <v>0.92705951441015866</v>
      </c>
    </row>
    <row r="101" spans="1:10" ht="65.25" customHeight="1" x14ac:dyDescent="0.5">
      <c r="A101" s="46">
        <v>9</v>
      </c>
      <c r="B101" s="161">
        <v>40</v>
      </c>
      <c r="C101" s="124" t="s">
        <v>359</v>
      </c>
      <c r="D101" s="143">
        <v>1989</v>
      </c>
      <c r="E101" s="42" t="s">
        <v>29</v>
      </c>
      <c r="F101" s="163" t="s">
        <v>410</v>
      </c>
      <c r="G101" s="121" t="s">
        <v>706</v>
      </c>
      <c r="H101" s="169" t="s">
        <v>361</v>
      </c>
      <c r="I101" s="45" t="s">
        <v>39</v>
      </c>
      <c r="J101" s="84">
        <f t="shared" ca="1" si="10"/>
        <v>0.13243116509976016</v>
      </c>
    </row>
    <row r="102" spans="1:10" ht="65.25" customHeight="1" x14ac:dyDescent="0.5">
      <c r="A102" s="46">
        <v>10</v>
      </c>
      <c r="B102" s="161">
        <v>97</v>
      </c>
      <c r="C102" s="124" t="s">
        <v>224</v>
      </c>
      <c r="D102" s="143">
        <v>1989</v>
      </c>
      <c r="E102" s="42" t="s">
        <v>29</v>
      </c>
      <c r="F102" s="163" t="s">
        <v>225</v>
      </c>
      <c r="G102" s="121" t="s">
        <v>226</v>
      </c>
      <c r="H102" s="169" t="s">
        <v>227</v>
      </c>
      <c r="I102" s="45" t="s">
        <v>228</v>
      </c>
      <c r="J102" s="84">
        <f t="shared" ca="1" si="10"/>
        <v>0.26334738652801992</v>
      </c>
    </row>
    <row r="103" spans="1:10" ht="65.25" customHeight="1" x14ac:dyDescent="0.5">
      <c r="A103" s="46">
        <v>11</v>
      </c>
      <c r="B103" s="161">
        <v>59</v>
      </c>
      <c r="C103" s="124" t="s">
        <v>63</v>
      </c>
      <c r="D103" s="143">
        <v>1993</v>
      </c>
      <c r="E103" s="42" t="s">
        <v>31</v>
      </c>
      <c r="F103" s="163" t="s">
        <v>214</v>
      </c>
      <c r="G103" s="121" t="s">
        <v>215</v>
      </c>
      <c r="H103" s="169" t="s">
        <v>213</v>
      </c>
      <c r="I103" s="45" t="s">
        <v>326</v>
      </c>
      <c r="J103" s="84">
        <f t="shared" ca="1" si="6"/>
        <v>0.25906159345086432</v>
      </c>
    </row>
    <row r="104" spans="1:10" ht="65.25" customHeight="1" x14ac:dyDescent="0.5">
      <c r="A104" s="46">
        <v>12</v>
      </c>
      <c r="B104" s="161">
        <v>87</v>
      </c>
      <c r="C104" s="167" t="s">
        <v>415</v>
      </c>
      <c r="D104" s="143">
        <v>1984</v>
      </c>
      <c r="E104" s="42" t="s">
        <v>102</v>
      </c>
      <c r="F104" s="165" t="s">
        <v>387</v>
      </c>
      <c r="G104" s="121" t="s">
        <v>409</v>
      </c>
      <c r="H104" s="169" t="s">
        <v>389</v>
      </c>
      <c r="I104" s="45" t="s">
        <v>32</v>
      </c>
      <c r="J104" s="84">
        <f t="shared" ca="1" si="6"/>
        <v>0.82000114364577925</v>
      </c>
    </row>
    <row r="105" spans="1:10" ht="65.25" customHeight="1" x14ac:dyDescent="0.5">
      <c r="A105" s="46">
        <v>13</v>
      </c>
      <c r="B105" s="161">
        <v>203</v>
      </c>
      <c r="C105" s="167" t="s">
        <v>416</v>
      </c>
      <c r="D105" s="143" t="s">
        <v>170</v>
      </c>
      <c r="E105" s="42" t="s">
        <v>113</v>
      </c>
      <c r="F105" s="165" t="s">
        <v>195</v>
      </c>
      <c r="G105" s="121" t="s">
        <v>196</v>
      </c>
      <c r="H105" s="169" t="s">
        <v>108</v>
      </c>
      <c r="I105" s="45" t="s">
        <v>328</v>
      </c>
      <c r="J105" s="84">
        <f t="shared" ca="1" si="6"/>
        <v>0.8236048491766047</v>
      </c>
    </row>
    <row r="106" spans="1:10" ht="65.25" customHeight="1" x14ac:dyDescent="0.5">
      <c r="A106" s="46">
        <v>14</v>
      </c>
      <c r="B106" s="161">
        <v>15</v>
      </c>
      <c r="C106" s="167" t="s">
        <v>411</v>
      </c>
      <c r="D106" s="143">
        <v>1987</v>
      </c>
      <c r="E106" s="42" t="s">
        <v>102</v>
      </c>
      <c r="F106" s="165" t="s">
        <v>286</v>
      </c>
      <c r="G106" s="121" t="s">
        <v>287</v>
      </c>
      <c r="H106" s="169" t="s">
        <v>285</v>
      </c>
      <c r="I106" s="45" t="s">
        <v>208</v>
      </c>
      <c r="J106" s="84">
        <f t="shared" ca="1" si="6"/>
        <v>0.90291176218724412</v>
      </c>
    </row>
    <row r="107" spans="1:10" ht="65.25" customHeight="1" x14ac:dyDescent="0.5">
      <c r="A107" s="46">
        <v>15</v>
      </c>
      <c r="B107" s="161">
        <v>19</v>
      </c>
      <c r="C107" s="167" t="s">
        <v>412</v>
      </c>
      <c r="D107" s="143">
        <v>1990</v>
      </c>
      <c r="E107" s="42" t="s">
        <v>21</v>
      </c>
      <c r="F107" s="165" t="s">
        <v>697</v>
      </c>
      <c r="G107" s="121" t="s">
        <v>698</v>
      </c>
      <c r="H107" s="169" t="s">
        <v>295</v>
      </c>
      <c r="I107" s="45" t="s">
        <v>205</v>
      </c>
      <c r="J107" s="84">
        <f t="shared" ca="1" si="6"/>
        <v>0.75174813158386833</v>
      </c>
    </row>
    <row r="108" spans="1:10" ht="65.25" customHeight="1" x14ac:dyDescent="0.5">
      <c r="A108" s="46">
        <v>16</v>
      </c>
      <c r="B108" s="161">
        <v>90</v>
      </c>
      <c r="C108" s="167" t="s">
        <v>415</v>
      </c>
      <c r="D108" s="143">
        <v>1984</v>
      </c>
      <c r="E108" s="42" t="s">
        <v>102</v>
      </c>
      <c r="F108" s="165" t="s">
        <v>390</v>
      </c>
      <c r="G108" s="121" t="s">
        <v>391</v>
      </c>
      <c r="H108" s="169" t="s">
        <v>389</v>
      </c>
      <c r="I108" s="45" t="s">
        <v>32</v>
      </c>
      <c r="J108" s="84">
        <f t="shared" ca="1" si="6"/>
        <v>0.44711957622406451</v>
      </c>
    </row>
    <row r="109" spans="1:10" ht="65.25" customHeight="1" x14ac:dyDescent="0.5">
      <c r="A109" s="46">
        <v>17</v>
      </c>
      <c r="B109" s="161">
        <v>192</v>
      </c>
      <c r="C109" s="167" t="s">
        <v>413</v>
      </c>
      <c r="D109" s="143">
        <v>1991</v>
      </c>
      <c r="E109" s="42" t="s">
        <v>22</v>
      </c>
      <c r="F109" s="165" t="s">
        <v>167</v>
      </c>
      <c r="G109" s="121" t="s">
        <v>168</v>
      </c>
      <c r="H109" s="169" t="s">
        <v>301</v>
      </c>
      <c r="I109" s="45" t="s">
        <v>38</v>
      </c>
      <c r="J109" s="84">
        <f t="shared" ca="1" si="6"/>
        <v>0.31361470344940257</v>
      </c>
    </row>
    <row r="110" spans="1:10" ht="65.25" customHeight="1" x14ac:dyDescent="0.5">
      <c r="A110" s="46">
        <v>18</v>
      </c>
      <c r="B110" s="161">
        <v>208</v>
      </c>
      <c r="C110" s="167" t="s">
        <v>414</v>
      </c>
      <c r="D110" s="143" t="s">
        <v>104</v>
      </c>
      <c r="E110" s="42" t="s">
        <v>105</v>
      </c>
      <c r="F110" s="165" t="s">
        <v>329</v>
      </c>
      <c r="G110" s="121" t="s">
        <v>330</v>
      </c>
      <c r="H110" s="169" t="s">
        <v>108</v>
      </c>
      <c r="I110" s="45" t="s">
        <v>328</v>
      </c>
      <c r="J110" s="84">
        <f t="shared" ca="1" si="6"/>
        <v>0.55200700023804727</v>
      </c>
    </row>
    <row r="111" spans="1:10" ht="65.25" customHeight="1" x14ac:dyDescent="0.5">
      <c r="A111" s="46">
        <v>19</v>
      </c>
      <c r="B111" s="161">
        <v>189</v>
      </c>
      <c r="C111" s="167" t="s">
        <v>416</v>
      </c>
      <c r="D111" s="143" t="s">
        <v>112</v>
      </c>
      <c r="E111" s="42" t="s">
        <v>113</v>
      </c>
      <c r="F111" s="165" t="s">
        <v>116</v>
      </c>
      <c r="G111" s="121" t="s">
        <v>117</v>
      </c>
      <c r="H111" s="169" t="s">
        <v>108</v>
      </c>
      <c r="I111" s="45" t="s">
        <v>328</v>
      </c>
      <c r="J111" s="84">
        <f t="shared" ca="1" si="6"/>
        <v>0.99597790974589095</v>
      </c>
    </row>
    <row r="112" spans="1:10" ht="65.25" customHeight="1" thickBot="1" x14ac:dyDescent="0.55000000000000004">
      <c r="A112" s="46">
        <v>20</v>
      </c>
      <c r="B112" s="161">
        <v>89</v>
      </c>
      <c r="C112" s="167" t="s">
        <v>415</v>
      </c>
      <c r="D112" s="143">
        <v>1984</v>
      </c>
      <c r="E112" s="42" t="s">
        <v>102</v>
      </c>
      <c r="F112" s="165" t="s">
        <v>392</v>
      </c>
      <c r="G112" s="121" t="s">
        <v>393</v>
      </c>
      <c r="H112" s="169" t="s">
        <v>389</v>
      </c>
      <c r="I112" s="45" t="s">
        <v>32</v>
      </c>
      <c r="J112" s="84">
        <f t="shared" ca="1" si="6"/>
        <v>4.5181472067981954E-2</v>
      </c>
    </row>
    <row r="113" spans="1:10" ht="78" customHeight="1" thickBot="1" x14ac:dyDescent="0.25">
      <c r="A113" s="371" t="s">
        <v>715</v>
      </c>
      <c r="B113" s="372"/>
      <c r="C113" s="372"/>
      <c r="D113" s="372"/>
      <c r="E113" s="372"/>
      <c r="F113" s="372"/>
      <c r="G113" s="372"/>
      <c r="H113" s="372"/>
      <c r="I113" s="373"/>
      <c r="J113" s="84">
        <f t="shared" ca="1" si="6"/>
        <v>0.7667384482781312</v>
      </c>
    </row>
    <row r="114" spans="1:10" ht="49.15" customHeight="1" thickBot="1" x14ac:dyDescent="0.25">
      <c r="A114" s="368" t="s">
        <v>432</v>
      </c>
      <c r="B114" s="369"/>
      <c r="C114" s="369"/>
      <c r="D114" s="369"/>
      <c r="E114" s="369"/>
      <c r="F114" s="369"/>
      <c r="G114" s="369"/>
      <c r="H114" s="369"/>
      <c r="I114" s="370"/>
      <c r="J114" s="84">
        <f t="shared" ref="J114:J197" ca="1" si="11">RAND()</f>
        <v>0.3674336608090617</v>
      </c>
    </row>
    <row r="115" spans="1:10" ht="49.15" customHeight="1" thickBot="1" x14ac:dyDescent="0.25">
      <c r="A115" s="371" t="s">
        <v>716</v>
      </c>
      <c r="B115" s="372"/>
      <c r="C115" s="372"/>
      <c r="D115" s="372"/>
      <c r="E115" s="372"/>
      <c r="F115" s="372"/>
      <c r="G115" s="372"/>
      <c r="H115" s="372"/>
      <c r="I115" s="373"/>
      <c r="J115" s="84">
        <f t="shared" ca="1" si="11"/>
        <v>0.11583812912188152</v>
      </c>
    </row>
    <row r="116" spans="1:10" ht="66.75" customHeight="1" x14ac:dyDescent="0.5">
      <c r="A116" s="46">
        <v>1</v>
      </c>
      <c r="B116" s="161">
        <v>3</v>
      </c>
      <c r="C116" s="124" t="s">
        <v>198</v>
      </c>
      <c r="D116" s="143">
        <v>2001</v>
      </c>
      <c r="E116" s="42" t="s">
        <v>29</v>
      </c>
      <c r="F116" s="163" t="s">
        <v>199</v>
      </c>
      <c r="G116" s="121" t="s">
        <v>200</v>
      </c>
      <c r="H116" s="169" t="s">
        <v>201</v>
      </c>
      <c r="I116" s="45" t="s">
        <v>202</v>
      </c>
      <c r="J116" s="84">
        <f t="shared" ca="1" si="6"/>
        <v>0.55403292652277047</v>
      </c>
    </row>
    <row r="117" spans="1:10" ht="66.75" customHeight="1" x14ac:dyDescent="0.5">
      <c r="A117" s="46">
        <v>2</v>
      </c>
      <c r="B117" s="161">
        <v>14</v>
      </c>
      <c r="C117" s="124" t="s">
        <v>208</v>
      </c>
      <c r="D117" s="143">
        <v>1990</v>
      </c>
      <c r="E117" s="42" t="s">
        <v>21</v>
      </c>
      <c r="F117" s="163" t="s">
        <v>209</v>
      </c>
      <c r="G117" s="121" t="s">
        <v>210</v>
      </c>
      <c r="H117" s="169" t="s">
        <v>295</v>
      </c>
      <c r="I117" s="45" t="s">
        <v>205</v>
      </c>
      <c r="J117" s="84">
        <f t="shared" ca="1" si="6"/>
        <v>0.34030951313896141</v>
      </c>
    </row>
    <row r="118" spans="1:10" ht="66.75" customHeight="1" x14ac:dyDescent="0.5">
      <c r="A118" s="46">
        <v>3</v>
      </c>
      <c r="B118" s="161">
        <v>300</v>
      </c>
      <c r="C118" s="124" t="s">
        <v>312</v>
      </c>
      <c r="D118" s="143">
        <v>1989</v>
      </c>
      <c r="E118" s="42" t="s">
        <v>31</v>
      </c>
      <c r="F118" s="163" t="s">
        <v>313</v>
      </c>
      <c r="G118" s="121" t="s">
        <v>314</v>
      </c>
      <c r="H118" s="169" t="s">
        <v>315</v>
      </c>
      <c r="I118" s="45" t="s">
        <v>316</v>
      </c>
      <c r="J118" s="84">
        <f t="shared" ca="1" si="6"/>
        <v>0.28922264330094993</v>
      </c>
    </row>
    <row r="119" spans="1:10" ht="66.75" customHeight="1" x14ac:dyDescent="0.5">
      <c r="A119" s="46">
        <v>4</v>
      </c>
      <c r="B119" s="161">
        <v>172</v>
      </c>
      <c r="C119" s="124" t="s">
        <v>169</v>
      </c>
      <c r="D119" s="143">
        <v>1992</v>
      </c>
      <c r="E119" s="42" t="s">
        <v>102</v>
      </c>
      <c r="F119" s="163" t="s">
        <v>218</v>
      </c>
      <c r="G119" s="121" t="s">
        <v>219</v>
      </c>
      <c r="H119" s="169" t="s">
        <v>62</v>
      </c>
      <c r="I119" s="45" t="s">
        <v>78</v>
      </c>
      <c r="J119" s="84">
        <f ca="1">RAND()</f>
        <v>0.64241060646861448</v>
      </c>
    </row>
    <row r="120" spans="1:10" ht="66.75" customHeight="1" x14ac:dyDescent="0.5">
      <c r="A120" s="46">
        <v>5</v>
      </c>
      <c r="B120" s="161">
        <v>204</v>
      </c>
      <c r="C120" s="124" t="s">
        <v>111</v>
      </c>
      <c r="D120" s="143" t="s">
        <v>112</v>
      </c>
      <c r="E120" s="42" t="s">
        <v>113</v>
      </c>
      <c r="F120" s="163" t="s">
        <v>114</v>
      </c>
      <c r="G120" s="121" t="s">
        <v>115</v>
      </c>
      <c r="H120" s="169" t="s">
        <v>108</v>
      </c>
      <c r="I120" s="45" t="s">
        <v>328</v>
      </c>
      <c r="J120" s="84">
        <f ca="1">RAND()</f>
        <v>0.62402294493279276</v>
      </c>
    </row>
    <row r="121" spans="1:10" ht="66.75" customHeight="1" x14ac:dyDescent="0.5">
      <c r="A121" s="46">
        <v>6</v>
      </c>
      <c r="B121" s="161">
        <v>165</v>
      </c>
      <c r="C121" s="124" t="s">
        <v>343</v>
      </c>
      <c r="D121" s="143">
        <v>2001</v>
      </c>
      <c r="E121" s="42" t="s">
        <v>29</v>
      </c>
      <c r="F121" s="163" t="s">
        <v>76</v>
      </c>
      <c r="G121" s="121" t="s">
        <v>77</v>
      </c>
      <c r="H121" s="169" t="s">
        <v>62</v>
      </c>
      <c r="I121" s="45" t="s">
        <v>78</v>
      </c>
      <c r="J121" s="84">
        <f ca="1">RAND()</f>
        <v>0.4276094278481305</v>
      </c>
    </row>
    <row r="122" spans="1:10" ht="66.75" customHeight="1" x14ac:dyDescent="0.5">
      <c r="A122" s="46">
        <v>7</v>
      </c>
      <c r="B122" s="161">
        <v>58</v>
      </c>
      <c r="C122" s="124" t="s">
        <v>63</v>
      </c>
      <c r="D122" s="143">
        <v>1993</v>
      </c>
      <c r="E122" s="42" t="s">
        <v>31</v>
      </c>
      <c r="F122" s="163" t="s">
        <v>90</v>
      </c>
      <c r="G122" s="121" t="s">
        <v>91</v>
      </c>
      <c r="H122" s="169" t="s">
        <v>327</v>
      </c>
      <c r="I122" s="45" t="s">
        <v>326</v>
      </c>
      <c r="J122" s="84">
        <f ca="1">RAND()</f>
        <v>0.95694433598274198</v>
      </c>
    </row>
    <row r="123" spans="1:10" ht="66.75" customHeight="1" x14ac:dyDescent="0.5">
      <c r="A123" s="46">
        <v>8</v>
      </c>
      <c r="B123" s="161">
        <v>207</v>
      </c>
      <c r="C123" s="124" t="s">
        <v>103</v>
      </c>
      <c r="D123" s="143" t="s">
        <v>104</v>
      </c>
      <c r="E123" s="42" t="s">
        <v>105</v>
      </c>
      <c r="F123" s="163" t="s">
        <v>109</v>
      </c>
      <c r="G123" s="121" t="s">
        <v>110</v>
      </c>
      <c r="H123" s="169" t="s">
        <v>108</v>
      </c>
      <c r="I123" s="45" t="s">
        <v>328</v>
      </c>
      <c r="J123" s="84">
        <f ca="1">RAND()</f>
        <v>0.29398682032773915</v>
      </c>
    </row>
    <row r="124" spans="1:10" ht="66.75" customHeight="1" x14ac:dyDescent="0.5">
      <c r="A124" s="46">
        <v>9</v>
      </c>
      <c r="B124" s="161">
        <v>1</v>
      </c>
      <c r="C124" s="124" t="s">
        <v>198</v>
      </c>
      <c r="D124" s="143">
        <v>2001</v>
      </c>
      <c r="E124" s="42" t="s">
        <v>22</v>
      </c>
      <c r="F124" s="163" t="s">
        <v>203</v>
      </c>
      <c r="G124" s="121" t="s">
        <v>204</v>
      </c>
      <c r="H124" s="169" t="s">
        <v>201</v>
      </c>
      <c r="I124" s="45" t="s">
        <v>202</v>
      </c>
      <c r="J124" s="84">
        <f t="shared" ca="1" si="6"/>
        <v>0.23076305093682947</v>
      </c>
    </row>
    <row r="125" spans="1:10" ht="66.75" customHeight="1" x14ac:dyDescent="0.5">
      <c r="A125" s="46">
        <v>10</v>
      </c>
      <c r="B125" s="161">
        <v>21</v>
      </c>
      <c r="C125" s="124" t="s">
        <v>208</v>
      </c>
      <c r="D125" s="143">
        <v>1990</v>
      </c>
      <c r="E125" s="42" t="s">
        <v>21</v>
      </c>
      <c r="F125" s="163" t="s">
        <v>430</v>
      </c>
      <c r="G125" s="121" t="s">
        <v>431</v>
      </c>
      <c r="H125" s="169" t="s">
        <v>295</v>
      </c>
      <c r="I125" s="45" t="s">
        <v>205</v>
      </c>
      <c r="J125" s="84">
        <f t="shared" ca="1" si="6"/>
        <v>0.25363138065538049</v>
      </c>
    </row>
    <row r="126" spans="1:10" ht="66.75" customHeight="1" thickBot="1" x14ac:dyDescent="0.55000000000000004">
      <c r="A126" s="46">
        <v>11</v>
      </c>
      <c r="B126" s="161">
        <v>301</v>
      </c>
      <c r="C126" s="124" t="s">
        <v>312</v>
      </c>
      <c r="D126" s="143">
        <v>1989</v>
      </c>
      <c r="E126" s="42" t="s">
        <v>31</v>
      </c>
      <c r="F126" s="163" t="s">
        <v>317</v>
      </c>
      <c r="G126" s="121" t="s">
        <v>318</v>
      </c>
      <c r="H126" s="169" t="s">
        <v>315</v>
      </c>
      <c r="I126" s="45" t="s">
        <v>316</v>
      </c>
      <c r="J126" s="84">
        <f t="shared" ca="1" si="6"/>
        <v>0.73637337636197764</v>
      </c>
    </row>
    <row r="127" spans="1:10" ht="49.9" customHeight="1" thickBot="1" x14ac:dyDescent="0.25">
      <c r="A127" s="368" t="s">
        <v>417</v>
      </c>
      <c r="B127" s="369"/>
      <c r="C127" s="369"/>
      <c r="D127" s="369"/>
      <c r="E127" s="369"/>
      <c r="F127" s="369"/>
      <c r="G127" s="369"/>
      <c r="H127" s="369"/>
      <c r="I127" s="370"/>
      <c r="J127" s="84">
        <f t="shared" ca="1" si="6"/>
        <v>0.65134686753635818</v>
      </c>
    </row>
    <row r="128" spans="1:10" ht="49.9" customHeight="1" thickBot="1" x14ac:dyDescent="0.25">
      <c r="A128" s="371" t="s">
        <v>717</v>
      </c>
      <c r="B128" s="372"/>
      <c r="C128" s="372"/>
      <c r="D128" s="372"/>
      <c r="E128" s="372"/>
      <c r="F128" s="372"/>
      <c r="G128" s="372"/>
      <c r="H128" s="372"/>
      <c r="I128" s="373"/>
      <c r="J128" s="84">
        <f t="shared" ca="1" si="6"/>
        <v>0.94445074223012071</v>
      </c>
    </row>
    <row r="129" spans="1:10" ht="76.5" customHeight="1" thickBot="1" x14ac:dyDescent="0.55000000000000004">
      <c r="A129" s="46">
        <v>1</v>
      </c>
      <c r="B129" s="161">
        <v>124</v>
      </c>
      <c r="C129" s="124" t="s">
        <v>83</v>
      </c>
      <c r="D129" s="143">
        <v>2003</v>
      </c>
      <c r="E129" s="42" t="s">
        <v>31</v>
      </c>
      <c r="F129" s="163" t="s">
        <v>65</v>
      </c>
      <c r="G129" s="121" t="s">
        <v>84</v>
      </c>
      <c r="H129" s="169" t="s">
        <v>85</v>
      </c>
      <c r="I129" s="45" t="s">
        <v>66</v>
      </c>
      <c r="J129" s="84">
        <f t="shared" ca="1" si="6"/>
        <v>0.2150554886294983</v>
      </c>
    </row>
    <row r="130" spans="1:10" ht="42.75" customHeight="1" thickBot="1" x14ac:dyDescent="0.25">
      <c r="A130" s="368" t="s">
        <v>418</v>
      </c>
      <c r="B130" s="369"/>
      <c r="C130" s="369"/>
      <c r="D130" s="369"/>
      <c r="E130" s="369"/>
      <c r="F130" s="369"/>
      <c r="G130" s="369"/>
      <c r="H130" s="369"/>
      <c r="I130" s="370"/>
      <c r="J130" s="84">
        <f t="shared" ca="1" si="6"/>
        <v>0.35630689764065471</v>
      </c>
    </row>
    <row r="131" spans="1:10" ht="42.75" customHeight="1" thickBot="1" x14ac:dyDescent="0.25">
      <c r="A131" s="371" t="s">
        <v>178</v>
      </c>
      <c r="B131" s="372"/>
      <c r="C131" s="372"/>
      <c r="D131" s="372"/>
      <c r="E131" s="372"/>
      <c r="F131" s="372"/>
      <c r="G131" s="372"/>
      <c r="H131" s="372"/>
      <c r="I131" s="373"/>
      <c r="J131" s="84">
        <f t="shared" ca="1" si="6"/>
        <v>0.29217317619800376</v>
      </c>
    </row>
    <row r="132" spans="1:10" ht="65.25" customHeight="1" x14ac:dyDescent="0.5">
      <c r="A132" s="46">
        <v>1</v>
      </c>
      <c r="B132" s="161">
        <v>29</v>
      </c>
      <c r="C132" s="124" t="s">
        <v>509</v>
      </c>
      <c r="D132" s="143" t="s">
        <v>53</v>
      </c>
      <c r="E132" s="42" t="s">
        <v>21</v>
      </c>
      <c r="F132" s="163" t="s">
        <v>665</v>
      </c>
      <c r="G132" s="121" t="s">
        <v>666</v>
      </c>
      <c r="H132" s="169" t="s">
        <v>508</v>
      </c>
      <c r="I132" s="45" t="s">
        <v>609</v>
      </c>
      <c r="J132" s="84">
        <f t="shared" ca="1" si="6"/>
        <v>0.10583672744907047</v>
      </c>
    </row>
    <row r="133" spans="1:10" ht="65.25" customHeight="1" x14ac:dyDescent="0.5">
      <c r="A133" s="46">
        <v>2</v>
      </c>
      <c r="B133" s="161">
        <v>310</v>
      </c>
      <c r="C133" s="124" t="s">
        <v>33</v>
      </c>
      <c r="D133" s="143" t="s">
        <v>43</v>
      </c>
      <c r="E133" s="42" t="s">
        <v>22</v>
      </c>
      <c r="F133" s="163" t="s">
        <v>171</v>
      </c>
      <c r="G133" s="121" t="s">
        <v>172</v>
      </c>
      <c r="H133" s="169" t="s">
        <v>44</v>
      </c>
      <c r="I133" s="45" t="s">
        <v>32</v>
      </c>
      <c r="J133" s="84">
        <f t="shared" ca="1" si="6"/>
        <v>0.6517970001524217</v>
      </c>
    </row>
    <row r="134" spans="1:10" ht="65.25" customHeight="1" x14ac:dyDescent="0.5">
      <c r="A134" s="46">
        <v>3</v>
      </c>
      <c r="B134" s="161">
        <v>77</v>
      </c>
      <c r="C134" s="124" t="s">
        <v>67</v>
      </c>
      <c r="D134" s="143" t="s">
        <v>174</v>
      </c>
      <c r="E134" s="42" t="s">
        <v>22</v>
      </c>
      <c r="F134" s="163" t="s">
        <v>672</v>
      </c>
      <c r="G134" s="121" t="s">
        <v>673</v>
      </c>
      <c r="H134" s="169" t="s">
        <v>161</v>
      </c>
      <c r="I134" s="45" t="s">
        <v>68</v>
      </c>
      <c r="J134" s="84">
        <f t="shared" ref="J134:J138" ca="1" si="12">RAND()</f>
        <v>0.58644627289883644</v>
      </c>
    </row>
    <row r="135" spans="1:10" ht="65.25" customHeight="1" x14ac:dyDescent="0.5">
      <c r="A135" s="46">
        <v>4</v>
      </c>
      <c r="B135" s="161">
        <v>52</v>
      </c>
      <c r="C135" s="124" t="s">
        <v>144</v>
      </c>
      <c r="D135" s="143" t="s">
        <v>145</v>
      </c>
      <c r="E135" s="42" t="s">
        <v>29</v>
      </c>
      <c r="F135" s="163" t="s">
        <v>725</v>
      </c>
      <c r="G135" s="121"/>
      <c r="H135" s="169" t="s">
        <v>146</v>
      </c>
      <c r="I135" s="45" t="s">
        <v>147</v>
      </c>
      <c r="J135" s="84">
        <f t="shared" ca="1" si="12"/>
        <v>0.84597477726261439</v>
      </c>
    </row>
    <row r="136" spans="1:10" ht="65.25" customHeight="1" x14ac:dyDescent="0.5">
      <c r="A136" s="46">
        <v>5</v>
      </c>
      <c r="B136" s="161">
        <v>30</v>
      </c>
      <c r="C136" s="124" t="s">
        <v>509</v>
      </c>
      <c r="D136" s="143" t="s">
        <v>53</v>
      </c>
      <c r="E136" s="42" t="s">
        <v>21</v>
      </c>
      <c r="F136" s="163" t="s">
        <v>667</v>
      </c>
      <c r="G136" s="121" t="s">
        <v>668</v>
      </c>
      <c r="H136" s="169" t="s">
        <v>508</v>
      </c>
      <c r="I136" s="45" t="s">
        <v>609</v>
      </c>
      <c r="J136" s="84">
        <f t="shared" ca="1" si="12"/>
        <v>3.7943360576175755E-2</v>
      </c>
    </row>
    <row r="137" spans="1:10" ht="65.25" customHeight="1" x14ac:dyDescent="0.5">
      <c r="A137" s="46">
        <v>6</v>
      </c>
      <c r="B137" s="161">
        <v>169</v>
      </c>
      <c r="C137" s="124" t="s">
        <v>617</v>
      </c>
      <c r="D137" s="143" t="s">
        <v>140</v>
      </c>
      <c r="E137" s="42" t="s">
        <v>22</v>
      </c>
      <c r="F137" s="163" t="s">
        <v>674</v>
      </c>
      <c r="G137" s="121" t="s">
        <v>675</v>
      </c>
      <c r="H137" s="169" t="s">
        <v>537</v>
      </c>
      <c r="I137" s="45" t="s">
        <v>538</v>
      </c>
      <c r="J137" s="84">
        <f t="shared" ca="1" si="12"/>
        <v>0.86310270457109817</v>
      </c>
    </row>
    <row r="138" spans="1:10" ht="65.25" customHeight="1" x14ac:dyDescent="0.5">
      <c r="A138" s="46">
        <v>7</v>
      </c>
      <c r="B138" s="161">
        <v>76</v>
      </c>
      <c r="C138" s="124" t="s">
        <v>669</v>
      </c>
      <c r="D138" s="143" t="s">
        <v>670</v>
      </c>
      <c r="E138" s="42" t="s">
        <v>102</v>
      </c>
      <c r="F138" s="163" t="s">
        <v>249</v>
      </c>
      <c r="G138" s="121" t="s">
        <v>671</v>
      </c>
      <c r="H138" s="169" t="s">
        <v>246</v>
      </c>
      <c r="I138" s="45" t="s">
        <v>39</v>
      </c>
      <c r="J138" s="84">
        <f t="shared" ca="1" si="12"/>
        <v>0.86527264018938588</v>
      </c>
    </row>
    <row r="139" spans="1:10" ht="65.25" customHeight="1" x14ac:dyDescent="0.5">
      <c r="A139" s="46">
        <v>8</v>
      </c>
      <c r="B139" s="161">
        <v>312</v>
      </c>
      <c r="C139" s="124" t="s">
        <v>33</v>
      </c>
      <c r="D139" s="143" t="s">
        <v>43</v>
      </c>
      <c r="E139" s="42" t="s">
        <v>22</v>
      </c>
      <c r="F139" s="163" t="s">
        <v>676</v>
      </c>
      <c r="G139" s="121" t="s">
        <v>677</v>
      </c>
      <c r="H139" s="169" t="s">
        <v>44</v>
      </c>
      <c r="I139" s="45" t="s">
        <v>39</v>
      </c>
      <c r="J139" s="84">
        <f t="shared" ca="1" si="6"/>
        <v>4.4160716464297978E-2</v>
      </c>
    </row>
    <row r="140" spans="1:10" ht="65.25" customHeight="1" x14ac:dyDescent="0.5">
      <c r="A140" s="46">
        <v>9</v>
      </c>
      <c r="B140" s="161"/>
      <c r="C140" s="124" t="s">
        <v>67</v>
      </c>
      <c r="D140" s="143" t="s">
        <v>174</v>
      </c>
      <c r="E140" s="42" t="s">
        <v>22</v>
      </c>
      <c r="F140" s="163" t="s">
        <v>731</v>
      </c>
      <c r="G140" s="121"/>
      <c r="H140" s="169" t="s">
        <v>161</v>
      </c>
      <c r="I140" s="45" t="s">
        <v>68</v>
      </c>
      <c r="J140" s="84"/>
    </row>
    <row r="141" spans="1:10" ht="65.25" customHeight="1" thickBot="1" x14ac:dyDescent="0.55000000000000004">
      <c r="A141" s="46">
        <v>10</v>
      </c>
      <c r="B141" s="161">
        <v>28</v>
      </c>
      <c r="C141" s="124" t="s">
        <v>509</v>
      </c>
      <c r="D141" s="143" t="s">
        <v>53</v>
      </c>
      <c r="E141" s="42" t="s">
        <v>21</v>
      </c>
      <c r="F141" s="163" t="s">
        <v>663</v>
      </c>
      <c r="G141" s="121" t="s">
        <v>664</v>
      </c>
      <c r="H141" s="169" t="s">
        <v>508</v>
      </c>
      <c r="I141" s="45" t="s">
        <v>609</v>
      </c>
      <c r="J141" s="84">
        <f t="shared" ca="1" si="6"/>
        <v>0.32195167368631161</v>
      </c>
    </row>
    <row r="142" spans="1:10" ht="42.75" customHeight="1" thickBot="1" x14ac:dyDescent="0.25">
      <c r="A142" s="368" t="s">
        <v>718</v>
      </c>
      <c r="B142" s="369"/>
      <c r="C142" s="369"/>
      <c r="D142" s="369"/>
      <c r="E142" s="369"/>
      <c r="F142" s="369"/>
      <c r="G142" s="369"/>
      <c r="H142" s="369"/>
      <c r="I142" s="370"/>
      <c r="J142" s="84">
        <f t="shared" ca="1" si="11"/>
        <v>0.47676525420189386</v>
      </c>
    </row>
    <row r="143" spans="1:10" ht="42.75" customHeight="1" thickBot="1" x14ac:dyDescent="0.25">
      <c r="A143" s="371" t="s">
        <v>45</v>
      </c>
      <c r="B143" s="372"/>
      <c r="C143" s="372"/>
      <c r="D143" s="372"/>
      <c r="E143" s="372"/>
      <c r="F143" s="372"/>
      <c r="G143" s="372"/>
      <c r="H143" s="372"/>
      <c r="I143" s="373"/>
      <c r="J143" s="84">
        <f t="shared" ca="1" si="11"/>
        <v>0.6171302144595876</v>
      </c>
    </row>
    <row r="144" spans="1:10" ht="34.5" customHeight="1" thickBot="1" x14ac:dyDescent="0.25">
      <c r="A144" s="368" t="s">
        <v>719</v>
      </c>
      <c r="B144" s="369"/>
      <c r="C144" s="369"/>
      <c r="D144" s="369"/>
      <c r="E144" s="369"/>
      <c r="F144" s="369"/>
      <c r="G144" s="369"/>
      <c r="H144" s="369"/>
      <c r="I144" s="370"/>
      <c r="J144" s="84">
        <f t="shared" ca="1" si="11"/>
        <v>0.94676633691297851</v>
      </c>
    </row>
    <row r="145" spans="1:11" ht="66.75" customHeight="1" x14ac:dyDescent="0.5">
      <c r="A145" s="65">
        <v>1</v>
      </c>
      <c r="B145" s="161"/>
      <c r="C145" s="124" t="s">
        <v>438</v>
      </c>
      <c r="D145" s="143" t="s">
        <v>53</v>
      </c>
      <c r="E145" s="42" t="s">
        <v>42</v>
      </c>
      <c r="F145" s="163" t="s">
        <v>439</v>
      </c>
      <c r="G145" s="121" t="s">
        <v>440</v>
      </c>
      <c r="H145" s="169" t="s">
        <v>441</v>
      </c>
      <c r="I145" s="45" t="s">
        <v>39</v>
      </c>
      <c r="J145" s="84">
        <f t="shared" ref="J145:J165" ca="1" si="13">RAND()</f>
        <v>0.6121486374854852</v>
      </c>
      <c r="K145" s="83"/>
    </row>
    <row r="146" spans="1:11" ht="66.75" customHeight="1" x14ac:dyDescent="0.5">
      <c r="A146" s="46">
        <v>2</v>
      </c>
      <c r="B146" s="161">
        <v>118</v>
      </c>
      <c r="C146" s="124" t="s">
        <v>529</v>
      </c>
      <c r="D146" s="143" t="s">
        <v>452</v>
      </c>
      <c r="E146" s="42" t="s">
        <v>140</v>
      </c>
      <c r="F146" s="163" t="s">
        <v>232</v>
      </c>
      <c r="G146" s="121" t="s">
        <v>233</v>
      </c>
      <c r="H146" s="169" t="s">
        <v>532</v>
      </c>
      <c r="I146" s="45" t="s">
        <v>230</v>
      </c>
      <c r="J146" s="84">
        <f t="shared" ca="1" si="13"/>
        <v>0.12822794335605325</v>
      </c>
      <c r="K146" s="83"/>
    </row>
    <row r="147" spans="1:11" ht="66.75" customHeight="1" x14ac:dyDescent="0.5">
      <c r="A147" s="65">
        <v>3</v>
      </c>
      <c r="B147" s="161">
        <v>117</v>
      </c>
      <c r="C147" s="124" t="s">
        <v>472</v>
      </c>
      <c r="D147" s="143" t="s">
        <v>231</v>
      </c>
      <c r="E147" s="42" t="s">
        <v>140</v>
      </c>
      <c r="F147" s="163" t="s">
        <v>473</v>
      </c>
      <c r="G147" s="121" t="s">
        <v>474</v>
      </c>
      <c r="H147" s="169" t="s">
        <v>475</v>
      </c>
      <c r="I147" s="45" t="s">
        <v>39</v>
      </c>
      <c r="J147" s="84">
        <f t="shared" ca="1" si="13"/>
        <v>0.93494851802518386</v>
      </c>
      <c r="K147" s="83"/>
    </row>
    <row r="148" spans="1:11" ht="66.75" customHeight="1" x14ac:dyDescent="0.5">
      <c r="A148" s="46">
        <v>4</v>
      </c>
      <c r="B148" s="161">
        <v>56</v>
      </c>
      <c r="C148" s="124" t="s">
        <v>469</v>
      </c>
      <c r="D148" s="143" t="s">
        <v>154</v>
      </c>
      <c r="E148" s="42" t="s">
        <v>42</v>
      </c>
      <c r="F148" s="163" t="s">
        <v>470</v>
      </c>
      <c r="G148" s="121" t="s">
        <v>471</v>
      </c>
      <c r="H148" s="169" t="s">
        <v>163</v>
      </c>
      <c r="I148" s="45" t="s">
        <v>39</v>
      </c>
      <c r="J148" s="84">
        <f t="shared" ca="1" si="13"/>
        <v>0.77897145502155607</v>
      </c>
      <c r="K148" s="83"/>
    </row>
    <row r="149" spans="1:11" ht="66.75" customHeight="1" x14ac:dyDescent="0.5">
      <c r="A149" s="65">
        <v>5</v>
      </c>
      <c r="B149" s="161">
        <v>20</v>
      </c>
      <c r="C149" s="124" t="s">
        <v>229</v>
      </c>
      <c r="D149" s="143" t="s">
        <v>136</v>
      </c>
      <c r="E149" s="42" t="s">
        <v>41</v>
      </c>
      <c r="F149" s="163" t="s">
        <v>456</v>
      </c>
      <c r="G149" s="121" t="s">
        <v>457</v>
      </c>
      <c r="H149" s="169" t="s">
        <v>458</v>
      </c>
      <c r="I149" s="45" t="s">
        <v>208</v>
      </c>
      <c r="J149" s="84">
        <f t="shared" ca="1" si="13"/>
        <v>0.77979424857786972</v>
      </c>
      <c r="K149" s="83"/>
    </row>
    <row r="150" spans="1:11" ht="66.75" customHeight="1" x14ac:dyDescent="0.5">
      <c r="A150" s="46">
        <v>6</v>
      </c>
      <c r="B150" s="161">
        <v>55</v>
      </c>
      <c r="C150" s="124" t="s">
        <v>162</v>
      </c>
      <c r="D150" s="143" t="s">
        <v>465</v>
      </c>
      <c r="E150" s="42" t="s">
        <v>21</v>
      </c>
      <c r="F150" s="163" t="s">
        <v>466</v>
      </c>
      <c r="G150" s="121" t="s">
        <v>467</v>
      </c>
      <c r="H150" s="169" t="s">
        <v>468</v>
      </c>
      <c r="I150" s="45" t="s">
        <v>39</v>
      </c>
      <c r="J150" s="84">
        <f t="shared" ca="1" si="13"/>
        <v>0.93215618696610902</v>
      </c>
      <c r="K150" s="83"/>
    </row>
    <row r="151" spans="1:11" ht="66.75" customHeight="1" x14ac:dyDescent="0.5">
      <c r="A151" s="65">
        <v>7</v>
      </c>
      <c r="B151" s="161">
        <v>306</v>
      </c>
      <c r="C151" s="124" t="s">
        <v>484</v>
      </c>
      <c r="D151" s="143" t="s">
        <v>460</v>
      </c>
      <c r="E151" s="42" t="s">
        <v>42</v>
      </c>
      <c r="F151" s="163" t="s">
        <v>132</v>
      </c>
      <c r="G151" s="121" t="s">
        <v>485</v>
      </c>
      <c r="H151" s="169" t="s">
        <v>483</v>
      </c>
      <c r="I151" s="45" t="s">
        <v>131</v>
      </c>
      <c r="J151" s="84">
        <f t="shared" ca="1" si="13"/>
        <v>0.62164975473811723</v>
      </c>
      <c r="K151" s="83"/>
    </row>
    <row r="152" spans="1:11" ht="66.75" customHeight="1" x14ac:dyDescent="0.5">
      <c r="A152" s="46">
        <v>8</v>
      </c>
      <c r="B152" s="161">
        <v>119</v>
      </c>
      <c r="C152" s="124" t="s">
        <v>476</v>
      </c>
      <c r="D152" s="143" t="s">
        <v>477</v>
      </c>
      <c r="E152" s="42" t="s">
        <v>140</v>
      </c>
      <c r="F152" s="163" t="s">
        <v>478</v>
      </c>
      <c r="G152" s="121" t="s">
        <v>479</v>
      </c>
      <c r="H152" s="169" t="s">
        <v>475</v>
      </c>
      <c r="I152" s="45" t="s">
        <v>39</v>
      </c>
      <c r="J152" s="84">
        <f t="shared" ca="1" si="13"/>
        <v>0.68419964525005794</v>
      </c>
      <c r="K152" s="83"/>
    </row>
    <row r="153" spans="1:11" ht="66.75" customHeight="1" x14ac:dyDescent="0.5">
      <c r="A153" s="65">
        <v>9</v>
      </c>
      <c r="B153" s="209">
        <v>108</v>
      </c>
      <c r="C153" s="124" t="s">
        <v>433</v>
      </c>
      <c r="D153" s="143" t="s">
        <v>140</v>
      </c>
      <c r="E153" s="42" t="s">
        <v>140</v>
      </c>
      <c r="F153" s="163" t="s">
        <v>434</v>
      </c>
      <c r="G153" s="121" t="s">
        <v>435</v>
      </c>
      <c r="H153" s="169" t="s">
        <v>436</v>
      </c>
      <c r="I153" s="45" t="s">
        <v>437</v>
      </c>
      <c r="J153" s="84">
        <f t="shared" ca="1" si="13"/>
        <v>0.85965993716577882</v>
      </c>
      <c r="K153" s="83"/>
    </row>
    <row r="154" spans="1:11" ht="66.75" customHeight="1" x14ac:dyDescent="0.5">
      <c r="A154" s="46">
        <v>10</v>
      </c>
      <c r="B154" s="161"/>
      <c r="C154" s="124" t="s">
        <v>442</v>
      </c>
      <c r="D154" s="143" t="s">
        <v>443</v>
      </c>
      <c r="E154" s="42" t="s">
        <v>140</v>
      </c>
      <c r="F154" s="163" t="s">
        <v>699</v>
      </c>
      <c r="G154" s="121" t="s">
        <v>444</v>
      </c>
      <c r="H154" s="169" t="s">
        <v>445</v>
      </c>
      <c r="I154" s="45" t="s">
        <v>446</v>
      </c>
      <c r="J154" s="84">
        <f t="shared" ca="1" si="13"/>
        <v>0.58800032616750397</v>
      </c>
      <c r="K154" s="83"/>
    </row>
    <row r="155" spans="1:11" ht="66.75" customHeight="1" x14ac:dyDescent="0.5">
      <c r="A155" s="65">
        <v>11</v>
      </c>
      <c r="B155" s="161">
        <v>103</v>
      </c>
      <c r="C155" s="124" t="s">
        <v>447</v>
      </c>
      <c r="D155" s="143" t="s">
        <v>443</v>
      </c>
      <c r="E155" s="42" t="s">
        <v>42</v>
      </c>
      <c r="F155" s="163" t="s">
        <v>448</v>
      </c>
      <c r="G155" s="121" t="s">
        <v>449</v>
      </c>
      <c r="H155" s="169" t="s">
        <v>450</v>
      </c>
      <c r="I155" s="45" t="s">
        <v>283</v>
      </c>
      <c r="J155" s="84">
        <f t="shared" ca="1" si="13"/>
        <v>0.45739825722141958</v>
      </c>
      <c r="K155" s="83"/>
    </row>
    <row r="156" spans="1:11" ht="66.75" customHeight="1" x14ac:dyDescent="0.5">
      <c r="A156" s="46">
        <v>12</v>
      </c>
      <c r="B156" s="161">
        <v>4</v>
      </c>
      <c r="C156" s="124" t="s">
        <v>451</v>
      </c>
      <c r="D156" s="143" t="s">
        <v>452</v>
      </c>
      <c r="E156" s="42" t="s">
        <v>140</v>
      </c>
      <c r="F156" s="163" t="s">
        <v>453</v>
      </c>
      <c r="G156" s="121" t="s">
        <v>454</v>
      </c>
      <c r="H156" s="169" t="s">
        <v>455</v>
      </c>
      <c r="I156" s="45" t="s">
        <v>202</v>
      </c>
      <c r="J156" s="84">
        <f t="shared" ca="1" si="13"/>
        <v>0.10642539769742165</v>
      </c>
      <c r="K156" s="83"/>
    </row>
    <row r="157" spans="1:11" ht="66.75" customHeight="1" thickBot="1" x14ac:dyDescent="0.55000000000000004">
      <c r="A157" s="65">
        <v>13</v>
      </c>
      <c r="B157" s="161">
        <v>45</v>
      </c>
      <c r="C157" s="124" t="s">
        <v>459</v>
      </c>
      <c r="D157" s="143" t="s">
        <v>460</v>
      </c>
      <c r="E157" s="42" t="s">
        <v>42</v>
      </c>
      <c r="F157" s="163" t="s">
        <v>461</v>
      </c>
      <c r="G157" s="121" t="s">
        <v>462</v>
      </c>
      <c r="H157" s="169" t="s">
        <v>463</v>
      </c>
      <c r="I157" s="45" t="s">
        <v>464</v>
      </c>
      <c r="J157" s="84">
        <f t="shared" ca="1" si="13"/>
        <v>0.40797989114721067</v>
      </c>
      <c r="K157" s="83"/>
    </row>
    <row r="158" spans="1:11" ht="36" customHeight="1" thickBot="1" x14ac:dyDescent="0.25">
      <c r="A158" s="371" t="s">
        <v>175</v>
      </c>
      <c r="B158" s="372"/>
      <c r="C158" s="372"/>
      <c r="D158" s="372"/>
      <c r="E158" s="372"/>
      <c r="F158" s="372"/>
      <c r="G158" s="372"/>
      <c r="H158" s="372"/>
      <c r="I158" s="373"/>
      <c r="J158" s="84">
        <f t="shared" ca="1" si="11"/>
        <v>7.1583402568720089E-2</v>
      </c>
    </row>
    <row r="159" spans="1:11" ht="36" customHeight="1" thickBot="1" x14ac:dyDescent="0.25">
      <c r="A159" s="368" t="s">
        <v>720</v>
      </c>
      <c r="B159" s="369"/>
      <c r="C159" s="369"/>
      <c r="D159" s="369"/>
      <c r="E159" s="369"/>
      <c r="F159" s="369"/>
      <c r="G159" s="369"/>
      <c r="H159" s="369"/>
      <c r="I159" s="370"/>
      <c r="J159" s="84">
        <f t="shared" ca="1" si="11"/>
        <v>0.79058608786856022</v>
      </c>
    </row>
    <row r="160" spans="1:11" ht="60.75" customHeight="1" x14ac:dyDescent="0.5">
      <c r="A160" s="46">
        <v>0</v>
      </c>
      <c r="B160" s="161"/>
      <c r="C160" s="124" t="s">
        <v>766</v>
      </c>
      <c r="D160" s="143"/>
      <c r="E160" s="42"/>
      <c r="F160" s="163" t="s">
        <v>767</v>
      </c>
      <c r="G160" s="121"/>
      <c r="H160" s="169"/>
      <c r="I160" s="45"/>
      <c r="J160" s="84"/>
      <c r="K160" s="83"/>
    </row>
    <row r="161" spans="1:11" ht="60.75" customHeight="1" x14ac:dyDescent="0.5">
      <c r="A161" s="46">
        <v>1</v>
      </c>
      <c r="B161" s="161">
        <v>108</v>
      </c>
      <c r="C161" s="124" t="s">
        <v>747</v>
      </c>
      <c r="D161" s="143">
        <v>1995</v>
      </c>
      <c r="E161" s="42" t="s">
        <v>31</v>
      </c>
      <c r="F161" s="163" t="s">
        <v>748</v>
      </c>
      <c r="G161" s="121" t="s">
        <v>140</v>
      </c>
      <c r="H161" s="169" t="s">
        <v>749</v>
      </c>
      <c r="I161" s="45" t="s">
        <v>750</v>
      </c>
      <c r="J161" s="84"/>
      <c r="K161" s="83"/>
    </row>
    <row r="162" spans="1:11" ht="60.75" customHeight="1" x14ac:dyDescent="0.5">
      <c r="A162" s="46">
        <v>2</v>
      </c>
      <c r="B162" s="161">
        <v>71</v>
      </c>
      <c r="C162" s="124" t="s">
        <v>517</v>
      </c>
      <c r="D162" s="143" t="s">
        <v>154</v>
      </c>
      <c r="E162" s="42" t="s">
        <v>41</v>
      </c>
      <c r="F162" s="163" t="s">
        <v>518</v>
      </c>
      <c r="G162" s="121" t="s">
        <v>519</v>
      </c>
      <c r="H162" s="169" t="s">
        <v>520</v>
      </c>
      <c r="I162" s="45" t="s">
        <v>353</v>
      </c>
      <c r="J162" s="84">
        <f t="shared" ca="1" si="11"/>
        <v>0.42515469306998921</v>
      </c>
      <c r="K162" s="83"/>
    </row>
    <row r="163" spans="1:11" ht="60.75" customHeight="1" x14ac:dyDescent="0.5">
      <c r="A163" s="46">
        <v>3</v>
      </c>
      <c r="B163" s="161">
        <v>26</v>
      </c>
      <c r="C163" s="124" t="s">
        <v>502</v>
      </c>
      <c r="D163" s="143" t="s">
        <v>477</v>
      </c>
      <c r="E163" s="42" t="s">
        <v>41</v>
      </c>
      <c r="F163" s="163" t="s">
        <v>503</v>
      </c>
      <c r="G163" s="121" t="s">
        <v>504</v>
      </c>
      <c r="H163" s="169" t="s">
        <v>501</v>
      </c>
      <c r="I163" s="45" t="s">
        <v>39</v>
      </c>
      <c r="J163" s="84">
        <f ca="1">RAND()</f>
        <v>0.1727506647423902</v>
      </c>
      <c r="K163" s="83"/>
    </row>
    <row r="164" spans="1:11" ht="60.75" customHeight="1" x14ac:dyDescent="0.5">
      <c r="A164" s="46">
        <v>4</v>
      </c>
      <c r="B164" s="161">
        <v>24</v>
      </c>
      <c r="C164" s="124" t="s">
        <v>497</v>
      </c>
      <c r="D164" s="143" t="s">
        <v>498</v>
      </c>
      <c r="E164" s="42" t="s">
        <v>42</v>
      </c>
      <c r="F164" s="163" t="s">
        <v>499</v>
      </c>
      <c r="G164" s="121" t="s">
        <v>500</v>
      </c>
      <c r="H164" s="169" t="s">
        <v>501</v>
      </c>
      <c r="I164" s="45" t="s">
        <v>39</v>
      </c>
      <c r="J164" s="84">
        <f ca="1">RAND()</f>
        <v>0.1662929164668927</v>
      </c>
      <c r="K164" s="83"/>
    </row>
    <row r="165" spans="1:11" ht="66.75" customHeight="1" x14ac:dyDescent="0.5">
      <c r="A165" s="46">
        <v>5</v>
      </c>
      <c r="B165" s="161">
        <v>201</v>
      </c>
      <c r="C165" s="124" t="s">
        <v>480</v>
      </c>
      <c r="D165" s="143" t="s">
        <v>53</v>
      </c>
      <c r="E165" s="42" t="s">
        <v>42</v>
      </c>
      <c r="F165" s="163" t="s">
        <v>481</v>
      </c>
      <c r="G165" s="121" t="s">
        <v>482</v>
      </c>
      <c r="H165" s="169" t="s">
        <v>483</v>
      </c>
      <c r="I165" s="45" t="s">
        <v>129</v>
      </c>
      <c r="J165" s="84">
        <f t="shared" ca="1" si="13"/>
        <v>0.58445603065721896</v>
      </c>
      <c r="K165" s="83"/>
    </row>
    <row r="166" spans="1:11" ht="60.75" customHeight="1" x14ac:dyDescent="0.5">
      <c r="A166" s="46">
        <v>6</v>
      </c>
      <c r="B166" s="161">
        <v>108</v>
      </c>
      <c r="C166" s="124" t="s">
        <v>433</v>
      </c>
      <c r="D166" s="143" t="s">
        <v>140</v>
      </c>
      <c r="E166" s="42" t="s">
        <v>140</v>
      </c>
      <c r="F166" s="163" t="s">
        <v>434</v>
      </c>
      <c r="G166" s="121" t="s">
        <v>435</v>
      </c>
      <c r="H166" s="169" t="s">
        <v>436</v>
      </c>
      <c r="I166" s="45" t="s">
        <v>437</v>
      </c>
      <c r="J166" s="84">
        <f t="shared" ca="1" si="11"/>
        <v>0.97929086756595507</v>
      </c>
    </row>
    <row r="167" spans="1:11" ht="60.75" customHeight="1" x14ac:dyDescent="0.5">
      <c r="A167" s="46">
        <v>7</v>
      </c>
      <c r="B167" s="161"/>
      <c r="C167" s="124" t="s">
        <v>442</v>
      </c>
      <c r="D167" s="143" t="s">
        <v>443</v>
      </c>
      <c r="E167" s="42" t="s">
        <v>140</v>
      </c>
      <c r="F167" s="163" t="s">
        <v>699</v>
      </c>
      <c r="G167" s="121" t="s">
        <v>700</v>
      </c>
      <c r="H167" s="169" t="s">
        <v>445</v>
      </c>
      <c r="I167" s="45" t="s">
        <v>446</v>
      </c>
      <c r="J167" s="84">
        <f t="shared" ca="1" si="11"/>
        <v>0.10614458542827765</v>
      </c>
    </row>
    <row r="168" spans="1:11" ht="60.75" customHeight="1" x14ac:dyDescent="0.5">
      <c r="A168" s="46">
        <v>8</v>
      </c>
      <c r="B168" s="161">
        <v>103</v>
      </c>
      <c r="C168" s="124" t="s">
        <v>447</v>
      </c>
      <c r="D168" s="143" t="s">
        <v>443</v>
      </c>
      <c r="E168" s="42" t="s">
        <v>42</v>
      </c>
      <c r="F168" s="163" t="s">
        <v>448</v>
      </c>
      <c r="G168" s="121" t="s">
        <v>449</v>
      </c>
      <c r="H168" s="169" t="s">
        <v>450</v>
      </c>
      <c r="I168" s="45" t="s">
        <v>283</v>
      </c>
      <c r="J168" s="84">
        <f t="shared" ca="1" si="11"/>
        <v>0.65761802430203364</v>
      </c>
      <c r="K168" s="83"/>
    </row>
    <row r="169" spans="1:11" ht="60.75" customHeight="1" x14ac:dyDescent="0.5">
      <c r="A169" s="46">
        <v>9</v>
      </c>
      <c r="B169" s="161">
        <v>4</v>
      </c>
      <c r="C169" s="124" t="s">
        <v>451</v>
      </c>
      <c r="D169" s="143" t="s">
        <v>452</v>
      </c>
      <c r="E169" s="42" t="s">
        <v>140</v>
      </c>
      <c r="F169" s="163" t="s">
        <v>453</v>
      </c>
      <c r="G169" s="121" t="s">
        <v>454</v>
      </c>
      <c r="H169" s="169" t="s">
        <v>455</v>
      </c>
      <c r="I169" s="45" t="s">
        <v>202</v>
      </c>
      <c r="J169" s="84">
        <f t="shared" ca="1" si="11"/>
        <v>0.37844472013802455</v>
      </c>
      <c r="K169" s="83"/>
    </row>
    <row r="170" spans="1:11" ht="60.75" customHeight="1" x14ac:dyDescent="0.5">
      <c r="A170" s="46">
        <v>10</v>
      </c>
      <c r="B170" s="161">
        <v>45</v>
      </c>
      <c r="C170" s="124" t="s">
        <v>459</v>
      </c>
      <c r="D170" s="143" t="s">
        <v>460</v>
      </c>
      <c r="E170" s="42" t="s">
        <v>42</v>
      </c>
      <c r="F170" s="163" t="s">
        <v>461</v>
      </c>
      <c r="G170" s="121" t="s">
        <v>462</v>
      </c>
      <c r="H170" s="169" t="s">
        <v>463</v>
      </c>
      <c r="I170" s="45" t="s">
        <v>464</v>
      </c>
      <c r="J170" s="84"/>
      <c r="K170" s="83"/>
    </row>
    <row r="171" spans="1:11" ht="60.75" customHeight="1" x14ac:dyDescent="0.5">
      <c r="A171" s="46">
        <v>11</v>
      </c>
      <c r="B171" s="161">
        <v>34</v>
      </c>
      <c r="C171" s="124" t="s">
        <v>505</v>
      </c>
      <c r="D171" s="143" t="s">
        <v>53</v>
      </c>
      <c r="E171" s="42" t="s">
        <v>42</v>
      </c>
      <c r="F171" s="163" t="s">
        <v>506</v>
      </c>
      <c r="G171" s="121" t="s">
        <v>507</v>
      </c>
      <c r="H171" s="169" t="s">
        <v>508</v>
      </c>
      <c r="I171" s="45" t="s">
        <v>509</v>
      </c>
      <c r="J171" s="84">
        <f t="shared" ref="J171:J179" ca="1" si="14">RAND()</f>
        <v>0.80855958330418565</v>
      </c>
      <c r="K171" s="83"/>
    </row>
    <row r="172" spans="1:11" ht="60.75" customHeight="1" x14ac:dyDescent="0.5">
      <c r="A172" s="46">
        <v>12</v>
      </c>
      <c r="B172" s="161">
        <v>109</v>
      </c>
      <c r="C172" s="124" t="s">
        <v>529</v>
      </c>
      <c r="D172" s="143" t="s">
        <v>452</v>
      </c>
      <c r="E172" s="42" t="s">
        <v>140</v>
      </c>
      <c r="F172" s="163" t="s">
        <v>530</v>
      </c>
      <c r="G172" s="121" t="s">
        <v>726</v>
      </c>
      <c r="H172" s="169" t="s">
        <v>532</v>
      </c>
      <c r="I172" s="45" t="s">
        <v>230</v>
      </c>
      <c r="J172" s="84">
        <f t="shared" ca="1" si="14"/>
        <v>0.32865729489932571</v>
      </c>
      <c r="K172" s="83"/>
    </row>
    <row r="173" spans="1:11" ht="60.75" customHeight="1" x14ac:dyDescent="0.5">
      <c r="A173" s="46">
        <v>13</v>
      </c>
      <c r="B173" s="161">
        <v>46</v>
      </c>
      <c r="C173" s="124" t="s">
        <v>513</v>
      </c>
      <c r="D173" s="143" t="s">
        <v>235</v>
      </c>
      <c r="E173" s="42" t="s">
        <v>514</v>
      </c>
      <c r="F173" s="163" t="s">
        <v>515</v>
      </c>
      <c r="G173" s="121" t="s">
        <v>516</v>
      </c>
      <c r="H173" s="169" t="s">
        <v>463</v>
      </c>
      <c r="I173" s="45" t="s">
        <v>464</v>
      </c>
      <c r="J173" s="84">
        <f t="shared" ca="1" si="14"/>
        <v>0.91060814185015659</v>
      </c>
      <c r="K173" s="83"/>
    </row>
    <row r="174" spans="1:11" ht="60.75" customHeight="1" x14ac:dyDescent="0.5">
      <c r="A174" s="46">
        <v>14</v>
      </c>
      <c r="B174" s="161">
        <v>8</v>
      </c>
      <c r="C174" s="124" t="s">
        <v>494</v>
      </c>
      <c r="D174" s="143" t="s">
        <v>443</v>
      </c>
      <c r="E174" s="42" t="s">
        <v>41</v>
      </c>
      <c r="F174" s="163" t="s">
        <v>495</v>
      </c>
      <c r="G174" s="121" t="s">
        <v>496</v>
      </c>
      <c r="H174" s="169" t="s">
        <v>492</v>
      </c>
      <c r="I174" s="45" t="s">
        <v>493</v>
      </c>
      <c r="J174" s="84">
        <f t="shared" ca="1" si="14"/>
        <v>0.86001328961128909</v>
      </c>
      <c r="K174" s="83"/>
    </row>
    <row r="175" spans="1:11" ht="60.75" customHeight="1" x14ac:dyDescent="0.5">
      <c r="A175" s="46">
        <v>15</v>
      </c>
      <c r="B175" s="161">
        <v>116</v>
      </c>
      <c r="C175" s="124" t="s">
        <v>533</v>
      </c>
      <c r="D175" s="143" t="s">
        <v>534</v>
      </c>
      <c r="E175" s="42" t="s">
        <v>140</v>
      </c>
      <c r="F175" s="163" t="s">
        <v>727</v>
      </c>
      <c r="G175" s="121" t="s">
        <v>728</v>
      </c>
      <c r="H175" s="169" t="s">
        <v>532</v>
      </c>
      <c r="I175" s="45" t="s">
        <v>529</v>
      </c>
      <c r="J175" s="84">
        <f t="shared" ca="1" si="14"/>
        <v>0.94109263908223117</v>
      </c>
      <c r="K175" s="83"/>
    </row>
    <row r="176" spans="1:11" ht="60.75" customHeight="1" x14ac:dyDescent="0.5">
      <c r="A176" s="46">
        <v>16</v>
      </c>
      <c r="B176" s="161">
        <v>104</v>
      </c>
      <c r="C176" s="124" t="s">
        <v>486</v>
      </c>
      <c r="D176" s="143" t="s">
        <v>443</v>
      </c>
      <c r="E176" s="42" t="s">
        <v>42</v>
      </c>
      <c r="F176" s="163" t="s">
        <v>487</v>
      </c>
      <c r="G176" s="121" t="s">
        <v>488</v>
      </c>
      <c r="H176" s="169" t="s">
        <v>450</v>
      </c>
      <c r="I176" s="45" t="s">
        <v>283</v>
      </c>
      <c r="J176" s="84">
        <f t="shared" ca="1" si="14"/>
        <v>0.20379314218968714</v>
      </c>
      <c r="K176" s="83"/>
    </row>
    <row r="177" spans="1:11" ht="60.75" customHeight="1" x14ac:dyDescent="0.5">
      <c r="A177" s="46">
        <v>17</v>
      </c>
      <c r="B177" s="161">
        <v>171</v>
      </c>
      <c r="C177" s="124" t="s">
        <v>539</v>
      </c>
      <c r="D177" s="143" t="s">
        <v>140</v>
      </c>
      <c r="E177" s="42" t="s">
        <v>140</v>
      </c>
      <c r="F177" s="163" t="s">
        <v>540</v>
      </c>
      <c r="G177" s="121" t="s">
        <v>541</v>
      </c>
      <c r="H177" s="169" t="s">
        <v>537</v>
      </c>
      <c r="I177" s="45" t="s">
        <v>75</v>
      </c>
      <c r="J177" s="84">
        <f t="shared" ca="1" si="14"/>
        <v>0.19278641130211049</v>
      </c>
      <c r="K177" s="83"/>
    </row>
    <row r="178" spans="1:11" ht="60.75" customHeight="1" x14ac:dyDescent="0.5">
      <c r="A178" s="46">
        <v>18</v>
      </c>
      <c r="B178" s="161">
        <v>6</v>
      </c>
      <c r="C178" s="124" t="s">
        <v>489</v>
      </c>
      <c r="D178" s="143" t="s">
        <v>443</v>
      </c>
      <c r="E178" s="42" t="s">
        <v>41</v>
      </c>
      <c r="F178" s="163" t="s">
        <v>490</v>
      </c>
      <c r="G178" s="121" t="s">
        <v>491</v>
      </c>
      <c r="H178" s="169" t="s">
        <v>492</v>
      </c>
      <c r="I178" s="45" t="s">
        <v>493</v>
      </c>
      <c r="J178" s="84">
        <f t="shared" ca="1" si="14"/>
        <v>1.9210701074432346E-2</v>
      </c>
      <c r="K178" s="83"/>
    </row>
    <row r="179" spans="1:11" ht="60.75" customHeight="1" x14ac:dyDescent="0.5">
      <c r="A179" s="46">
        <v>19</v>
      </c>
      <c r="B179" s="161">
        <v>167</v>
      </c>
      <c r="C179" s="124" t="s">
        <v>169</v>
      </c>
      <c r="D179" s="143" t="s">
        <v>140</v>
      </c>
      <c r="E179" s="42" t="s">
        <v>102</v>
      </c>
      <c r="F179" s="163" t="s">
        <v>738</v>
      </c>
      <c r="G179" s="121"/>
      <c r="H179" s="169" t="s">
        <v>537</v>
      </c>
      <c r="I179" s="45" t="s">
        <v>538</v>
      </c>
      <c r="J179" s="84">
        <f t="shared" ca="1" si="14"/>
        <v>0.92741368661414891</v>
      </c>
      <c r="K179" s="83"/>
    </row>
    <row r="180" spans="1:11" ht="60.75" customHeight="1" x14ac:dyDescent="0.5">
      <c r="A180" s="46">
        <v>20</v>
      </c>
      <c r="B180" s="161">
        <v>22</v>
      </c>
      <c r="C180" s="124" t="s">
        <v>701</v>
      </c>
      <c r="D180" s="143">
        <v>1985</v>
      </c>
      <c r="E180" s="42" t="s">
        <v>30</v>
      </c>
      <c r="F180" s="163" t="s">
        <v>703</v>
      </c>
      <c r="G180" s="121" t="s">
        <v>702</v>
      </c>
      <c r="H180" s="169" t="s">
        <v>501</v>
      </c>
      <c r="I180" s="45" t="s">
        <v>39</v>
      </c>
      <c r="J180" s="84"/>
      <c r="K180" s="83"/>
    </row>
    <row r="181" spans="1:11" ht="60.75" customHeight="1" x14ac:dyDescent="0.5">
      <c r="A181" s="46">
        <v>21</v>
      </c>
      <c r="B181" s="161">
        <v>96</v>
      </c>
      <c r="C181" s="124" t="s">
        <v>523</v>
      </c>
      <c r="D181" s="143" t="s">
        <v>524</v>
      </c>
      <c r="E181" s="42" t="s">
        <v>41</v>
      </c>
      <c r="F181" s="163" t="s">
        <v>525</v>
      </c>
      <c r="G181" s="121" t="s">
        <v>526</v>
      </c>
      <c r="H181" s="169" t="s">
        <v>527</v>
      </c>
      <c r="I181" s="45" t="s">
        <v>528</v>
      </c>
      <c r="J181" s="84">
        <f ca="1">RAND()</f>
        <v>0.87205971537160287</v>
      </c>
      <c r="K181" s="83"/>
    </row>
    <row r="182" spans="1:11" ht="60.75" customHeight="1" thickBot="1" x14ac:dyDescent="0.55000000000000004">
      <c r="A182" s="46">
        <v>22</v>
      </c>
      <c r="B182" s="161">
        <v>74</v>
      </c>
      <c r="C182" s="124" t="s">
        <v>729</v>
      </c>
      <c r="D182" s="143">
        <v>2005</v>
      </c>
      <c r="E182" s="42" t="s">
        <v>41</v>
      </c>
      <c r="F182" s="163" t="s">
        <v>521</v>
      </c>
      <c r="G182" s="121" t="s">
        <v>522</v>
      </c>
      <c r="H182" s="169" t="s">
        <v>520</v>
      </c>
      <c r="I182" s="45" t="s">
        <v>353</v>
      </c>
      <c r="J182" s="84">
        <f t="shared" ca="1" si="11"/>
        <v>0.32827455794465765</v>
      </c>
      <c r="K182" s="83"/>
    </row>
    <row r="183" spans="1:11" s="160" customFormat="1" ht="42" customHeight="1" thickBot="1" x14ac:dyDescent="0.4">
      <c r="A183" s="377" t="s">
        <v>176</v>
      </c>
      <c r="B183" s="378"/>
      <c r="C183" s="378"/>
      <c r="D183" s="378"/>
      <c r="E183" s="378"/>
      <c r="F183" s="378"/>
      <c r="G183" s="378"/>
      <c r="H183" s="378"/>
      <c r="I183" s="379"/>
      <c r="J183" s="84">
        <f t="shared" ca="1" si="11"/>
        <v>0.49029567596369539</v>
      </c>
    </row>
    <row r="184" spans="1:11" s="160" customFormat="1" ht="42" customHeight="1" thickBot="1" x14ac:dyDescent="0.4">
      <c r="A184" s="380" t="s">
        <v>722</v>
      </c>
      <c r="B184" s="381"/>
      <c r="C184" s="381"/>
      <c r="D184" s="381"/>
      <c r="E184" s="381"/>
      <c r="F184" s="381"/>
      <c r="G184" s="381"/>
      <c r="H184" s="381"/>
      <c r="I184" s="382"/>
      <c r="J184" s="84">
        <f t="shared" ca="1" si="11"/>
        <v>0.80008249435123524</v>
      </c>
    </row>
    <row r="185" spans="1:11" ht="64.5" customHeight="1" x14ac:dyDescent="0.5">
      <c r="A185" s="46">
        <v>1</v>
      </c>
      <c r="B185" s="161">
        <v>202</v>
      </c>
      <c r="C185" s="124" t="s">
        <v>546</v>
      </c>
      <c r="D185" s="143">
        <v>2001</v>
      </c>
      <c r="E185" s="42" t="s">
        <v>21</v>
      </c>
      <c r="F185" s="163" t="s">
        <v>547</v>
      </c>
      <c r="G185" s="121" t="s">
        <v>548</v>
      </c>
      <c r="H185" s="169" t="s">
        <v>549</v>
      </c>
      <c r="I185" s="45" t="s">
        <v>101</v>
      </c>
      <c r="J185" s="84">
        <f t="shared" ca="1" si="5"/>
        <v>0.97627680459647515</v>
      </c>
    </row>
    <row r="186" spans="1:11" ht="64.5" customHeight="1" x14ac:dyDescent="0.5">
      <c r="A186" s="46">
        <v>2</v>
      </c>
      <c r="B186" s="161">
        <v>96</v>
      </c>
      <c r="C186" s="124" t="s">
        <v>523</v>
      </c>
      <c r="D186" s="143" t="s">
        <v>524</v>
      </c>
      <c r="E186" s="42" t="s">
        <v>41</v>
      </c>
      <c r="F186" s="163" t="s">
        <v>525</v>
      </c>
      <c r="G186" s="121" t="s">
        <v>526</v>
      </c>
      <c r="H186" s="169" t="s">
        <v>527</v>
      </c>
      <c r="I186" s="45" t="s">
        <v>528</v>
      </c>
      <c r="J186" s="84">
        <f t="shared" ca="1" si="5"/>
        <v>1.0604619206991961E-2</v>
      </c>
      <c r="K186" s="83"/>
    </row>
    <row r="187" spans="1:11" ht="64.5" customHeight="1" x14ac:dyDescent="0.5">
      <c r="A187" s="46">
        <v>3</v>
      </c>
      <c r="B187" s="161"/>
      <c r="C187" s="124" t="s">
        <v>550</v>
      </c>
      <c r="D187" s="143" t="s">
        <v>551</v>
      </c>
      <c r="E187" s="42" t="s">
        <v>30</v>
      </c>
      <c r="F187" s="163" t="s">
        <v>552</v>
      </c>
      <c r="G187" s="121" t="s">
        <v>553</v>
      </c>
      <c r="H187" s="169" t="s">
        <v>441</v>
      </c>
      <c r="I187" s="45" t="s">
        <v>39</v>
      </c>
      <c r="J187" s="84">
        <f t="shared" ca="1" si="5"/>
        <v>0.7094740098841622</v>
      </c>
    </row>
    <row r="188" spans="1:11" ht="64.5" customHeight="1" x14ac:dyDescent="0.5">
      <c r="A188" s="46">
        <v>4</v>
      </c>
      <c r="B188" s="161">
        <v>173</v>
      </c>
      <c r="C188" s="124" t="s">
        <v>240</v>
      </c>
      <c r="D188" s="143" t="s">
        <v>237</v>
      </c>
      <c r="E188" s="42" t="s">
        <v>42</v>
      </c>
      <c r="F188" s="163" t="s">
        <v>568</v>
      </c>
      <c r="G188" s="121" t="s">
        <v>569</v>
      </c>
      <c r="H188" s="169" t="s">
        <v>567</v>
      </c>
      <c r="I188" s="45" t="s">
        <v>180</v>
      </c>
      <c r="J188" s="84">
        <f t="shared" ca="1" si="5"/>
        <v>0.98134289089670623</v>
      </c>
      <c r="K188" s="83"/>
    </row>
    <row r="189" spans="1:11" ht="64.5" customHeight="1" x14ac:dyDescent="0.5">
      <c r="A189" s="46">
        <v>5</v>
      </c>
      <c r="B189" s="161">
        <v>48</v>
      </c>
      <c r="C189" s="124" t="s">
        <v>162</v>
      </c>
      <c r="D189" s="143" t="s">
        <v>465</v>
      </c>
      <c r="E189" s="42" t="s">
        <v>21</v>
      </c>
      <c r="F189" s="163" t="s">
        <v>560</v>
      </c>
      <c r="G189" s="121" t="s">
        <v>561</v>
      </c>
      <c r="H189" s="169" t="s">
        <v>468</v>
      </c>
      <c r="I189" s="45" t="s">
        <v>39</v>
      </c>
      <c r="J189" s="84">
        <f t="shared" ca="1" si="5"/>
        <v>0.45666534476793808</v>
      </c>
    </row>
    <row r="190" spans="1:11" ht="64.5" customHeight="1" x14ac:dyDescent="0.5">
      <c r="A190" s="46">
        <v>6</v>
      </c>
      <c r="B190" s="161">
        <v>11</v>
      </c>
      <c r="C190" s="124" t="s">
        <v>135</v>
      </c>
      <c r="D190" s="143" t="s">
        <v>136</v>
      </c>
      <c r="E190" s="42" t="s">
        <v>36</v>
      </c>
      <c r="F190" s="163" t="s">
        <v>137</v>
      </c>
      <c r="G190" s="121" t="s">
        <v>239</v>
      </c>
      <c r="H190" s="169" t="s">
        <v>134</v>
      </c>
      <c r="I190" s="45" t="s">
        <v>138</v>
      </c>
      <c r="J190" s="84">
        <f t="shared" ca="1" si="5"/>
        <v>0.94976181374266022</v>
      </c>
    </row>
    <row r="191" spans="1:11" ht="64.5" customHeight="1" x14ac:dyDescent="0.5">
      <c r="A191" s="46">
        <v>7</v>
      </c>
      <c r="B191" s="161">
        <v>43</v>
      </c>
      <c r="C191" s="124" t="s">
        <v>557</v>
      </c>
      <c r="D191" s="143" t="s">
        <v>443</v>
      </c>
      <c r="E191" s="42" t="s">
        <v>514</v>
      </c>
      <c r="F191" s="163" t="s">
        <v>558</v>
      </c>
      <c r="G191" s="121" t="s">
        <v>559</v>
      </c>
      <c r="H191" s="169" t="s">
        <v>463</v>
      </c>
      <c r="I191" s="45" t="s">
        <v>464</v>
      </c>
      <c r="J191" s="84">
        <f t="shared" ca="1" si="5"/>
        <v>0.64643776612198445</v>
      </c>
    </row>
    <row r="192" spans="1:11" ht="64.5" customHeight="1" x14ac:dyDescent="0.5">
      <c r="A192" s="46">
        <v>8</v>
      </c>
      <c r="B192" s="161">
        <v>35</v>
      </c>
      <c r="C192" s="124" t="s">
        <v>510</v>
      </c>
      <c r="D192" s="143" t="s">
        <v>235</v>
      </c>
      <c r="E192" s="42" t="s">
        <v>42</v>
      </c>
      <c r="F192" s="163" t="s">
        <v>511</v>
      </c>
      <c r="G192" s="121" t="s">
        <v>512</v>
      </c>
      <c r="H192" s="169" t="s">
        <v>508</v>
      </c>
      <c r="I192" s="45" t="s">
        <v>509</v>
      </c>
      <c r="J192" s="84">
        <f t="shared" ca="1" si="5"/>
        <v>0.93463680597236143</v>
      </c>
      <c r="K192" s="83"/>
    </row>
    <row r="193" spans="1:10" ht="68.25" customHeight="1" x14ac:dyDescent="0.5">
      <c r="A193" s="46">
        <v>9</v>
      </c>
      <c r="B193" s="161">
        <v>204</v>
      </c>
      <c r="C193" s="124" t="s">
        <v>139</v>
      </c>
      <c r="D193" s="143" t="s">
        <v>142</v>
      </c>
      <c r="E193" s="42" t="s">
        <v>140</v>
      </c>
      <c r="F193" s="163" t="s">
        <v>631</v>
      </c>
      <c r="G193" s="121" t="s">
        <v>632</v>
      </c>
      <c r="H193" s="169" t="s">
        <v>567</v>
      </c>
      <c r="I193" s="45" t="s">
        <v>180</v>
      </c>
      <c r="J193" s="84">
        <f t="shared" ca="1" si="4"/>
        <v>0.51351135150676797</v>
      </c>
    </row>
    <row r="194" spans="1:10" ht="64.5" customHeight="1" x14ac:dyDescent="0.5">
      <c r="A194" s="46">
        <v>10</v>
      </c>
      <c r="B194" s="161">
        <v>32</v>
      </c>
      <c r="C194" s="124" t="s">
        <v>554</v>
      </c>
      <c r="D194" s="143" t="s">
        <v>53</v>
      </c>
      <c r="E194" s="42" t="s">
        <v>42</v>
      </c>
      <c r="F194" s="163" t="s">
        <v>555</v>
      </c>
      <c r="G194" s="121" t="s">
        <v>556</v>
      </c>
      <c r="H194" s="169" t="s">
        <v>508</v>
      </c>
      <c r="I194" s="45" t="s">
        <v>509</v>
      </c>
      <c r="J194" s="84">
        <f t="shared" ca="1" si="5"/>
        <v>0.31241028791823333</v>
      </c>
    </row>
    <row r="195" spans="1:10" ht="64.5" customHeight="1" thickBot="1" x14ac:dyDescent="0.55000000000000004">
      <c r="A195" s="46">
        <v>11</v>
      </c>
      <c r="B195" s="161">
        <v>177</v>
      </c>
      <c r="C195" s="124" t="s">
        <v>302</v>
      </c>
      <c r="D195" s="143" t="s">
        <v>237</v>
      </c>
      <c r="E195" s="42" t="s">
        <v>30</v>
      </c>
      <c r="F195" s="163" t="s">
        <v>542</v>
      </c>
      <c r="G195" s="121" t="s">
        <v>543</v>
      </c>
      <c r="H195" s="169" t="s">
        <v>544</v>
      </c>
      <c r="I195" s="45" t="s">
        <v>545</v>
      </c>
      <c r="J195" s="84">
        <f t="shared" ca="1" si="5"/>
        <v>0.38672573284120426</v>
      </c>
    </row>
    <row r="196" spans="1:10" ht="35.25" customHeight="1" thickBot="1" x14ac:dyDescent="0.25">
      <c r="A196" s="377" t="s">
        <v>570</v>
      </c>
      <c r="B196" s="378"/>
      <c r="C196" s="378"/>
      <c r="D196" s="378"/>
      <c r="E196" s="378"/>
      <c r="F196" s="378"/>
      <c r="G196" s="378"/>
      <c r="H196" s="378"/>
      <c r="I196" s="379"/>
      <c r="J196" s="84">
        <f t="shared" ca="1" si="11"/>
        <v>0.16831721390453502</v>
      </c>
    </row>
    <row r="197" spans="1:10" ht="47.25" customHeight="1" thickBot="1" x14ac:dyDescent="0.25">
      <c r="A197" s="380" t="s">
        <v>721</v>
      </c>
      <c r="B197" s="381"/>
      <c r="C197" s="381"/>
      <c r="D197" s="381"/>
      <c r="E197" s="381"/>
      <c r="F197" s="381"/>
      <c r="G197" s="381"/>
      <c r="H197" s="381"/>
      <c r="I197" s="382"/>
      <c r="J197" s="84">
        <f t="shared" ca="1" si="11"/>
        <v>0.69516046795495778</v>
      </c>
    </row>
    <row r="198" spans="1:10" ht="63.75" customHeight="1" x14ac:dyDescent="0.5">
      <c r="A198" s="46">
        <v>1</v>
      </c>
      <c r="B198" s="161">
        <v>112</v>
      </c>
      <c r="C198" s="124" t="s">
        <v>751</v>
      </c>
      <c r="D198" s="143">
        <v>2001</v>
      </c>
      <c r="E198" s="42" t="s">
        <v>31</v>
      </c>
      <c r="F198" s="163" t="s">
        <v>752</v>
      </c>
      <c r="G198" s="121" t="s">
        <v>140</v>
      </c>
      <c r="H198" s="169" t="s">
        <v>749</v>
      </c>
      <c r="I198" s="45" t="s">
        <v>753</v>
      </c>
      <c r="J198" s="84"/>
    </row>
    <row r="199" spans="1:10" ht="63.75" customHeight="1" x14ac:dyDescent="0.5">
      <c r="A199" s="46">
        <v>2</v>
      </c>
      <c r="B199" s="161">
        <v>48</v>
      </c>
      <c r="C199" s="124" t="s">
        <v>162</v>
      </c>
      <c r="D199" s="143" t="s">
        <v>465</v>
      </c>
      <c r="E199" s="42" t="s">
        <v>21</v>
      </c>
      <c r="F199" s="163" t="s">
        <v>560</v>
      </c>
      <c r="G199" s="121" t="s">
        <v>561</v>
      </c>
      <c r="H199" s="169" t="s">
        <v>468</v>
      </c>
      <c r="I199" s="45" t="s">
        <v>39</v>
      </c>
      <c r="J199" s="84">
        <f ca="1">RAND()</f>
        <v>9.3110303811446915E-2</v>
      </c>
    </row>
    <row r="200" spans="1:10" ht="63.75" customHeight="1" x14ac:dyDescent="0.5">
      <c r="A200" s="46">
        <v>3</v>
      </c>
      <c r="B200" s="164">
        <v>44</v>
      </c>
      <c r="C200" s="124" t="s">
        <v>585</v>
      </c>
      <c r="D200" s="143" t="s">
        <v>237</v>
      </c>
      <c r="E200" s="42" t="s">
        <v>36</v>
      </c>
      <c r="F200" s="163" t="s">
        <v>586</v>
      </c>
      <c r="G200" s="121" t="s">
        <v>587</v>
      </c>
      <c r="H200" s="169" t="s">
        <v>463</v>
      </c>
      <c r="I200" s="45" t="s">
        <v>464</v>
      </c>
      <c r="J200" s="84">
        <f ca="1">RAND()</f>
        <v>6.9842372948009435E-2</v>
      </c>
    </row>
    <row r="201" spans="1:10" ht="64.5" customHeight="1" x14ac:dyDescent="0.5">
      <c r="A201" s="46">
        <v>4</v>
      </c>
      <c r="B201" s="161">
        <v>157</v>
      </c>
      <c r="C201" s="124" t="s">
        <v>139</v>
      </c>
      <c r="D201" s="143" t="s">
        <v>142</v>
      </c>
      <c r="E201" s="42" t="s">
        <v>140</v>
      </c>
      <c r="F201" s="163" t="s">
        <v>566</v>
      </c>
      <c r="G201" s="121" t="s">
        <v>153</v>
      </c>
      <c r="H201" s="169" t="s">
        <v>567</v>
      </c>
      <c r="I201" s="45" t="s">
        <v>180</v>
      </c>
      <c r="J201" s="84">
        <f t="shared" ca="1" si="5"/>
        <v>0.37771198311173437</v>
      </c>
    </row>
    <row r="202" spans="1:10" ht="63.75" customHeight="1" x14ac:dyDescent="0.5">
      <c r="A202" s="46">
        <v>5</v>
      </c>
      <c r="B202" s="164">
        <v>199</v>
      </c>
      <c r="C202" s="124" t="s">
        <v>179</v>
      </c>
      <c r="D202" s="143" t="s">
        <v>140</v>
      </c>
      <c r="E202" s="42" t="s">
        <v>42</v>
      </c>
      <c r="F202" s="163" t="s">
        <v>259</v>
      </c>
      <c r="G202" s="121" t="s">
        <v>594</v>
      </c>
      <c r="H202" s="169" t="s">
        <v>483</v>
      </c>
      <c r="I202" s="45" t="s">
        <v>103</v>
      </c>
      <c r="J202" s="84">
        <f ca="1">RAND()</f>
        <v>0.99470197864050414</v>
      </c>
    </row>
    <row r="203" spans="1:10" ht="63.75" customHeight="1" x14ac:dyDescent="0.5">
      <c r="A203" s="46">
        <v>6</v>
      </c>
      <c r="B203" s="164">
        <v>65</v>
      </c>
      <c r="C203" s="124" t="s">
        <v>682</v>
      </c>
      <c r="D203" s="143">
        <v>2013</v>
      </c>
      <c r="E203" s="42" t="s">
        <v>42</v>
      </c>
      <c r="F203" s="163" t="s">
        <v>683</v>
      </c>
      <c r="G203" s="121" t="s">
        <v>684</v>
      </c>
      <c r="H203" s="169" t="s">
        <v>685</v>
      </c>
      <c r="I203" s="45" t="s">
        <v>322</v>
      </c>
      <c r="J203" s="84"/>
    </row>
    <row r="204" spans="1:10" ht="68.25" customHeight="1" x14ac:dyDescent="0.5">
      <c r="A204" s="46">
        <v>7</v>
      </c>
      <c r="B204" s="161">
        <v>23</v>
      </c>
      <c r="C204" s="124" t="s">
        <v>678</v>
      </c>
      <c r="D204" s="143" t="s">
        <v>21</v>
      </c>
      <c r="E204" s="42" t="s">
        <v>53</v>
      </c>
      <c r="F204" s="163" t="s">
        <v>691</v>
      </c>
      <c r="G204" s="121" t="s">
        <v>692</v>
      </c>
      <c r="H204" s="169" t="s">
        <v>508</v>
      </c>
      <c r="I204" s="45" t="s">
        <v>681</v>
      </c>
      <c r="J204" s="84"/>
    </row>
    <row r="205" spans="1:10" ht="68.25" customHeight="1" x14ac:dyDescent="0.5">
      <c r="A205" s="46">
        <v>8</v>
      </c>
      <c r="B205" s="161">
        <v>113</v>
      </c>
      <c r="C205" s="124" t="s">
        <v>756</v>
      </c>
      <c r="D205" s="143">
        <v>2001</v>
      </c>
      <c r="E205" s="42" t="s">
        <v>31</v>
      </c>
      <c r="F205" s="163" t="s">
        <v>757</v>
      </c>
      <c r="G205" s="121" t="s">
        <v>140</v>
      </c>
      <c r="H205" s="169" t="s">
        <v>749</v>
      </c>
      <c r="I205" s="45" t="s">
        <v>751</v>
      </c>
      <c r="J205" s="84"/>
    </row>
    <row r="206" spans="1:10" ht="68.25" customHeight="1" x14ac:dyDescent="0.5">
      <c r="A206" s="46">
        <v>9</v>
      </c>
      <c r="B206" s="161">
        <v>67</v>
      </c>
      <c r="C206" s="124" t="s">
        <v>373</v>
      </c>
      <c r="D206" s="143">
        <v>2011</v>
      </c>
      <c r="E206" s="42" t="s">
        <v>36</v>
      </c>
      <c r="F206" s="163" t="s">
        <v>425</v>
      </c>
      <c r="G206" s="121" t="s">
        <v>426</v>
      </c>
      <c r="H206" s="169" t="s">
        <v>365</v>
      </c>
      <c r="I206" s="45" t="s">
        <v>366</v>
      </c>
      <c r="J206" s="84"/>
    </row>
    <row r="207" spans="1:10" ht="68.25" customHeight="1" x14ac:dyDescent="0.5">
      <c r="A207" s="46">
        <v>10</v>
      </c>
      <c r="B207" s="161">
        <v>110</v>
      </c>
      <c r="C207" s="124" t="s">
        <v>747</v>
      </c>
      <c r="D207" s="143">
        <v>1995</v>
      </c>
      <c r="E207" s="42" t="s">
        <v>31</v>
      </c>
      <c r="F207" s="163" t="s">
        <v>755</v>
      </c>
      <c r="G207" s="121" t="s">
        <v>140</v>
      </c>
      <c r="H207" s="169" t="s">
        <v>749</v>
      </c>
      <c r="I207" s="45" t="s">
        <v>750</v>
      </c>
      <c r="J207" s="84"/>
    </row>
    <row r="208" spans="1:10" ht="63.75" customHeight="1" x14ac:dyDescent="0.5">
      <c r="A208" s="46">
        <v>11</v>
      </c>
      <c r="B208" s="164">
        <v>41</v>
      </c>
      <c r="C208" s="124" t="s">
        <v>582</v>
      </c>
      <c r="D208" s="143" t="s">
        <v>142</v>
      </c>
      <c r="E208" s="42" t="s">
        <v>36</v>
      </c>
      <c r="F208" s="163" t="s">
        <v>583</v>
      </c>
      <c r="G208" s="121" t="s">
        <v>584</v>
      </c>
      <c r="H208" s="169" t="s">
        <v>463</v>
      </c>
      <c r="I208" s="45" t="s">
        <v>464</v>
      </c>
      <c r="J208" s="84">
        <f ca="1">RAND()</f>
        <v>0.77307636827505255</v>
      </c>
    </row>
    <row r="209" spans="1:10" ht="63.75" customHeight="1" x14ac:dyDescent="0.5">
      <c r="A209" s="46">
        <v>12</v>
      </c>
      <c r="B209" s="161">
        <v>102</v>
      </c>
      <c r="C209" s="124" t="s">
        <v>571</v>
      </c>
      <c r="D209" s="143" t="s">
        <v>498</v>
      </c>
      <c r="E209" s="42" t="s">
        <v>36</v>
      </c>
      <c r="F209" s="163" t="s">
        <v>572</v>
      </c>
      <c r="G209" s="121" t="s">
        <v>573</v>
      </c>
      <c r="H209" s="169" t="s">
        <v>450</v>
      </c>
      <c r="I209" s="45" t="s">
        <v>283</v>
      </c>
      <c r="J209" s="84">
        <f t="shared" ref="J209:J215" ca="1" si="15">RAND()</f>
        <v>0.11120594251513871</v>
      </c>
    </row>
    <row r="210" spans="1:10" ht="63.75" customHeight="1" x14ac:dyDescent="0.5">
      <c r="A210" s="46">
        <v>13</v>
      </c>
      <c r="B210" s="161">
        <v>11</v>
      </c>
      <c r="C210" s="124" t="s">
        <v>135</v>
      </c>
      <c r="D210" s="143" t="s">
        <v>136</v>
      </c>
      <c r="E210" s="42" t="s">
        <v>36</v>
      </c>
      <c r="F210" s="163" t="s">
        <v>137</v>
      </c>
      <c r="G210" s="121" t="s">
        <v>239</v>
      </c>
      <c r="H210" s="169" t="s">
        <v>134</v>
      </c>
      <c r="I210" s="45" t="s">
        <v>138</v>
      </c>
      <c r="J210" s="84">
        <f t="shared" ca="1" si="15"/>
        <v>9.1328894157538865E-2</v>
      </c>
    </row>
    <row r="211" spans="1:10" ht="63.75" customHeight="1" x14ac:dyDescent="0.5">
      <c r="A211" s="46">
        <v>14</v>
      </c>
      <c r="B211" s="164">
        <v>158</v>
      </c>
      <c r="C211" s="124" t="s">
        <v>590</v>
      </c>
      <c r="D211" s="143" t="s">
        <v>142</v>
      </c>
      <c r="E211" s="42" t="s">
        <v>42</v>
      </c>
      <c r="F211" s="163" t="s">
        <v>591</v>
      </c>
      <c r="G211" s="121" t="s">
        <v>592</v>
      </c>
      <c r="H211" s="169" t="s">
        <v>537</v>
      </c>
      <c r="I211" s="45" t="s">
        <v>70</v>
      </c>
      <c r="J211" s="84">
        <f t="shared" ca="1" si="15"/>
        <v>0.15363074404793509</v>
      </c>
    </row>
    <row r="212" spans="1:10" ht="63.75" customHeight="1" x14ac:dyDescent="0.5">
      <c r="A212" s="46">
        <v>15</v>
      </c>
      <c r="B212" s="164">
        <v>311</v>
      </c>
      <c r="C212" s="124" t="s">
        <v>33</v>
      </c>
      <c r="D212" s="143" t="s">
        <v>43</v>
      </c>
      <c r="E212" s="42" t="s">
        <v>22</v>
      </c>
      <c r="F212" s="163" t="s">
        <v>158</v>
      </c>
      <c r="G212" s="121" t="s">
        <v>159</v>
      </c>
      <c r="H212" s="169" t="s">
        <v>44</v>
      </c>
      <c r="I212" s="45" t="s">
        <v>32</v>
      </c>
      <c r="J212" s="84">
        <f t="shared" ca="1" si="15"/>
        <v>7.8347749836014891E-2</v>
      </c>
    </row>
    <row r="213" spans="1:10" ht="63.75" customHeight="1" x14ac:dyDescent="0.5">
      <c r="A213" s="46">
        <v>16</v>
      </c>
      <c r="B213" s="164">
        <v>51</v>
      </c>
      <c r="C213" s="124" t="s">
        <v>144</v>
      </c>
      <c r="D213" s="143" t="s">
        <v>145</v>
      </c>
      <c r="E213" s="42" t="s">
        <v>29</v>
      </c>
      <c r="F213" s="163" t="s">
        <v>730</v>
      </c>
      <c r="G213" s="121"/>
      <c r="H213" s="169" t="s">
        <v>146</v>
      </c>
      <c r="I213" s="45" t="s">
        <v>147</v>
      </c>
      <c r="J213" s="84">
        <f t="shared" ca="1" si="15"/>
        <v>6.2017668298091078E-2</v>
      </c>
    </row>
    <row r="214" spans="1:10" ht="63.75" customHeight="1" x14ac:dyDescent="0.5">
      <c r="A214" s="46">
        <v>17</v>
      </c>
      <c r="B214" s="161">
        <v>177</v>
      </c>
      <c r="C214" s="124" t="s">
        <v>302</v>
      </c>
      <c r="D214" s="143" t="s">
        <v>237</v>
      </c>
      <c r="E214" s="42" t="s">
        <v>30</v>
      </c>
      <c r="F214" s="163" t="s">
        <v>542</v>
      </c>
      <c r="G214" s="121" t="s">
        <v>543</v>
      </c>
      <c r="H214" s="169" t="s">
        <v>544</v>
      </c>
      <c r="I214" s="45" t="s">
        <v>545</v>
      </c>
      <c r="J214" s="84">
        <f t="shared" ca="1" si="15"/>
        <v>0.92733546762838526</v>
      </c>
    </row>
    <row r="215" spans="1:10" ht="63.75" customHeight="1" x14ac:dyDescent="0.5">
      <c r="A215" s="46">
        <v>18</v>
      </c>
      <c r="B215" s="164">
        <v>31</v>
      </c>
      <c r="C215" s="124" t="s">
        <v>579</v>
      </c>
      <c r="D215" s="143" t="s">
        <v>53</v>
      </c>
      <c r="E215" s="42" t="s">
        <v>36</v>
      </c>
      <c r="F215" s="163" t="s">
        <v>580</v>
      </c>
      <c r="G215" s="121" t="s">
        <v>581</v>
      </c>
      <c r="H215" s="169" t="s">
        <v>508</v>
      </c>
      <c r="I215" s="45" t="s">
        <v>509</v>
      </c>
      <c r="J215" s="84">
        <f t="shared" ca="1" si="15"/>
        <v>0.97580770779651471</v>
      </c>
    </row>
    <row r="216" spans="1:10" ht="63.75" customHeight="1" x14ac:dyDescent="0.5">
      <c r="A216" s="46">
        <v>19</v>
      </c>
      <c r="B216" s="164">
        <v>111</v>
      </c>
      <c r="C216" s="124" t="s">
        <v>751</v>
      </c>
      <c r="D216" s="143">
        <v>2001</v>
      </c>
      <c r="E216" s="42" t="s">
        <v>31</v>
      </c>
      <c r="F216" s="163" t="s">
        <v>754</v>
      </c>
      <c r="G216" s="121" t="s">
        <v>140</v>
      </c>
      <c r="H216" s="169" t="s">
        <v>749</v>
      </c>
      <c r="I216" s="45" t="s">
        <v>753</v>
      </c>
      <c r="J216" s="84"/>
    </row>
    <row r="217" spans="1:10" ht="68.25" customHeight="1" x14ac:dyDescent="0.5">
      <c r="A217" s="46">
        <v>20</v>
      </c>
      <c r="B217" s="161">
        <v>197</v>
      </c>
      <c r="C217" s="124" t="s">
        <v>179</v>
      </c>
      <c r="D217" s="143" t="s">
        <v>140</v>
      </c>
      <c r="E217" s="42" t="s">
        <v>42</v>
      </c>
      <c r="F217" s="163" t="s">
        <v>148</v>
      </c>
      <c r="G217" s="121" t="s">
        <v>628</v>
      </c>
      <c r="H217" s="169" t="s">
        <v>483</v>
      </c>
      <c r="I217" s="45" t="s">
        <v>103</v>
      </c>
      <c r="J217" s="84">
        <f ca="1">RAND()</f>
        <v>0.44467713767280237</v>
      </c>
    </row>
    <row r="218" spans="1:10" ht="63.75" customHeight="1" x14ac:dyDescent="0.5">
      <c r="A218" s="46">
        <v>21</v>
      </c>
      <c r="B218" s="164">
        <v>25</v>
      </c>
      <c r="C218" s="124" t="s">
        <v>678</v>
      </c>
      <c r="D218" s="143" t="s">
        <v>21</v>
      </c>
      <c r="E218" s="42" t="s">
        <v>53</v>
      </c>
      <c r="F218" s="163" t="s">
        <v>679</v>
      </c>
      <c r="G218" s="121" t="s">
        <v>680</v>
      </c>
      <c r="H218" s="169" t="s">
        <v>508</v>
      </c>
      <c r="I218" s="45" t="s">
        <v>681</v>
      </c>
      <c r="J218" s="84"/>
    </row>
    <row r="219" spans="1:10" x14ac:dyDescent="0.2">
      <c r="J219" s="84">
        <f t="shared" ref="J219:J224" ca="1" si="16">RAND()</f>
        <v>0.76509408215129626</v>
      </c>
    </row>
    <row r="220" spans="1:10" x14ac:dyDescent="0.2">
      <c r="J220" s="84">
        <f t="shared" ca="1" si="16"/>
        <v>0.19272696799793576</v>
      </c>
    </row>
    <row r="221" spans="1:10" x14ac:dyDescent="0.2">
      <c r="J221" s="84">
        <f t="shared" ca="1" si="16"/>
        <v>0.55907860497355011</v>
      </c>
    </row>
    <row r="222" spans="1:10" x14ac:dyDescent="0.2">
      <c r="J222" s="84">
        <f t="shared" ca="1" si="16"/>
        <v>0.97308257353908612</v>
      </c>
    </row>
    <row r="223" spans="1:10" x14ac:dyDescent="0.2">
      <c r="J223" s="84">
        <f t="shared" ca="1" si="16"/>
        <v>0.42694414130722758</v>
      </c>
    </row>
    <row r="224" spans="1:10" x14ac:dyDescent="0.2">
      <c r="J224" s="84">
        <f t="shared" ca="1" si="16"/>
        <v>0.80845030442249144</v>
      </c>
    </row>
  </sheetData>
  <sortState ref="B143:J148">
    <sortCondition ref="J143:J148"/>
  </sortState>
  <mergeCells count="35">
    <mergeCell ref="A196:I196"/>
    <mergeCell ref="A197:I197"/>
    <mergeCell ref="A35:I35"/>
    <mergeCell ref="A1:I1"/>
    <mergeCell ref="A2:I2"/>
    <mergeCell ref="A4:I4"/>
    <mergeCell ref="A3:I3"/>
    <mergeCell ref="A184:I184"/>
    <mergeCell ref="A7:I7"/>
    <mergeCell ref="A75:I75"/>
    <mergeCell ref="A8:I8"/>
    <mergeCell ref="A9:I9"/>
    <mergeCell ref="A25:I25"/>
    <mergeCell ref="A26:I26"/>
    <mergeCell ref="A36:I36"/>
    <mergeCell ref="A131:I131"/>
    <mergeCell ref="A183:I183"/>
    <mergeCell ref="A158:I158"/>
    <mergeCell ref="A142:I142"/>
    <mergeCell ref="A144:I144"/>
    <mergeCell ref="A159:I159"/>
    <mergeCell ref="A143:I143"/>
    <mergeCell ref="A76:I76"/>
    <mergeCell ref="A92:I92"/>
    <mergeCell ref="A91:I91"/>
    <mergeCell ref="A37:I37"/>
    <mergeCell ref="A130:I130"/>
    <mergeCell ref="A114:I114"/>
    <mergeCell ref="A62:I62"/>
    <mergeCell ref="A128:I128"/>
    <mergeCell ref="A115:I115"/>
    <mergeCell ref="A63:I63"/>
    <mergeCell ref="A113:I113"/>
    <mergeCell ref="A127:I127"/>
    <mergeCell ref="A64:I64"/>
  </mergeCells>
  <pageMargins left="0.19685039370078741" right="0" top="0" bottom="0.19685039370078741" header="0.31496062992125984" footer="0.19685039370078741"/>
  <pageSetup paperSize="9" scale="36" orientation="portrait" r:id="rId1"/>
  <headerFooter alignWithMargins="0"/>
  <rowBreaks count="5" manualBreakCount="5">
    <brk id="37" max="8" man="1"/>
    <brk id="71" max="8" man="1"/>
    <brk id="108" max="8" man="1"/>
    <brk id="145" max="8" man="1"/>
    <brk id="182" max="8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P21"/>
  <sheetViews>
    <sheetView view="pageBreakPreview" topLeftCell="A5" zoomScale="60" zoomScaleNormal="100" workbookViewId="0">
      <selection activeCell="C11" sqref="C11"/>
    </sheetView>
  </sheetViews>
  <sheetFormatPr defaultRowHeight="12.75" x14ac:dyDescent="0.2"/>
  <cols>
    <col min="1" max="1" width="5.85546875" customWidth="1"/>
    <col min="2" max="2" width="9.28515625" customWidth="1"/>
    <col min="3" max="3" width="59.140625" customWidth="1"/>
    <col min="4" max="5" width="13.5703125" customWidth="1"/>
    <col min="6" max="6" width="51.140625" customWidth="1"/>
    <col min="7" max="7" width="42.7109375" customWidth="1"/>
    <col min="8" max="8" width="51" customWidth="1"/>
    <col min="9" max="9" width="47.42578125" customWidth="1"/>
    <col min="10" max="13" width="21.42578125" customWidth="1"/>
    <col min="14" max="14" width="16.42578125" customWidth="1"/>
    <col min="15" max="15" width="11.28515625" style="21" customWidth="1"/>
  </cols>
  <sheetData>
    <row r="1" spans="1:16" ht="13.5" customHeight="1" x14ac:dyDescent="0.2">
      <c r="A1" s="4"/>
      <c r="B1" s="4"/>
      <c r="C1" s="4"/>
      <c r="D1" s="4"/>
      <c r="E1" s="4"/>
      <c r="F1" s="4"/>
      <c r="G1" s="4"/>
    </row>
    <row r="2" spans="1:16" ht="27.75" customHeight="1" x14ac:dyDescent="0.3">
      <c r="A2" s="366" t="s">
        <v>274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70"/>
      <c r="O2"/>
    </row>
    <row r="3" spans="1:16" ht="22.9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70"/>
    </row>
    <row r="4" spans="1:16" ht="12.75" customHeight="1" x14ac:dyDescent="0.2">
      <c r="A4" s="4"/>
      <c r="B4" s="4"/>
      <c r="C4" s="4"/>
      <c r="D4" s="4"/>
      <c r="E4" s="4"/>
      <c r="F4" s="4"/>
      <c r="G4" s="4"/>
    </row>
    <row r="5" spans="1:16" ht="19.899999999999999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"/>
    </row>
    <row r="6" spans="1:16" ht="27.6" customHeight="1" x14ac:dyDescent="0.25">
      <c r="A6" s="387" t="s">
        <v>52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67"/>
    </row>
    <row r="7" spans="1:16" ht="27.6" customHeight="1" x14ac:dyDescent="0.3">
      <c r="A7" s="476" t="s">
        <v>922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  <c r="N7" s="80"/>
    </row>
    <row r="8" spans="1:16" ht="24.6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  <c r="N8" s="9"/>
    </row>
    <row r="9" spans="1:16" ht="31.9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71" t="s">
        <v>18</v>
      </c>
      <c r="H9" s="437" t="s">
        <v>1</v>
      </c>
      <c r="I9" s="477" t="s">
        <v>10</v>
      </c>
      <c r="J9" s="479" t="s">
        <v>3</v>
      </c>
      <c r="K9" s="396"/>
      <c r="L9" s="396" t="s">
        <v>7</v>
      </c>
      <c r="M9" s="397"/>
      <c r="N9" s="392" t="s">
        <v>37</v>
      </c>
    </row>
    <row r="10" spans="1:16" ht="31.9" customHeight="1" thickBot="1" x14ac:dyDescent="0.25">
      <c r="A10" s="434"/>
      <c r="B10" s="436"/>
      <c r="C10" s="438"/>
      <c r="D10" s="440"/>
      <c r="E10" s="440"/>
      <c r="F10" s="440"/>
      <c r="G10" s="472"/>
      <c r="H10" s="438"/>
      <c r="I10" s="478"/>
      <c r="J10" s="19" t="s">
        <v>13</v>
      </c>
      <c r="K10" s="11" t="s">
        <v>5</v>
      </c>
      <c r="L10" s="11" t="s">
        <v>13</v>
      </c>
      <c r="M10" s="12" t="s">
        <v>5</v>
      </c>
      <c r="N10" s="393"/>
      <c r="O10" s="253">
        <v>81</v>
      </c>
      <c r="P10" s="253">
        <v>50</v>
      </c>
    </row>
    <row r="11" spans="1:16" ht="105.75" customHeight="1" x14ac:dyDescent="0.6">
      <c r="A11" s="46">
        <v>1</v>
      </c>
      <c r="B11" s="38">
        <v>165</v>
      </c>
      <c r="C11" s="352" t="s">
        <v>75</v>
      </c>
      <c r="D11" s="37">
        <v>2001</v>
      </c>
      <c r="E11" s="37" t="s">
        <v>29</v>
      </c>
      <c r="F11" s="352" t="s">
        <v>76</v>
      </c>
      <c r="G11" s="252" t="s">
        <v>77</v>
      </c>
      <c r="H11" s="355" t="s">
        <v>62</v>
      </c>
      <c r="I11" s="336" t="s">
        <v>78</v>
      </c>
      <c r="J11" s="216">
        <v>4</v>
      </c>
      <c r="K11" s="335">
        <v>82.61</v>
      </c>
      <c r="L11" s="103"/>
      <c r="M11" s="82"/>
      <c r="N11" s="364" t="s">
        <v>29</v>
      </c>
      <c r="O11" s="57">
        <f t="shared" ref="O11:O17" si="0">(K11-$O$10)/1</f>
        <v>1.6099999999999994</v>
      </c>
      <c r="P11" s="57">
        <f t="shared" ref="P11:P17" si="1">(M11-$P$10)/1</f>
        <v>-50</v>
      </c>
    </row>
    <row r="12" spans="1:16" ht="105.75" customHeight="1" x14ac:dyDescent="0.6">
      <c r="A12" s="46">
        <v>2</v>
      </c>
      <c r="B12" s="128">
        <v>207</v>
      </c>
      <c r="C12" s="353" t="s">
        <v>103</v>
      </c>
      <c r="D12" s="136" t="s">
        <v>104</v>
      </c>
      <c r="E12" s="136" t="s">
        <v>105</v>
      </c>
      <c r="F12" s="353" t="s">
        <v>109</v>
      </c>
      <c r="G12" s="184" t="s">
        <v>110</v>
      </c>
      <c r="H12" s="356" t="s">
        <v>108</v>
      </c>
      <c r="I12" s="354" t="s">
        <v>740</v>
      </c>
      <c r="J12" s="216">
        <v>8</v>
      </c>
      <c r="K12" s="335">
        <v>80.08</v>
      </c>
      <c r="L12" s="103"/>
      <c r="M12" s="82"/>
      <c r="N12" s="256"/>
      <c r="O12" s="57">
        <f t="shared" si="0"/>
        <v>-0.92000000000000171</v>
      </c>
      <c r="P12" s="57">
        <f t="shared" si="1"/>
        <v>-50</v>
      </c>
    </row>
    <row r="13" spans="1:16" ht="105.75" customHeight="1" x14ac:dyDescent="0.6">
      <c r="A13" s="46">
        <v>3</v>
      </c>
      <c r="B13" s="38">
        <v>3</v>
      </c>
      <c r="C13" s="352" t="s">
        <v>198</v>
      </c>
      <c r="D13" s="37">
        <v>2001</v>
      </c>
      <c r="E13" s="37" t="s">
        <v>29</v>
      </c>
      <c r="F13" s="352" t="s">
        <v>199</v>
      </c>
      <c r="G13" s="252" t="s">
        <v>200</v>
      </c>
      <c r="H13" s="355" t="s">
        <v>201</v>
      </c>
      <c r="I13" s="336" t="s">
        <v>202</v>
      </c>
      <c r="J13" s="216">
        <v>8</v>
      </c>
      <c r="K13" s="335">
        <v>81.39</v>
      </c>
      <c r="L13" s="103"/>
      <c r="M13" s="82"/>
      <c r="N13" s="256"/>
      <c r="O13" s="57">
        <f t="shared" si="0"/>
        <v>0.39000000000000057</v>
      </c>
      <c r="P13" s="57">
        <f t="shared" si="1"/>
        <v>-50</v>
      </c>
    </row>
    <row r="14" spans="1:16" ht="105.75" customHeight="1" x14ac:dyDescent="0.6">
      <c r="A14" s="46">
        <v>4</v>
      </c>
      <c r="B14" s="128">
        <v>204</v>
      </c>
      <c r="C14" s="353" t="s">
        <v>111</v>
      </c>
      <c r="D14" s="136" t="s">
        <v>112</v>
      </c>
      <c r="E14" s="136" t="s">
        <v>113</v>
      </c>
      <c r="F14" s="353" t="s">
        <v>114</v>
      </c>
      <c r="G14" s="184" t="s">
        <v>115</v>
      </c>
      <c r="H14" s="356" t="s">
        <v>108</v>
      </c>
      <c r="I14" s="354" t="s">
        <v>923</v>
      </c>
      <c r="J14" s="216">
        <v>12</v>
      </c>
      <c r="K14" s="335">
        <v>79.63</v>
      </c>
      <c r="L14" s="103"/>
      <c r="M14" s="82"/>
      <c r="N14" s="192"/>
      <c r="O14" s="57">
        <f t="shared" si="0"/>
        <v>-1.3700000000000045</v>
      </c>
      <c r="P14" s="57">
        <f t="shared" si="1"/>
        <v>-50</v>
      </c>
    </row>
    <row r="15" spans="1:16" ht="105.75" customHeight="1" x14ac:dyDescent="0.6">
      <c r="A15" s="46">
        <v>5</v>
      </c>
      <c r="B15" s="128">
        <v>300</v>
      </c>
      <c r="C15" s="353" t="s">
        <v>312</v>
      </c>
      <c r="D15" s="136">
        <v>1989</v>
      </c>
      <c r="E15" s="136" t="s">
        <v>31</v>
      </c>
      <c r="F15" s="353" t="s">
        <v>313</v>
      </c>
      <c r="G15" s="184" t="s">
        <v>314</v>
      </c>
      <c r="H15" s="356" t="s">
        <v>315</v>
      </c>
      <c r="I15" s="354" t="s">
        <v>316</v>
      </c>
      <c r="J15" s="216">
        <v>12</v>
      </c>
      <c r="K15" s="335">
        <v>84.06</v>
      </c>
      <c r="L15" s="103"/>
      <c r="M15" s="82"/>
      <c r="N15" s="256"/>
      <c r="O15" s="57">
        <f t="shared" si="0"/>
        <v>3.0600000000000023</v>
      </c>
      <c r="P15" s="57">
        <f t="shared" si="1"/>
        <v>-50</v>
      </c>
    </row>
    <row r="16" spans="1:16" ht="105.75" customHeight="1" x14ac:dyDescent="0.6">
      <c r="A16" s="46">
        <v>6</v>
      </c>
      <c r="B16" s="128">
        <v>1</v>
      </c>
      <c r="C16" s="353" t="s">
        <v>198</v>
      </c>
      <c r="D16" s="136">
        <v>2001</v>
      </c>
      <c r="E16" s="136" t="s">
        <v>22</v>
      </c>
      <c r="F16" s="353" t="s">
        <v>203</v>
      </c>
      <c r="G16" s="184" t="s">
        <v>204</v>
      </c>
      <c r="H16" s="356" t="s">
        <v>201</v>
      </c>
      <c r="I16" s="354" t="s">
        <v>202</v>
      </c>
      <c r="J16" s="216">
        <v>16</v>
      </c>
      <c r="K16" s="335">
        <v>84.75</v>
      </c>
      <c r="L16" s="103"/>
      <c r="M16" s="82"/>
      <c r="N16" s="192"/>
      <c r="O16" s="57">
        <f t="shared" si="0"/>
        <v>3.75</v>
      </c>
      <c r="P16" s="57">
        <f t="shared" si="1"/>
        <v>-50</v>
      </c>
    </row>
    <row r="17" spans="1:16" ht="105.75" customHeight="1" thickBot="1" x14ac:dyDescent="0.65">
      <c r="A17" s="91">
        <v>7</v>
      </c>
      <c r="B17" s="47">
        <v>58</v>
      </c>
      <c r="C17" s="358" t="s">
        <v>63</v>
      </c>
      <c r="D17" s="48">
        <v>1993</v>
      </c>
      <c r="E17" s="48" t="s">
        <v>31</v>
      </c>
      <c r="F17" s="358" t="s">
        <v>90</v>
      </c>
      <c r="G17" s="187" t="s">
        <v>91</v>
      </c>
      <c r="H17" s="359" t="s">
        <v>327</v>
      </c>
      <c r="I17" s="206" t="s">
        <v>326</v>
      </c>
      <c r="J17" s="179">
        <v>20</v>
      </c>
      <c r="K17" s="155">
        <v>80.72</v>
      </c>
      <c r="L17" s="360"/>
      <c r="M17" s="93"/>
      <c r="N17" s="365"/>
      <c r="O17" s="57">
        <f t="shared" si="0"/>
        <v>-0.28000000000000114</v>
      </c>
      <c r="P17" s="57">
        <f t="shared" si="1"/>
        <v>-50</v>
      </c>
    </row>
    <row r="18" spans="1:16" s="29" customFormat="1" ht="46.5" customHeight="1" x14ac:dyDescent="0.35">
      <c r="A18" s="31"/>
      <c r="C18" s="130" t="s">
        <v>54</v>
      </c>
      <c r="D18" s="130"/>
      <c r="E18" s="130"/>
      <c r="F18" s="130"/>
      <c r="G18" s="56"/>
      <c r="H18" s="56"/>
      <c r="I18" s="131" t="s">
        <v>734</v>
      </c>
      <c r="O18" s="34"/>
    </row>
    <row r="19" spans="1:16" s="29" customFormat="1" ht="18" customHeight="1" x14ac:dyDescent="0.35">
      <c r="A19" s="31"/>
      <c r="C19" s="130"/>
      <c r="D19" s="130"/>
      <c r="E19" s="130"/>
      <c r="F19" s="130"/>
      <c r="G19" s="56"/>
      <c r="H19" s="56"/>
      <c r="I19" s="130"/>
      <c r="O19" s="34"/>
    </row>
    <row r="20" spans="1:16" s="29" customFormat="1" ht="18" customHeight="1" x14ac:dyDescent="0.35">
      <c r="A20" s="31"/>
      <c r="C20" s="130" t="s">
        <v>26</v>
      </c>
      <c r="D20" s="130"/>
      <c r="E20" s="130"/>
      <c r="F20" s="130"/>
      <c r="G20" s="56"/>
      <c r="H20" s="56"/>
      <c r="I20" s="131" t="s">
        <v>48</v>
      </c>
      <c r="O20" s="34"/>
    </row>
    <row r="21" spans="1:16" ht="56.25" customHeight="1" x14ac:dyDescent="0.2"/>
  </sheetData>
  <sortState ref="B11:P17">
    <sortCondition ref="J11:J17"/>
    <sortCondition ref="K11:K17"/>
  </sortState>
  <mergeCells count="17">
    <mergeCell ref="N9:N10"/>
    <mergeCell ref="L9:M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K9"/>
    <mergeCell ref="A2:M2"/>
    <mergeCell ref="A3:M3"/>
    <mergeCell ref="A5:M5"/>
    <mergeCell ref="A6:M6"/>
    <mergeCell ref="A7:M7"/>
  </mergeCells>
  <printOptions horizontalCentered="1"/>
  <pageMargins left="0" right="0" top="0" bottom="0" header="0.31496062992125984" footer="0.31496062992125984"/>
  <pageSetup paperSize="9" scale="37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7"/>
  <sheetViews>
    <sheetView view="pageBreakPreview" zoomScale="60" zoomScaleNormal="100" workbookViewId="0">
      <selection activeCell="N1" sqref="N1:N1048576"/>
    </sheetView>
  </sheetViews>
  <sheetFormatPr defaultRowHeight="12.75" x14ac:dyDescent="0.2"/>
  <cols>
    <col min="1" max="1" width="5.85546875" customWidth="1"/>
    <col min="2" max="2" width="7.85546875" customWidth="1"/>
    <col min="3" max="3" width="41.5703125" customWidth="1"/>
    <col min="4" max="5" width="9.7109375" customWidth="1"/>
    <col min="6" max="6" width="36" customWidth="1"/>
    <col min="7" max="7" width="46.5703125" customWidth="1"/>
    <col min="8" max="8" width="27.42578125" customWidth="1"/>
    <col min="9" max="9" width="28" customWidth="1"/>
    <col min="10" max="13" width="13.7109375" customWidth="1"/>
    <col min="14" max="14" width="11.28515625" style="21" customWidth="1"/>
  </cols>
  <sheetData>
    <row r="1" spans="1:15" ht="9" customHeight="1" x14ac:dyDescent="0.2">
      <c r="A1" s="4"/>
      <c r="B1" s="4"/>
      <c r="C1" s="4"/>
      <c r="D1" s="4"/>
      <c r="E1" s="4"/>
      <c r="F1" s="4"/>
      <c r="G1" s="4"/>
    </row>
    <row r="2" spans="1:15" ht="37.9" customHeight="1" x14ac:dyDescent="0.3">
      <c r="A2" s="366" t="s">
        <v>735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/>
    </row>
    <row r="3" spans="1:15" ht="22.9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</row>
    <row r="4" spans="1:15" ht="12.75" customHeight="1" x14ac:dyDescent="0.2">
      <c r="A4" s="4"/>
      <c r="B4" s="4"/>
      <c r="C4" s="4"/>
      <c r="D4" s="4"/>
      <c r="E4" s="4"/>
      <c r="F4" s="4"/>
      <c r="G4" s="4"/>
    </row>
    <row r="5" spans="1:15" ht="19.899999999999999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</row>
    <row r="6" spans="1:15" ht="27.6" customHeight="1" x14ac:dyDescent="0.25">
      <c r="A6" s="387" t="s">
        <v>74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</row>
    <row r="7" spans="1:15" ht="27.6" customHeight="1" x14ac:dyDescent="0.3">
      <c r="A7" s="476" t="s">
        <v>914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15" ht="24.6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</row>
    <row r="9" spans="1:15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71" t="s">
        <v>18</v>
      </c>
      <c r="H9" s="437" t="s">
        <v>1</v>
      </c>
      <c r="I9" s="477" t="s">
        <v>10</v>
      </c>
      <c r="J9" s="479" t="s">
        <v>3</v>
      </c>
      <c r="K9" s="396"/>
      <c r="L9" s="396" t="s">
        <v>7</v>
      </c>
      <c r="M9" s="397"/>
    </row>
    <row r="10" spans="1:15" ht="27.6" customHeight="1" thickBot="1" x14ac:dyDescent="0.25">
      <c r="A10" s="434"/>
      <c r="B10" s="436"/>
      <c r="C10" s="438"/>
      <c r="D10" s="440"/>
      <c r="E10" s="440"/>
      <c r="F10" s="440"/>
      <c r="G10" s="472"/>
      <c r="H10" s="438"/>
      <c r="I10" s="478"/>
      <c r="J10" s="19" t="s">
        <v>13</v>
      </c>
      <c r="K10" s="11" t="s">
        <v>5</v>
      </c>
      <c r="L10" s="11" t="s">
        <v>13</v>
      </c>
      <c r="M10" s="12" t="s">
        <v>5</v>
      </c>
      <c r="N10" s="25">
        <v>82</v>
      </c>
      <c r="O10" s="25">
        <v>45</v>
      </c>
    </row>
    <row r="11" spans="1:15" ht="163.5" customHeight="1" x14ac:dyDescent="0.5">
      <c r="A11" s="156">
        <v>1</v>
      </c>
      <c r="B11" s="128">
        <v>36</v>
      </c>
      <c r="C11" s="198" t="s">
        <v>798</v>
      </c>
      <c r="D11" s="136">
        <v>1989</v>
      </c>
      <c r="E11" s="236" t="s">
        <v>29</v>
      </c>
      <c r="F11" s="237" t="s">
        <v>360</v>
      </c>
      <c r="G11" s="238" t="s">
        <v>705</v>
      </c>
      <c r="H11" s="181" t="s">
        <v>361</v>
      </c>
      <c r="I11" s="129" t="s">
        <v>39</v>
      </c>
      <c r="J11" s="188">
        <v>0</v>
      </c>
      <c r="K11" s="189">
        <v>79.67</v>
      </c>
      <c r="L11" s="239">
        <v>4</v>
      </c>
      <c r="M11" s="241">
        <v>37.18</v>
      </c>
      <c r="N11" s="57">
        <f>(K11-$N$10)/1</f>
        <v>-2.3299999999999983</v>
      </c>
      <c r="O11" s="57">
        <f>(M11-$O$10)/1</f>
        <v>-7.82</v>
      </c>
    </row>
    <row r="12" spans="1:15" ht="163.5" customHeight="1" x14ac:dyDescent="0.5">
      <c r="A12" s="46">
        <v>2</v>
      </c>
      <c r="B12" s="38">
        <v>57</v>
      </c>
      <c r="C12" s="73" t="s">
        <v>72</v>
      </c>
      <c r="D12" s="37">
        <v>1993</v>
      </c>
      <c r="E12" s="140" t="s">
        <v>31</v>
      </c>
      <c r="F12" s="97" t="s">
        <v>94</v>
      </c>
      <c r="G12" s="69" t="s">
        <v>95</v>
      </c>
      <c r="H12" s="74" t="s">
        <v>213</v>
      </c>
      <c r="I12" s="36" t="s">
        <v>326</v>
      </c>
      <c r="J12" s="216">
        <v>1</v>
      </c>
      <c r="K12" s="335">
        <v>82.98</v>
      </c>
      <c r="L12" s="150"/>
      <c r="M12" s="242"/>
      <c r="N12" s="57">
        <f>(K12-$N$10)/1</f>
        <v>0.98000000000000398</v>
      </c>
      <c r="O12" s="57">
        <f>(M12-$O$10)/1</f>
        <v>-45</v>
      </c>
    </row>
    <row r="13" spans="1:15" ht="163.5" customHeight="1" x14ac:dyDescent="0.5">
      <c r="A13" s="156">
        <v>3</v>
      </c>
      <c r="B13" s="128">
        <v>17</v>
      </c>
      <c r="C13" s="198" t="s">
        <v>744</v>
      </c>
      <c r="D13" s="136">
        <v>1987</v>
      </c>
      <c r="E13" s="236" t="s">
        <v>102</v>
      </c>
      <c r="F13" s="237" t="s">
        <v>284</v>
      </c>
      <c r="G13" s="238" t="s">
        <v>207</v>
      </c>
      <c r="H13" s="181" t="s">
        <v>285</v>
      </c>
      <c r="I13" s="129" t="s">
        <v>208</v>
      </c>
      <c r="J13" s="188">
        <v>4</v>
      </c>
      <c r="K13" s="189">
        <v>81.06</v>
      </c>
      <c r="L13" s="239"/>
      <c r="M13" s="241"/>
      <c r="N13" s="57">
        <f>(K13-$N$10)/1</f>
        <v>-0.93999999999999773</v>
      </c>
      <c r="O13" s="57">
        <f>(M13-$O$10)/1</f>
        <v>-45</v>
      </c>
    </row>
    <row r="14" spans="1:15" ht="163.5" customHeight="1" thickBot="1" x14ac:dyDescent="0.55000000000000004">
      <c r="A14" s="91">
        <v>4</v>
      </c>
      <c r="B14" s="47">
        <v>70</v>
      </c>
      <c r="C14" s="113" t="s">
        <v>354</v>
      </c>
      <c r="D14" s="48">
        <v>1986</v>
      </c>
      <c r="E14" s="144" t="s">
        <v>30</v>
      </c>
      <c r="F14" s="112" t="s">
        <v>357</v>
      </c>
      <c r="G14" s="118" t="s">
        <v>358</v>
      </c>
      <c r="H14" s="119" t="s">
        <v>352</v>
      </c>
      <c r="I14" s="92" t="s">
        <v>353</v>
      </c>
      <c r="J14" s="179">
        <v>18</v>
      </c>
      <c r="K14" s="155">
        <v>95.28</v>
      </c>
      <c r="L14" s="180"/>
      <c r="M14" s="243"/>
      <c r="N14" s="57">
        <f>(K14-$N$10)/1</f>
        <v>13.280000000000001</v>
      </c>
      <c r="O14" s="57">
        <f>(M14-$O$10)/1</f>
        <v>-45</v>
      </c>
    </row>
    <row r="15" spans="1:15" s="29" customFormat="1" ht="47.45" customHeight="1" x14ac:dyDescent="0.35">
      <c r="A15" s="31"/>
      <c r="C15" s="32" t="s">
        <v>54</v>
      </c>
      <c r="D15" s="32"/>
      <c r="E15" s="32"/>
      <c r="F15" s="32"/>
      <c r="I15" s="33" t="s">
        <v>734</v>
      </c>
      <c r="N15" s="34"/>
    </row>
    <row r="16" spans="1:15" s="29" customFormat="1" ht="36" customHeight="1" x14ac:dyDescent="0.35">
      <c r="A16" s="31"/>
      <c r="C16" s="32"/>
      <c r="D16" s="32"/>
      <c r="E16" s="32"/>
      <c r="F16" s="32"/>
      <c r="I16" s="32"/>
      <c r="N16" s="34"/>
    </row>
    <row r="17" spans="1:14" s="29" customFormat="1" ht="23.25" x14ac:dyDescent="0.35">
      <c r="A17" s="31"/>
      <c r="C17" s="32" t="s">
        <v>26</v>
      </c>
      <c r="D17" s="32"/>
      <c r="E17" s="32"/>
      <c r="F17" s="32"/>
      <c r="I17" s="33" t="s">
        <v>48</v>
      </c>
      <c r="N17" s="34"/>
    </row>
  </sheetData>
  <sortState ref="B11:Q14">
    <sortCondition ref="L11:L14"/>
    <sortCondition ref="M11:M14"/>
    <sortCondition ref="J11:J14"/>
    <sortCondition ref="K11:K14"/>
  </sortState>
  <mergeCells count="16">
    <mergeCell ref="H9:H10"/>
    <mergeCell ref="I9:I10"/>
    <mergeCell ref="J9:K9"/>
    <mergeCell ref="L9:M9"/>
    <mergeCell ref="A2:M2"/>
    <mergeCell ref="A3:M3"/>
    <mergeCell ref="A5:M5"/>
    <mergeCell ref="A6:M6"/>
    <mergeCell ref="A7:M7"/>
    <mergeCell ref="F9:F10"/>
    <mergeCell ref="G9:G10"/>
    <mergeCell ref="A9:A10"/>
    <mergeCell ref="B9:B10"/>
    <mergeCell ref="C9:C10"/>
    <mergeCell ref="D9:D10"/>
    <mergeCell ref="E9:E10"/>
  </mergeCells>
  <printOptions horizontalCentered="1"/>
  <pageMargins left="0" right="0" top="0" bottom="0" header="0.31496062992125984" footer="0.31496062992125984"/>
  <pageSetup paperSize="9" scale="54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  <pageSetUpPr fitToPage="1"/>
  </sheetPr>
  <dimension ref="A1:O24"/>
  <sheetViews>
    <sheetView view="pageBreakPreview" zoomScale="60" zoomScaleNormal="100" workbookViewId="0">
      <selection activeCell="N1" sqref="N1:N1048576"/>
    </sheetView>
  </sheetViews>
  <sheetFormatPr defaultRowHeight="12.75" x14ac:dyDescent="0.2"/>
  <cols>
    <col min="1" max="1" width="5.85546875" customWidth="1"/>
    <col min="2" max="2" width="10" customWidth="1"/>
    <col min="3" max="3" width="38.7109375" customWidth="1"/>
    <col min="4" max="5" width="9.7109375" customWidth="1"/>
    <col min="6" max="6" width="30.28515625" customWidth="1"/>
    <col min="7" max="7" width="31.140625" customWidth="1"/>
    <col min="8" max="8" width="45.85546875" customWidth="1"/>
    <col min="9" max="9" width="28" customWidth="1"/>
    <col min="10" max="10" width="13.7109375" customWidth="1"/>
    <col min="11" max="11" width="14.85546875" customWidth="1"/>
    <col min="12" max="13" width="13.7109375" customWidth="1"/>
    <col min="14" max="14" width="11.28515625" style="21" customWidth="1"/>
  </cols>
  <sheetData>
    <row r="1" spans="1:15" ht="9" customHeight="1" x14ac:dyDescent="0.2">
      <c r="A1" s="4"/>
      <c r="B1" s="4"/>
      <c r="C1" s="4"/>
      <c r="D1" s="4"/>
      <c r="E1" s="4"/>
      <c r="F1" s="4"/>
      <c r="G1" s="4"/>
    </row>
    <row r="2" spans="1:15" ht="26.25" customHeight="1" x14ac:dyDescent="0.3">
      <c r="A2" s="366" t="s">
        <v>916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/>
    </row>
    <row r="3" spans="1:15" ht="22.9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</row>
    <row r="4" spans="1:15" ht="12.75" customHeight="1" x14ac:dyDescent="0.2">
      <c r="A4" s="4"/>
      <c r="B4" s="4"/>
      <c r="C4" s="4"/>
      <c r="D4" s="4"/>
      <c r="E4" s="4"/>
      <c r="F4" s="4"/>
      <c r="G4" s="4"/>
    </row>
    <row r="5" spans="1:15" ht="19.899999999999999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</row>
    <row r="6" spans="1:15" ht="21.75" customHeight="1" x14ac:dyDescent="0.25">
      <c r="A6" s="387" t="s">
        <v>270</v>
      </c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</row>
    <row r="7" spans="1:15" ht="27.6" customHeight="1" x14ac:dyDescent="0.3">
      <c r="A7" s="476" t="s">
        <v>917</v>
      </c>
      <c r="B7" s="476"/>
      <c r="C7" s="476"/>
      <c r="D7" s="476"/>
      <c r="E7" s="476"/>
      <c r="F7" s="476"/>
      <c r="G7" s="476"/>
      <c r="H7" s="476"/>
      <c r="I7" s="476"/>
      <c r="J7" s="476"/>
      <c r="K7" s="476"/>
      <c r="L7" s="476"/>
      <c r="M7" s="476"/>
    </row>
    <row r="8" spans="1:15" ht="24.6" customHeight="1" thickBot="1" x14ac:dyDescent="0.4">
      <c r="A8" s="1"/>
      <c r="B8" s="1"/>
      <c r="C8" s="52" t="s">
        <v>733</v>
      </c>
      <c r="D8" s="2"/>
      <c r="E8" s="6"/>
      <c r="F8" s="6"/>
      <c r="I8" s="56" t="s">
        <v>28</v>
      </c>
      <c r="J8" s="53"/>
      <c r="K8" s="9"/>
      <c r="L8" s="9"/>
      <c r="M8" s="9"/>
    </row>
    <row r="9" spans="1:15" ht="21.75" customHeight="1" x14ac:dyDescent="0.2">
      <c r="A9" s="433" t="s">
        <v>14</v>
      </c>
      <c r="B9" s="435" t="s">
        <v>8</v>
      </c>
      <c r="C9" s="437" t="s">
        <v>9</v>
      </c>
      <c r="D9" s="439" t="s">
        <v>11</v>
      </c>
      <c r="E9" s="439" t="s">
        <v>12</v>
      </c>
      <c r="F9" s="439" t="s">
        <v>2</v>
      </c>
      <c r="G9" s="471" t="s">
        <v>18</v>
      </c>
      <c r="H9" s="437" t="s">
        <v>1</v>
      </c>
      <c r="I9" s="477" t="s">
        <v>10</v>
      </c>
      <c r="J9" s="479" t="s">
        <v>3</v>
      </c>
      <c r="K9" s="396"/>
      <c r="L9" s="396" t="s">
        <v>7</v>
      </c>
      <c r="M9" s="397"/>
    </row>
    <row r="10" spans="1:15" ht="27.6" customHeight="1" thickBot="1" x14ac:dyDescent="0.25">
      <c r="A10" s="434"/>
      <c r="B10" s="436"/>
      <c r="C10" s="438"/>
      <c r="D10" s="440"/>
      <c r="E10" s="440"/>
      <c r="F10" s="440"/>
      <c r="G10" s="472"/>
      <c r="H10" s="438"/>
      <c r="I10" s="478"/>
      <c r="J10" s="19" t="s">
        <v>13</v>
      </c>
      <c r="K10" s="11" t="s">
        <v>5</v>
      </c>
      <c r="L10" s="11" t="s">
        <v>13</v>
      </c>
      <c r="M10" s="12" t="s">
        <v>5</v>
      </c>
      <c r="N10" s="25">
        <v>82</v>
      </c>
      <c r="O10" s="25">
        <v>47</v>
      </c>
    </row>
    <row r="11" spans="1:15" ht="69.75" customHeight="1" x14ac:dyDescent="0.2">
      <c r="A11" s="44">
        <v>1</v>
      </c>
      <c r="B11" s="128">
        <v>209</v>
      </c>
      <c r="C11" s="249" t="s">
        <v>185</v>
      </c>
      <c r="D11" s="244" t="s">
        <v>104</v>
      </c>
      <c r="E11" s="245" t="s">
        <v>105</v>
      </c>
      <c r="F11" s="247" t="s">
        <v>106</v>
      </c>
      <c r="G11" s="251" t="s">
        <v>107</v>
      </c>
      <c r="H11" s="250" t="s">
        <v>108</v>
      </c>
      <c r="I11" s="184" t="s">
        <v>740</v>
      </c>
      <c r="J11" s="216">
        <v>0</v>
      </c>
      <c r="K11" s="335">
        <v>78.239999999999995</v>
      </c>
      <c r="L11" s="150">
        <v>4</v>
      </c>
      <c r="M11" s="242">
        <v>39.06</v>
      </c>
      <c r="N11" s="57">
        <f t="shared" ref="N11:N21" si="0">(K11-$N$10)/1</f>
        <v>-3.7600000000000051</v>
      </c>
      <c r="O11" s="57">
        <f t="shared" ref="O11:O18" si="1">(M11-$O$10)/1</f>
        <v>-7.9399999999999977</v>
      </c>
    </row>
    <row r="12" spans="1:15" ht="69.75" customHeight="1" x14ac:dyDescent="0.2">
      <c r="A12" s="44">
        <v>2</v>
      </c>
      <c r="B12" s="38">
        <v>192</v>
      </c>
      <c r="C12" s="248" t="s">
        <v>745</v>
      </c>
      <c r="D12" s="182">
        <v>1991</v>
      </c>
      <c r="E12" s="183" t="s">
        <v>22</v>
      </c>
      <c r="F12" s="247" t="s">
        <v>167</v>
      </c>
      <c r="G12" s="200" t="s">
        <v>168</v>
      </c>
      <c r="H12" s="98" t="s">
        <v>920</v>
      </c>
      <c r="I12" s="184" t="s">
        <v>38</v>
      </c>
      <c r="J12" s="216">
        <v>0</v>
      </c>
      <c r="K12" s="335">
        <v>80.709999999999994</v>
      </c>
      <c r="L12" s="150">
        <v>8</v>
      </c>
      <c r="M12" s="242">
        <v>43.12</v>
      </c>
      <c r="N12" s="57">
        <f t="shared" si="0"/>
        <v>-1.2900000000000063</v>
      </c>
      <c r="O12" s="57">
        <f t="shared" si="1"/>
        <v>-3.8800000000000026</v>
      </c>
    </row>
    <row r="13" spans="1:15" ht="69.75" customHeight="1" x14ac:dyDescent="0.2">
      <c r="A13" s="44">
        <v>3</v>
      </c>
      <c r="B13" s="128">
        <v>19</v>
      </c>
      <c r="C13" s="249" t="s">
        <v>253</v>
      </c>
      <c r="D13" s="244">
        <v>1990</v>
      </c>
      <c r="E13" s="245" t="s">
        <v>21</v>
      </c>
      <c r="F13" s="247" t="s">
        <v>697</v>
      </c>
      <c r="G13" s="251" t="s">
        <v>698</v>
      </c>
      <c r="H13" s="250" t="s">
        <v>845</v>
      </c>
      <c r="I13" s="184" t="s">
        <v>205</v>
      </c>
      <c r="J13" s="216">
        <v>4</v>
      </c>
      <c r="K13" s="335">
        <v>74.39</v>
      </c>
      <c r="L13" s="150"/>
      <c r="M13" s="242"/>
      <c r="N13" s="57">
        <f t="shared" si="0"/>
        <v>-7.6099999999999994</v>
      </c>
      <c r="O13" s="57">
        <f t="shared" si="1"/>
        <v>-47</v>
      </c>
    </row>
    <row r="14" spans="1:15" ht="69.75" customHeight="1" x14ac:dyDescent="0.2">
      <c r="A14" s="44">
        <v>4</v>
      </c>
      <c r="B14" s="128">
        <v>61</v>
      </c>
      <c r="C14" s="249" t="s">
        <v>63</v>
      </c>
      <c r="D14" s="244">
        <v>1993</v>
      </c>
      <c r="E14" s="245" t="s">
        <v>31</v>
      </c>
      <c r="F14" s="247" t="s">
        <v>216</v>
      </c>
      <c r="G14" s="251" t="s">
        <v>217</v>
      </c>
      <c r="H14" s="250" t="s">
        <v>213</v>
      </c>
      <c r="I14" s="184" t="s">
        <v>326</v>
      </c>
      <c r="J14" s="216">
        <v>4</v>
      </c>
      <c r="K14" s="335">
        <v>77.319999999999993</v>
      </c>
      <c r="L14" s="150"/>
      <c r="M14" s="242"/>
      <c r="N14" s="57">
        <f t="shared" si="0"/>
        <v>-4.6800000000000068</v>
      </c>
      <c r="O14" s="57">
        <f t="shared" si="1"/>
        <v>-47</v>
      </c>
    </row>
    <row r="15" spans="1:15" ht="69.75" customHeight="1" x14ac:dyDescent="0.2">
      <c r="A15" s="44">
        <v>5</v>
      </c>
      <c r="B15" s="128">
        <v>73</v>
      </c>
      <c r="C15" s="249" t="s">
        <v>918</v>
      </c>
      <c r="D15" s="244">
        <v>1994</v>
      </c>
      <c r="E15" s="245" t="s">
        <v>31</v>
      </c>
      <c r="F15" s="247" t="s">
        <v>368</v>
      </c>
      <c r="G15" s="251" t="s">
        <v>709</v>
      </c>
      <c r="H15" s="250" t="s">
        <v>843</v>
      </c>
      <c r="I15" s="184" t="s">
        <v>366</v>
      </c>
      <c r="J15" s="216">
        <v>12</v>
      </c>
      <c r="K15" s="335">
        <v>68.959999999999994</v>
      </c>
      <c r="L15" s="150"/>
      <c r="M15" s="242"/>
      <c r="N15" s="57">
        <f t="shared" si="0"/>
        <v>-13.040000000000006</v>
      </c>
      <c r="O15" s="57">
        <f t="shared" si="1"/>
        <v>-47</v>
      </c>
    </row>
    <row r="16" spans="1:15" ht="69.75" customHeight="1" x14ac:dyDescent="0.2">
      <c r="A16" s="44">
        <v>6</v>
      </c>
      <c r="B16" s="128">
        <v>97</v>
      </c>
      <c r="C16" s="249" t="s">
        <v>252</v>
      </c>
      <c r="D16" s="244">
        <v>1989</v>
      </c>
      <c r="E16" s="245" t="s">
        <v>29</v>
      </c>
      <c r="F16" s="247" t="s">
        <v>225</v>
      </c>
      <c r="G16" s="251" t="s">
        <v>226</v>
      </c>
      <c r="H16" s="250" t="s">
        <v>919</v>
      </c>
      <c r="I16" s="184" t="s">
        <v>228</v>
      </c>
      <c r="J16" s="216">
        <v>12</v>
      </c>
      <c r="K16" s="335">
        <v>80.28</v>
      </c>
      <c r="L16" s="150"/>
      <c r="M16" s="242"/>
      <c r="N16" s="57">
        <f t="shared" si="0"/>
        <v>-1.7199999999999989</v>
      </c>
      <c r="O16" s="57">
        <f t="shared" si="1"/>
        <v>-47</v>
      </c>
    </row>
    <row r="17" spans="1:15" ht="69.75" customHeight="1" x14ac:dyDescent="0.2">
      <c r="A17" s="44">
        <v>7</v>
      </c>
      <c r="B17" s="38">
        <v>59</v>
      </c>
      <c r="C17" s="248" t="s">
        <v>72</v>
      </c>
      <c r="D17" s="182">
        <v>1993</v>
      </c>
      <c r="E17" s="183" t="s">
        <v>31</v>
      </c>
      <c r="F17" s="246" t="s">
        <v>214</v>
      </c>
      <c r="G17" s="200" t="s">
        <v>215</v>
      </c>
      <c r="H17" s="98" t="s">
        <v>213</v>
      </c>
      <c r="I17" s="184" t="s">
        <v>326</v>
      </c>
      <c r="J17" s="216">
        <v>13</v>
      </c>
      <c r="K17" s="335">
        <v>82.63</v>
      </c>
      <c r="L17" s="150"/>
      <c r="M17" s="242"/>
      <c r="N17" s="57">
        <f t="shared" si="0"/>
        <v>0.62999999999999545</v>
      </c>
      <c r="O17" s="57">
        <f t="shared" si="1"/>
        <v>-47</v>
      </c>
    </row>
    <row r="18" spans="1:15" ht="69.75" customHeight="1" x14ac:dyDescent="0.2">
      <c r="A18" s="44">
        <v>8</v>
      </c>
      <c r="B18" s="128">
        <v>203</v>
      </c>
      <c r="C18" s="249" t="s">
        <v>129</v>
      </c>
      <c r="D18" s="244" t="s">
        <v>170</v>
      </c>
      <c r="E18" s="245" t="s">
        <v>113</v>
      </c>
      <c r="F18" s="247" t="s">
        <v>195</v>
      </c>
      <c r="G18" s="251" t="s">
        <v>196</v>
      </c>
      <c r="H18" s="250" t="s">
        <v>108</v>
      </c>
      <c r="I18" s="184" t="s">
        <v>740</v>
      </c>
      <c r="J18" s="216">
        <v>18</v>
      </c>
      <c r="K18" s="335">
        <v>86.68</v>
      </c>
      <c r="L18" s="150"/>
      <c r="M18" s="242"/>
      <c r="N18" s="57">
        <f t="shared" si="0"/>
        <v>4.6800000000000068</v>
      </c>
      <c r="O18" s="57">
        <f t="shared" si="1"/>
        <v>-47</v>
      </c>
    </row>
    <row r="19" spans="1:15" ht="69.75" customHeight="1" x14ac:dyDescent="0.2">
      <c r="A19" s="44">
        <v>9</v>
      </c>
      <c r="B19" s="128">
        <v>189</v>
      </c>
      <c r="C19" s="249" t="s">
        <v>129</v>
      </c>
      <c r="D19" s="244" t="s">
        <v>112</v>
      </c>
      <c r="E19" s="245" t="s">
        <v>113</v>
      </c>
      <c r="F19" s="247" t="s">
        <v>116</v>
      </c>
      <c r="G19" s="251" t="s">
        <v>117</v>
      </c>
      <c r="H19" s="250" t="s">
        <v>108</v>
      </c>
      <c r="I19" s="184" t="s">
        <v>740</v>
      </c>
      <c r="J19" s="216">
        <v>20</v>
      </c>
      <c r="K19" s="335">
        <v>79.39</v>
      </c>
      <c r="L19" s="150"/>
      <c r="M19" s="242"/>
      <c r="N19" s="57">
        <f t="shared" si="0"/>
        <v>-2.6099999999999994</v>
      </c>
      <c r="O19" s="57"/>
    </row>
    <row r="20" spans="1:15" ht="69.75" customHeight="1" x14ac:dyDescent="0.2">
      <c r="A20" s="44">
        <v>10</v>
      </c>
      <c r="B20" s="128">
        <v>40</v>
      </c>
      <c r="C20" s="249" t="s">
        <v>359</v>
      </c>
      <c r="D20" s="244">
        <v>1989</v>
      </c>
      <c r="E20" s="245" t="s">
        <v>29</v>
      </c>
      <c r="F20" s="247" t="s">
        <v>410</v>
      </c>
      <c r="G20" s="251" t="s">
        <v>706</v>
      </c>
      <c r="H20" s="250" t="s">
        <v>361</v>
      </c>
      <c r="I20" s="184" t="s">
        <v>39</v>
      </c>
      <c r="J20" s="216">
        <v>25</v>
      </c>
      <c r="K20" s="335">
        <v>86.67</v>
      </c>
      <c r="L20" s="150"/>
      <c r="M20" s="242"/>
      <c r="N20" s="57">
        <f t="shared" si="0"/>
        <v>4.6700000000000017</v>
      </c>
      <c r="O20" s="57">
        <f>(M20-$O$10)/1</f>
        <v>-47</v>
      </c>
    </row>
    <row r="21" spans="1:15" ht="69.75" customHeight="1" thickBot="1" x14ac:dyDescent="0.25">
      <c r="A21" s="26">
        <v>12</v>
      </c>
      <c r="B21" s="47">
        <v>205</v>
      </c>
      <c r="C21" s="254" t="s">
        <v>111</v>
      </c>
      <c r="D21" s="185" t="s">
        <v>112</v>
      </c>
      <c r="E21" s="186" t="s">
        <v>113</v>
      </c>
      <c r="F21" s="255" t="s">
        <v>331</v>
      </c>
      <c r="G21" s="207" t="s">
        <v>332</v>
      </c>
      <c r="H21" s="223" t="s">
        <v>108</v>
      </c>
      <c r="I21" s="187" t="s">
        <v>740</v>
      </c>
      <c r="J21" s="179">
        <v>43</v>
      </c>
      <c r="K21" s="155">
        <v>104.95</v>
      </c>
      <c r="L21" s="180"/>
      <c r="M21" s="243"/>
      <c r="N21" s="57">
        <f t="shared" si="0"/>
        <v>22.950000000000003</v>
      </c>
      <c r="O21" s="57">
        <f>(M21-$O$10)/1</f>
        <v>-47</v>
      </c>
    </row>
    <row r="22" spans="1:15" s="29" customFormat="1" ht="24.75" customHeight="1" x14ac:dyDescent="0.35">
      <c r="A22" s="31"/>
      <c r="C22" s="32" t="s">
        <v>54</v>
      </c>
      <c r="D22" s="32"/>
      <c r="E22" s="32"/>
      <c r="F22" s="32"/>
      <c r="I22" s="33" t="s">
        <v>734</v>
      </c>
      <c r="N22" s="57">
        <f t="shared" ref="N22" si="2">(K22-$N$10)/1</f>
        <v>-82</v>
      </c>
      <c r="O22" s="57">
        <f t="shared" ref="O22" si="3">(M22-$O$10)/1</f>
        <v>-47</v>
      </c>
    </row>
    <row r="23" spans="1:15" s="29" customFormat="1" ht="15.75" customHeight="1" x14ac:dyDescent="0.35">
      <c r="A23" s="31"/>
      <c r="C23" s="32"/>
      <c r="D23" s="32"/>
      <c r="E23" s="32"/>
      <c r="F23" s="32"/>
      <c r="I23" s="32"/>
      <c r="N23" s="34"/>
    </row>
    <row r="24" spans="1:15" s="29" customFormat="1" ht="23.25" x14ac:dyDescent="0.35">
      <c r="A24" s="31"/>
      <c r="C24" s="32" t="s">
        <v>26</v>
      </c>
      <c r="D24" s="32"/>
      <c r="E24" s="32"/>
      <c r="F24" s="32"/>
      <c r="I24" s="33" t="s">
        <v>48</v>
      </c>
      <c r="N24" s="34"/>
    </row>
  </sheetData>
  <sortState ref="B11:P21">
    <sortCondition ref="L11:L21"/>
    <sortCondition ref="M11:M21"/>
    <sortCondition ref="J11:J21"/>
    <sortCondition ref="K11:K21"/>
  </sortState>
  <mergeCells count="16">
    <mergeCell ref="L9:M9"/>
    <mergeCell ref="A2:M2"/>
    <mergeCell ref="A3:M3"/>
    <mergeCell ref="A5:M5"/>
    <mergeCell ref="A6:M6"/>
    <mergeCell ref="A7:M7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K9"/>
  </mergeCells>
  <printOptions horizontalCentered="1"/>
  <pageMargins left="0" right="0" top="0" bottom="0" header="0.31496062992125984" footer="0.31496062992125984"/>
  <pageSetup paperSize="9" scale="55" orientation="landscape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4"/>
  <sheetViews>
    <sheetView tabSelected="1" view="pageBreakPreview" topLeftCell="A4" zoomScale="60" zoomScaleNormal="100" workbookViewId="0">
      <selection activeCell="I20" sqref="I20"/>
    </sheetView>
  </sheetViews>
  <sheetFormatPr defaultRowHeight="12.75" x14ac:dyDescent="0.2"/>
  <cols>
    <col min="1" max="1" width="7.140625" customWidth="1"/>
    <col min="2" max="2" width="10" customWidth="1"/>
    <col min="3" max="3" width="39.28515625" customWidth="1"/>
    <col min="4" max="5" width="10.5703125" customWidth="1"/>
    <col min="6" max="6" width="33.42578125" customWidth="1"/>
    <col min="7" max="7" width="29.7109375" customWidth="1"/>
    <col min="8" max="8" width="36" customWidth="1"/>
    <col min="9" max="9" width="31.140625" customWidth="1"/>
    <col min="10" max="10" width="16" customWidth="1"/>
    <col min="11" max="14" width="16" style="21" customWidth="1"/>
    <col min="257" max="257" width="7.140625" customWidth="1"/>
    <col min="258" max="258" width="8.28515625" customWidth="1"/>
    <col min="259" max="259" width="42.7109375" customWidth="1"/>
    <col min="260" max="261" width="10.5703125" customWidth="1"/>
    <col min="262" max="262" width="33.42578125" customWidth="1"/>
    <col min="263" max="263" width="29.7109375" customWidth="1"/>
    <col min="264" max="264" width="36" customWidth="1"/>
    <col min="265" max="265" width="31.140625" customWidth="1"/>
    <col min="266" max="270" width="16" customWidth="1"/>
    <col min="513" max="513" width="7.140625" customWidth="1"/>
    <col min="514" max="514" width="8.28515625" customWidth="1"/>
    <col min="515" max="515" width="42.7109375" customWidth="1"/>
    <col min="516" max="517" width="10.5703125" customWidth="1"/>
    <col min="518" max="518" width="33.42578125" customWidth="1"/>
    <col min="519" max="519" width="29.7109375" customWidth="1"/>
    <col min="520" max="520" width="36" customWidth="1"/>
    <col min="521" max="521" width="31.140625" customWidth="1"/>
    <col min="522" max="526" width="16" customWidth="1"/>
    <col min="769" max="769" width="7.140625" customWidth="1"/>
    <col min="770" max="770" width="8.28515625" customWidth="1"/>
    <col min="771" max="771" width="42.7109375" customWidth="1"/>
    <col min="772" max="773" width="10.5703125" customWidth="1"/>
    <col min="774" max="774" width="33.42578125" customWidth="1"/>
    <col min="775" max="775" width="29.7109375" customWidth="1"/>
    <col min="776" max="776" width="36" customWidth="1"/>
    <col min="777" max="777" width="31.140625" customWidth="1"/>
    <col min="778" max="782" width="16" customWidth="1"/>
    <col min="1025" max="1025" width="7.140625" customWidth="1"/>
    <col min="1026" max="1026" width="8.28515625" customWidth="1"/>
    <col min="1027" max="1027" width="42.7109375" customWidth="1"/>
    <col min="1028" max="1029" width="10.5703125" customWidth="1"/>
    <col min="1030" max="1030" width="33.42578125" customWidth="1"/>
    <col min="1031" max="1031" width="29.7109375" customWidth="1"/>
    <col min="1032" max="1032" width="36" customWidth="1"/>
    <col min="1033" max="1033" width="31.140625" customWidth="1"/>
    <col min="1034" max="1038" width="16" customWidth="1"/>
    <col min="1281" max="1281" width="7.140625" customWidth="1"/>
    <col min="1282" max="1282" width="8.28515625" customWidth="1"/>
    <col min="1283" max="1283" width="42.7109375" customWidth="1"/>
    <col min="1284" max="1285" width="10.5703125" customWidth="1"/>
    <col min="1286" max="1286" width="33.42578125" customWidth="1"/>
    <col min="1287" max="1287" width="29.7109375" customWidth="1"/>
    <col min="1288" max="1288" width="36" customWidth="1"/>
    <col min="1289" max="1289" width="31.140625" customWidth="1"/>
    <col min="1290" max="1294" width="16" customWidth="1"/>
    <col min="1537" max="1537" width="7.140625" customWidth="1"/>
    <col min="1538" max="1538" width="8.28515625" customWidth="1"/>
    <col min="1539" max="1539" width="42.7109375" customWidth="1"/>
    <col min="1540" max="1541" width="10.5703125" customWidth="1"/>
    <col min="1542" max="1542" width="33.42578125" customWidth="1"/>
    <col min="1543" max="1543" width="29.7109375" customWidth="1"/>
    <col min="1544" max="1544" width="36" customWidth="1"/>
    <col min="1545" max="1545" width="31.140625" customWidth="1"/>
    <col min="1546" max="1550" width="16" customWidth="1"/>
    <col min="1793" max="1793" width="7.140625" customWidth="1"/>
    <col min="1794" max="1794" width="8.28515625" customWidth="1"/>
    <col min="1795" max="1795" width="42.7109375" customWidth="1"/>
    <col min="1796" max="1797" width="10.5703125" customWidth="1"/>
    <col min="1798" max="1798" width="33.42578125" customWidth="1"/>
    <col min="1799" max="1799" width="29.7109375" customWidth="1"/>
    <col min="1800" max="1800" width="36" customWidth="1"/>
    <col min="1801" max="1801" width="31.140625" customWidth="1"/>
    <col min="1802" max="1806" width="16" customWidth="1"/>
    <col min="2049" max="2049" width="7.140625" customWidth="1"/>
    <col min="2050" max="2050" width="8.28515625" customWidth="1"/>
    <col min="2051" max="2051" width="42.7109375" customWidth="1"/>
    <col min="2052" max="2053" width="10.5703125" customWidth="1"/>
    <col min="2054" max="2054" width="33.42578125" customWidth="1"/>
    <col min="2055" max="2055" width="29.7109375" customWidth="1"/>
    <col min="2056" max="2056" width="36" customWidth="1"/>
    <col min="2057" max="2057" width="31.140625" customWidth="1"/>
    <col min="2058" max="2062" width="16" customWidth="1"/>
    <col min="2305" max="2305" width="7.140625" customWidth="1"/>
    <col min="2306" max="2306" width="8.28515625" customWidth="1"/>
    <col min="2307" max="2307" width="42.7109375" customWidth="1"/>
    <col min="2308" max="2309" width="10.5703125" customWidth="1"/>
    <col min="2310" max="2310" width="33.42578125" customWidth="1"/>
    <col min="2311" max="2311" width="29.7109375" customWidth="1"/>
    <col min="2312" max="2312" width="36" customWidth="1"/>
    <col min="2313" max="2313" width="31.140625" customWidth="1"/>
    <col min="2314" max="2318" width="16" customWidth="1"/>
    <col min="2561" max="2561" width="7.140625" customWidth="1"/>
    <col min="2562" max="2562" width="8.28515625" customWidth="1"/>
    <col min="2563" max="2563" width="42.7109375" customWidth="1"/>
    <col min="2564" max="2565" width="10.5703125" customWidth="1"/>
    <col min="2566" max="2566" width="33.42578125" customWidth="1"/>
    <col min="2567" max="2567" width="29.7109375" customWidth="1"/>
    <col min="2568" max="2568" width="36" customWidth="1"/>
    <col min="2569" max="2569" width="31.140625" customWidth="1"/>
    <col min="2570" max="2574" width="16" customWidth="1"/>
    <col min="2817" max="2817" width="7.140625" customWidth="1"/>
    <col min="2818" max="2818" width="8.28515625" customWidth="1"/>
    <col min="2819" max="2819" width="42.7109375" customWidth="1"/>
    <col min="2820" max="2821" width="10.5703125" customWidth="1"/>
    <col min="2822" max="2822" width="33.42578125" customWidth="1"/>
    <col min="2823" max="2823" width="29.7109375" customWidth="1"/>
    <col min="2824" max="2824" width="36" customWidth="1"/>
    <col min="2825" max="2825" width="31.140625" customWidth="1"/>
    <col min="2826" max="2830" width="16" customWidth="1"/>
    <col min="3073" max="3073" width="7.140625" customWidth="1"/>
    <col min="3074" max="3074" width="8.28515625" customWidth="1"/>
    <col min="3075" max="3075" width="42.7109375" customWidth="1"/>
    <col min="3076" max="3077" width="10.5703125" customWidth="1"/>
    <col min="3078" max="3078" width="33.42578125" customWidth="1"/>
    <col min="3079" max="3079" width="29.7109375" customWidth="1"/>
    <col min="3080" max="3080" width="36" customWidth="1"/>
    <col min="3081" max="3081" width="31.140625" customWidth="1"/>
    <col min="3082" max="3086" width="16" customWidth="1"/>
    <col min="3329" max="3329" width="7.140625" customWidth="1"/>
    <col min="3330" max="3330" width="8.28515625" customWidth="1"/>
    <col min="3331" max="3331" width="42.7109375" customWidth="1"/>
    <col min="3332" max="3333" width="10.5703125" customWidth="1"/>
    <col min="3334" max="3334" width="33.42578125" customWidth="1"/>
    <col min="3335" max="3335" width="29.7109375" customWidth="1"/>
    <col min="3336" max="3336" width="36" customWidth="1"/>
    <col min="3337" max="3337" width="31.140625" customWidth="1"/>
    <col min="3338" max="3342" width="16" customWidth="1"/>
    <col min="3585" max="3585" width="7.140625" customWidth="1"/>
    <col min="3586" max="3586" width="8.28515625" customWidth="1"/>
    <col min="3587" max="3587" width="42.7109375" customWidth="1"/>
    <col min="3588" max="3589" width="10.5703125" customWidth="1"/>
    <col min="3590" max="3590" width="33.42578125" customWidth="1"/>
    <col min="3591" max="3591" width="29.7109375" customWidth="1"/>
    <col min="3592" max="3592" width="36" customWidth="1"/>
    <col min="3593" max="3593" width="31.140625" customWidth="1"/>
    <col min="3594" max="3598" width="16" customWidth="1"/>
    <col min="3841" max="3841" width="7.140625" customWidth="1"/>
    <col min="3842" max="3842" width="8.28515625" customWidth="1"/>
    <col min="3843" max="3843" width="42.7109375" customWidth="1"/>
    <col min="3844" max="3845" width="10.5703125" customWidth="1"/>
    <col min="3846" max="3846" width="33.42578125" customWidth="1"/>
    <col min="3847" max="3847" width="29.7109375" customWidth="1"/>
    <col min="3848" max="3848" width="36" customWidth="1"/>
    <col min="3849" max="3849" width="31.140625" customWidth="1"/>
    <col min="3850" max="3854" width="16" customWidth="1"/>
    <col min="4097" max="4097" width="7.140625" customWidth="1"/>
    <col min="4098" max="4098" width="8.28515625" customWidth="1"/>
    <col min="4099" max="4099" width="42.7109375" customWidth="1"/>
    <col min="4100" max="4101" width="10.5703125" customWidth="1"/>
    <col min="4102" max="4102" width="33.42578125" customWidth="1"/>
    <col min="4103" max="4103" width="29.7109375" customWidth="1"/>
    <col min="4104" max="4104" width="36" customWidth="1"/>
    <col min="4105" max="4105" width="31.140625" customWidth="1"/>
    <col min="4106" max="4110" width="16" customWidth="1"/>
    <col min="4353" max="4353" width="7.140625" customWidth="1"/>
    <col min="4354" max="4354" width="8.28515625" customWidth="1"/>
    <col min="4355" max="4355" width="42.7109375" customWidth="1"/>
    <col min="4356" max="4357" width="10.5703125" customWidth="1"/>
    <col min="4358" max="4358" width="33.42578125" customWidth="1"/>
    <col min="4359" max="4359" width="29.7109375" customWidth="1"/>
    <col min="4360" max="4360" width="36" customWidth="1"/>
    <col min="4361" max="4361" width="31.140625" customWidth="1"/>
    <col min="4362" max="4366" width="16" customWidth="1"/>
    <col min="4609" max="4609" width="7.140625" customWidth="1"/>
    <col min="4610" max="4610" width="8.28515625" customWidth="1"/>
    <col min="4611" max="4611" width="42.7109375" customWidth="1"/>
    <col min="4612" max="4613" width="10.5703125" customWidth="1"/>
    <col min="4614" max="4614" width="33.42578125" customWidth="1"/>
    <col min="4615" max="4615" width="29.7109375" customWidth="1"/>
    <col min="4616" max="4616" width="36" customWidth="1"/>
    <col min="4617" max="4617" width="31.140625" customWidth="1"/>
    <col min="4618" max="4622" width="16" customWidth="1"/>
    <col min="4865" max="4865" width="7.140625" customWidth="1"/>
    <col min="4866" max="4866" width="8.28515625" customWidth="1"/>
    <col min="4867" max="4867" width="42.7109375" customWidth="1"/>
    <col min="4868" max="4869" width="10.5703125" customWidth="1"/>
    <col min="4870" max="4870" width="33.42578125" customWidth="1"/>
    <col min="4871" max="4871" width="29.7109375" customWidth="1"/>
    <col min="4872" max="4872" width="36" customWidth="1"/>
    <col min="4873" max="4873" width="31.140625" customWidth="1"/>
    <col min="4874" max="4878" width="16" customWidth="1"/>
    <col min="5121" max="5121" width="7.140625" customWidth="1"/>
    <col min="5122" max="5122" width="8.28515625" customWidth="1"/>
    <col min="5123" max="5123" width="42.7109375" customWidth="1"/>
    <col min="5124" max="5125" width="10.5703125" customWidth="1"/>
    <col min="5126" max="5126" width="33.42578125" customWidth="1"/>
    <col min="5127" max="5127" width="29.7109375" customWidth="1"/>
    <col min="5128" max="5128" width="36" customWidth="1"/>
    <col min="5129" max="5129" width="31.140625" customWidth="1"/>
    <col min="5130" max="5134" width="16" customWidth="1"/>
    <col min="5377" max="5377" width="7.140625" customWidth="1"/>
    <col min="5378" max="5378" width="8.28515625" customWidth="1"/>
    <col min="5379" max="5379" width="42.7109375" customWidth="1"/>
    <col min="5380" max="5381" width="10.5703125" customWidth="1"/>
    <col min="5382" max="5382" width="33.42578125" customWidth="1"/>
    <col min="5383" max="5383" width="29.7109375" customWidth="1"/>
    <col min="5384" max="5384" width="36" customWidth="1"/>
    <col min="5385" max="5385" width="31.140625" customWidth="1"/>
    <col min="5386" max="5390" width="16" customWidth="1"/>
    <col min="5633" max="5633" width="7.140625" customWidth="1"/>
    <col min="5634" max="5634" width="8.28515625" customWidth="1"/>
    <col min="5635" max="5635" width="42.7109375" customWidth="1"/>
    <col min="5636" max="5637" width="10.5703125" customWidth="1"/>
    <col min="5638" max="5638" width="33.42578125" customWidth="1"/>
    <col min="5639" max="5639" width="29.7109375" customWidth="1"/>
    <col min="5640" max="5640" width="36" customWidth="1"/>
    <col min="5641" max="5641" width="31.140625" customWidth="1"/>
    <col min="5642" max="5646" width="16" customWidth="1"/>
    <col min="5889" max="5889" width="7.140625" customWidth="1"/>
    <col min="5890" max="5890" width="8.28515625" customWidth="1"/>
    <col min="5891" max="5891" width="42.7109375" customWidth="1"/>
    <col min="5892" max="5893" width="10.5703125" customWidth="1"/>
    <col min="5894" max="5894" width="33.42578125" customWidth="1"/>
    <col min="5895" max="5895" width="29.7109375" customWidth="1"/>
    <col min="5896" max="5896" width="36" customWidth="1"/>
    <col min="5897" max="5897" width="31.140625" customWidth="1"/>
    <col min="5898" max="5902" width="16" customWidth="1"/>
    <col min="6145" max="6145" width="7.140625" customWidth="1"/>
    <col min="6146" max="6146" width="8.28515625" customWidth="1"/>
    <col min="6147" max="6147" width="42.7109375" customWidth="1"/>
    <col min="6148" max="6149" width="10.5703125" customWidth="1"/>
    <col min="6150" max="6150" width="33.42578125" customWidth="1"/>
    <col min="6151" max="6151" width="29.7109375" customWidth="1"/>
    <col min="6152" max="6152" width="36" customWidth="1"/>
    <col min="6153" max="6153" width="31.140625" customWidth="1"/>
    <col min="6154" max="6158" width="16" customWidth="1"/>
    <col min="6401" max="6401" width="7.140625" customWidth="1"/>
    <col min="6402" max="6402" width="8.28515625" customWidth="1"/>
    <col min="6403" max="6403" width="42.7109375" customWidth="1"/>
    <col min="6404" max="6405" width="10.5703125" customWidth="1"/>
    <col min="6406" max="6406" width="33.42578125" customWidth="1"/>
    <col min="6407" max="6407" width="29.7109375" customWidth="1"/>
    <col min="6408" max="6408" width="36" customWidth="1"/>
    <col min="6409" max="6409" width="31.140625" customWidth="1"/>
    <col min="6410" max="6414" width="16" customWidth="1"/>
    <col min="6657" max="6657" width="7.140625" customWidth="1"/>
    <col min="6658" max="6658" width="8.28515625" customWidth="1"/>
    <col min="6659" max="6659" width="42.7109375" customWidth="1"/>
    <col min="6660" max="6661" width="10.5703125" customWidth="1"/>
    <col min="6662" max="6662" width="33.42578125" customWidth="1"/>
    <col min="6663" max="6663" width="29.7109375" customWidth="1"/>
    <col min="6664" max="6664" width="36" customWidth="1"/>
    <col min="6665" max="6665" width="31.140625" customWidth="1"/>
    <col min="6666" max="6670" width="16" customWidth="1"/>
    <col min="6913" max="6913" width="7.140625" customWidth="1"/>
    <col min="6914" max="6914" width="8.28515625" customWidth="1"/>
    <col min="6915" max="6915" width="42.7109375" customWidth="1"/>
    <col min="6916" max="6917" width="10.5703125" customWidth="1"/>
    <col min="6918" max="6918" width="33.42578125" customWidth="1"/>
    <col min="6919" max="6919" width="29.7109375" customWidth="1"/>
    <col min="6920" max="6920" width="36" customWidth="1"/>
    <col min="6921" max="6921" width="31.140625" customWidth="1"/>
    <col min="6922" max="6926" width="16" customWidth="1"/>
    <col min="7169" max="7169" width="7.140625" customWidth="1"/>
    <col min="7170" max="7170" width="8.28515625" customWidth="1"/>
    <col min="7171" max="7171" width="42.7109375" customWidth="1"/>
    <col min="7172" max="7173" width="10.5703125" customWidth="1"/>
    <col min="7174" max="7174" width="33.42578125" customWidth="1"/>
    <col min="7175" max="7175" width="29.7109375" customWidth="1"/>
    <col min="7176" max="7176" width="36" customWidth="1"/>
    <col min="7177" max="7177" width="31.140625" customWidth="1"/>
    <col min="7178" max="7182" width="16" customWidth="1"/>
    <col min="7425" max="7425" width="7.140625" customWidth="1"/>
    <col min="7426" max="7426" width="8.28515625" customWidth="1"/>
    <col min="7427" max="7427" width="42.7109375" customWidth="1"/>
    <col min="7428" max="7429" width="10.5703125" customWidth="1"/>
    <col min="7430" max="7430" width="33.42578125" customWidth="1"/>
    <col min="7431" max="7431" width="29.7109375" customWidth="1"/>
    <col min="7432" max="7432" width="36" customWidth="1"/>
    <col min="7433" max="7433" width="31.140625" customWidth="1"/>
    <col min="7434" max="7438" width="16" customWidth="1"/>
    <col min="7681" max="7681" width="7.140625" customWidth="1"/>
    <col min="7682" max="7682" width="8.28515625" customWidth="1"/>
    <col min="7683" max="7683" width="42.7109375" customWidth="1"/>
    <col min="7684" max="7685" width="10.5703125" customWidth="1"/>
    <col min="7686" max="7686" width="33.42578125" customWidth="1"/>
    <col min="7687" max="7687" width="29.7109375" customWidth="1"/>
    <col min="7688" max="7688" width="36" customWidth="1"/>
    <col min="7689" max="7689" width="31.140625" customWidth="1"/>
    <col min="7690" max="7694" width="16" customWidth="1"/>
    <col min="7937" max="7937" width="7.140625" customWidth="1"/>
    <col min="7938" max="7938" width="8.28515625" customWidth="1"/>
    <col min="7939" max="7939" width="42.7109375" customWidth="1"/>
    <col min="7940" max="7941" width="10.5703125" customWidth="1"/>
    <col min="7942" max="7942" width="33.42578125" customWidth="1"/>
    <col min="7943" max="7943" width="29.7109375" customWidth="1"/>
    <col min="7944" max="7944" width="36" customWidth="1"/>
    <col min="7945" max="7945" width="31.140625" customWidth="1"/>
    <col min="7946" max="7950" width="16" customWidth="1"/>
    <col min="8193" max="8193" width="7.140625" customWidth="1"/>
    <col min="8194" max="8194" width="8.28515625" customWidth="1"/>
    <col min="8195" max="8195" width="42.7109375" customWidth="1"/>
    <col min="8196" max="8197" width="10.5703125" customWidth="1"/>
    <col min="8198" max="8198" width="33.42578125" customWidth="1"/>
    <col min="8199" max="8199" width="29.7109375" customWidth="1"/>
    <col min="8200" max="8200" width="36" customWidth="1"/>
    <col min="8201" max="8201" width="31.140625" customWidth="1"/>
    <col min="8202" max="8206" width="16" customWidth="1"/>
    <col min="8449" max="8449" width="7.140625" customWidth="1"/>
    <col min="8450" max="8450" width="8.28515625" customWidth="1"/>
    <col min="8451" max="8451" width="42.7109375" customWidth="1"/>
    <col min="8452" max="8453" width="10.5703125" customWidth="1"/>
    <col min="8454" max="8454" width="33.42578125" customWidth="1"/>
    <col min="8455" max="8455" width="29.7109375" customWidth="1"/>
    <col min="8456" max="8456" width="36" customWidth="1"/>
    <col min="8457" max="8457" width="31.140625" customWidth="1"/>
    <col min="8458" max="8462" width="16" customWidth="1"/>
    <col min="8705" max="8705" width="7.140625" customWidth="1"/>
    <col min="8706" max="8706" width="8.28515625" customWidth="1"/>
    <col min="8707" max="8707" width="42.7109375" customWidth="1"/>
    <col min="8708" max="8709" width="10.5703125" customWidth="1"/>
    <col min="8710" max="8710" width="33.42578125" customWidth="1"/>
    <col min="8711" max="8711" width="29.7109375" customWidth="1"/>
    <col min="8712" max="8712" width="36" customWidth="1"/>
    <col min="8713" max="8713" width="31.140625" customWidth="1"/>
    <col min="8714" max="8718" width="16" customWidth="1"/>
    <col min="8961" max="8961" width="7.140625" customWidth="1"/>
    <col min="8962" max="8962" width="8.28515625" customWidth="1"/>
    <col min="8963" max="8963" width="42.7109375" customWidth="1"/>
    <col min="8964" max="8965" width="10.5703125" customWidth="1"/>
    <col min="8966" max="8966" width="33.42578125" customWidth="1"/>
    <col min="8967" max="8967" width="29.7109375" customWidth="1"/>
    <col min="8968" max="8968" width="36" customWidth="1"/>
    <col min="8969" max="8969" width="31.140625" customWidth="1"/>
    <col min="8970" max="8974" width="16" customWidth="1"/>
    <col min="9217" max="9217" width="7.140625" customWidth="1"/>
    <col min="9218" max="9218" width="8.28515625" customWidth="1"/>
    <col min="9219" max="9219" width="42.7109375" customWidth="1"/>
    <col min="9220" max="9221" width="10.5703125" customWidth="1"/>
    <col min="9222" max="9222" width="33.42578125" customWidth="1"/>
    <col min="9223" max="9223" width="29.7109375" customWidth="1"/>
    <col min="9224" max="9224" width="36" customWidth="1"/>
    <col min="9225" max="9225" width="31.140625" customWidth="1"/>
    <col min="9226" max="9230" width="16" customWidth="1"/>
    <col min="9473" max="9473" width="7.140625" customWidth="1"/>
    <col min="9474" max="9474" width="8.28515625" customWidth="1"/>
    <col min="9475" max="9475" width="42.7109375" customWidth="1"/>
    <col min="9476" max="9477" width="10.5703125" customWidth="1"/>
    <col min="9478" max="9478" width="33.42578125" customWidth="1"/>
    <col min="9479" max="9479" width="29.7109375" customWidth="1"/>
    <col min="9480" max="9480" width="36" customWidth="1"/>
    <col min="9481" max="9481" width="31.140625" customWidth="1"/>
    <col min="9482" max="9486" width="16" customWidth="1"/>
    <col min="9729" max="9729" width="7.140625" customWidth="1"/>
    <col min="9730" max="9730" width="8.28515625" customWidth="1"/>
    <col min="9731" max="9731" width="42.7109375" customWidth="1"/>
    <col min="9732" max="9733" width="10.5703125" customWidth="1"/>
    <col min="9734" max="9734" width="33.42578125" customWidth="1"/>
    <col min="9735" max="9735" width="29.7109375" customWidth="1"/>
    <col min="9736" max="9736" width="36" customWidth="1"/>
    <col min="9737" max="9737" width="31.140625" customWidth="1"/>
    <col min="9738" max="9742" width="16" customWidth="1"/>
    <col min="9985" max="9985" width="7.140625" customWidth="1"/>
    <col min="9986" max="9986" width="8.28515625" customWidth="1"/>
    <col min="9987" max="9987" width="42.7109375" customWidth="1"/>
    <col min="9988" max="9989" width="10.5703125" customWidth="1"/>
    <col min="9990" max="9990" width="33.42578125" customWidth="1"/>
    <col min="9991" max="9991" width="29.7109375" customWidth="1"/>
    <col min="9992" max="9992" width="36" customWidth="1"/>
    <col min="9993" max="9993" width="31.140625" customWidth="1"/>
    <col min="9994" max="9998" width="16" customWidth="1"/>
    <col min="10241" max="10241" width="7.140625" customWidth="1"/>
    <col min="10242" max="10242" width="8.28515625" customWidth="1"/>
    <col min="10243" max="10243" width="42.7109375" customWidth="1"/>
    <col min="10244" max="10245" width="10.5703125" customWidth="1"/>
    <col min="10246" max="10246" width="33.42578125" customWidth="1"/>
    <col min="10247" max="10247" width="29.7109375" customWidth="1"/>
    <col min="10248" max="10248" width="36" customWidth="1"/>
    <col min="10249" max="10249" width="31.140625" customWidth="1"/>
    <col min="10250" max="10254" width="16" customWidth="1"/>
    <col min="10497" max="10497" width="7.140625" customWidth="1"/>
    <col min="10498" max="10498" width="8.28515625" customWidth="1"/>
    <col min="10499" max="10499" width="42.7109375" customWidth="1"/>
    <col min="10500" max="10501" width="10.5703125" customWidth="1"/>
    <col min="10502" max="10502" width="33.42578125" customWidth="1"/>
    <col min="10503" max="10503" width="29.7109375" customWidth="1"/>
    <col min="10504" max="10504" width="36" customWidth="1"/>
    <col min="10505" max="10505" width="31.140625" customWidth="1"/>
    <col min="10506" max="10510" width="16" customWidth="1"/>
    <col min="10753" max="10753" width="7.140625" customWidth="1"/>
    <col min="10754" max="10754" width="8.28515625" customWidth="1"/>
    <col min="10755" max="10755" width="42.7109375" customWidth="1"/>
    <col min="10756" max="10757" width="10.5703125" customWidth="1"/>
    <col min="10758" max="10758" width="33.42578125" customWidth="1"/>
    <col min="10759" max="10759" width="29.7109375" customWidth="1"/>
    <col min="10760" max="10760" width="36" customWidth="1"/>
    <col min="10761" max="10761" width="31.140625" customWidth="1"/>
    <col min="10762" max="10766" width="16" customWidth="1"/>
    <col min="11009" max="11009" width="7.140625" customWidth="1"/>
    <col min="11010" max="11010" width="8.28515625" customWidth="1"/>
    <col min="11011" max="11011" width="42.7109375" customWidth="1"/>
    <col min="11012" max="11013" width="10.5703125" customWidth="1"/>
    <col min="11014" max="11014" width="33.42578125" customWidth="1"/>
    <col min="11015" max="11015" width="29.7109375" customWidth="1"/>
    <col min="11016" max="11016" width="36" customWidth="1"/>
    <col min="11017" max="11017" width="31.140625" customWidth="1"/>
    <col min="11018" max="11022" width="16" customWidth="1"/>
    <col min="11265" max="11265" width="7.140625" customWidth="1"/>
    <col min="11266" max="11266" width="8.28515625" customWidth="1"/>
    <col min="11267" max="11267" width="42.7109375" customWidth="1"/>
    <col min="11268" max="11269" width="10.5703125" customWidth="1"/>
    <col min="11270" max="11270" width="33.42578125" customWidth="1"/>
    <col min="11271" max="11271" width="29.7109375" customWidth="1"/>
    <col min="11272" max="11272" width="36" customWidth="1"/>
    <col min="11273" max="11273" width="31.140625" customWidth="1"/>
    <col min="11274" max="11278" width="16" customWidth="1"/>
    <col min="11521" max="11521" width="7.140625" customWidth="1"/>
    <col min="11522" max="11522" width="8.28515625" customWidth="1"/>
    <col min="11523" max="11523" width="42.7109375" customWidth="1"/>
    <col min="11524" max="11525" width="10.5703125" customWidth="1"/>
    <col min="11526" max="11526" width="33.42578125" customWidth="1"/>
    <col min="11527" max="11527" width="29.7109375" customWidth="1"/>
    <col min="11528" max="11528" width="36" customWidth="1"/>
    <col min="11529" max="11529" width="31.140625" customWidth="1"/>
    <col min="11530" max="11534" width="16" customWidth="1"/>
    <col min="11777" max="11777" width="7.140625" customWidth="1"/>
    <col min="11778" max="11778" width="8.28515625" customWidth="1"/>
    <col min="11779" max="11779" width="42.7109375" customWidth="1"/>
    <col min="11780" max="11781" width="10.5703125" customWidth="1"/>
    <col min="11782" max="11782" width="33.42578125" customWidth="1"/>
    <col min="11783" max="11783" width="29.7109375" customWidth="1"/>
    <col min="11784" max="11784" width="36" customWidth="1"/>
    <col min="11785" max="11785" width="31.140625" customWidth="1"/>
    <col min="11786" max="11790" width="16" customWidth="1"/>
    <col min="12033" max="12033" width="7.140625" customWidth="1"/>
    <col min="12034" max="12034" width="8.28515625" customWidth="1"/>
    <col min="12035" max="12035" width="42.7109375" customWidth="1"/>
    <col min="12036" max="12037" width="10.5703125" customWidth="1"/>
    <col min="12038" max="12038" width="33.42578125" customWidth="1"/>
    <col min="12039" max="12039" width="29.7109375" customWidth="1"/>
    <col min="12040" max="12040" width="36" customWidth="1"/>
    <col min="12041" max="12041" width="31.140625" customWidth="1"/>
    <col min="12042" max="12046" width="16" customWidth="1"/>
    <col min="12289" max="12289" width="7.140625" customWidth="1"/>
    <col min="12290" max="12290" width="8.28515625" customWidth="1"/>
    <col min="12291" max="12291" width="42.7109375" customWidth="1"/>
    <col min="12292" max="12293" width="10.5703125" customWidth="1"/>
    <col min="12294" max="12294" width="33.42578125" customWidth="1"/>
    <col min="12295" max="12295" width="29.7109375" customWidth="1"/>
    <col min="12296" max="12296" width="36" customWidth="1"/>
    <col min="12297" max="12297" width="31.140625" customWidth="1"/>
    <col min="12298" max="12302" width="16" customWidth="1"/>
    <col min="12545" max="12545" width="7.140625" customWidth="1"/>
    <col min="12546" max="12546" width="8.28515625" customWidth="1"/>
    <col min="12547" max="12547" width="42.7109375" customWidth="1"/>
    <col min="12548" max="12549" width="10.5703125" customWidth="1"/>
    <col min="12550" max="12550" width="33.42578125" customWidth="1"/>
    <col min="12551" max="12551" width="29.7109375" customWidth="1"/>
    <col min="12552" max="12552" width="36" customWidth="1"/>
    <col min="12553" max="12553" width="31.140625" customWidth="1"/>
    <col min="12554" max="12558" width="16" customWidth="1"/>
    <col min="12801" max="12801" width="7.140625" customWidth="1"/>
    <col min="12802" max="12802" width="8.28515625" customWidth="1"/>
    <col min="12803" max="12803" width="42.7109375" customWidth="1"/>
    <col min="12804" max="12805" width="10.5703125" customWidth="1"/>
    <col min="12806" max="12806" width="33.42578125" customWidth="1"/>
    <col min="12807" max="12807" width="29.7109375" customWidth="1"/>
    <col min="12808" max="12808" width="36" customWidth="1"/>
    <col min="12809" max="12809" width="31.140625" customWidth="1"/>
    <col min="12810" max="12814" width="16" customWidth="1"/>
    <col min="13057" max="13057" width="7.140625" customWidth="1"/>
    <col min="13058" max="13058" width="8.28515625" customWidth="1"/>
    <col min="13059" max="13059" width="42.7109375" customWidth="1"/>
    <col min="13060" max="13061" width="10.5703125" customWidth="1"/>
    <col min="13062" max="13062" width="33.42578125" customWidth="1"/>
    <col min="13063" max="13063" width="29.7109375" customWidth="1"/>
    <col min="13064" max="13064" width="36" customWidth="1"/>
    <col min="13065" max="13065" width="31.140625" customWidth="1"/>
    <col min="13066" max="13070" width="16" customWidth="1"/>
    <col min="13313" max="13313" width="7.140625" customWidth="1"/>
    <col min="13314" max="13314" width="8.28515625" customWidth="1"/>
    <col min="13315" max="13315" width="42.7109375" customWidth="1"/>
    <col min="13316" max="13317" width="10.5703125" customWidth="1"/>
    <col min="13318" max="13318" width="33.42578125" customWidth="1"/>
    <col min="13319" max="13319" width="29.7109375" customWidth="1"/>
    <col min="13320" max="13320" width="36" customWidth="1"/>
    <col min="13321" max="13321" width="31.140625" customWidth="1"/>
    <col min="13322" max="13326" width="16" customWidth="1"/>
    <col min="13569" max="13569" width="7.140625" customWidth="1"/>
    <col min="13570" max="13570" width="8.28515625" customWidth="1"/>
    <col min="13571" max="13571" width="42.7109375" customWidth="1"/>
    <col min="13572" max="13573" width="10.5703125" customWidth="1"/>
    <col min="13574" max="13574" width="33.42578125" customWidth="1"/>
    <col min="13575" max="13575" width="29.7109375" customWidth="1"/>
    <col min="13576" max="13576" width="36" customWidth="1"/>
    <col min="13577" max="13577" width="31.140625" customWidth="1"/>
    <col min="13578" max="13582" width="16" customWidth="1"/>
    <col min="13825" max="13825" width="7.140625" customWidth="1"/>
    <col min="13826" max="13826" width="8.28515625" customWidth="1"/>
    <col min="13827" max="13827" width="42.7109375" customWidth="1"/>
    <col min="13828" max="13829" width="10.5703125" customWidth="1"/>
    <col min="13830" max="13830" width="33.42578125" customWidth="1"/>
    <col min="13831" max="13831" width="29.7109375" customWidth="1"/>
    <col min="13832" max="13832" width="36" customWidth="1"/>
    <col min="13833" max="13833" width="31.140625" customWidth="1"/>
    <col min="13834" max="13838" width="16" customWidth="1"/>
    <col min="14081" max="14081" width="7.140625" customWidth="1"/>
    <col min="14082" max="14082" width="8.28515625" customWidth="1"/>
    <col min="14083" max="14083" width="42.7109375" customWidth="1"/>
    <col min="14084" max="14085" width="10.5703125" customWidth="1"/>
    <col min="14086" max="14086" width="33.42578125" customWidth="1"/>
    <col min="14087" max="14087" width="29.7109375" customWidth="1"/>
    <col min="14088" max="14088" width="36" customWidth="1"/>
    <col min="14089" max="14089" width="31.140625" customWidth="1"/>
    <col min="14090" max="14094" width="16" customWidth="1"/>
    <col min="14337" max="14337" width="7.140625" customWidth="1"/>
    <col min="14338" max="14338" width="8.28515625" customWidth="1"/>
    <col min="14339" max="14339" width="42.7109375" customWidth="1"/>
    <col min="14340" max="14341" width="10.5703125" customWidth="1"/>
    <col min="14342" max="14342" width="33.42578125" customWidth="1"/>
    <col min="14343" max="14343" width="29.7109375" customWidth="1"/>
    <col min="14344" max="14344" width="36" customWidth="1"/>
    <col min="14345" max="14345" width="31.140625" customWidth="1"/>
    <col min="14346" max="14350" width="16" customWidth="1"/>
    <col min="14593" max="14593" width="7.140625" customWidth="1"/>
    <col min="14594" max="14594" width="8.28515625" customWidth="1"/>
    <col min="14595" max="14595" width="42.7109375" customWidth="1"/>
    <col min="14596" max="14597" width="10.5703125" customWidth="1"/>
    <col min="14598" max="14598" width="33.42578125" customWidth="1"/>
    <col min="14599" max="14599" width="29.7109375" customWidth="1"/>
    <col min="14600" max="14600" width="36" customWidth="1"/>
    <col min="14601" max="14601" width="31.140625" customWidth="1"/>
    <col min="14602" max="14606" width="16" customWidth="1"/>
    <col min="14849" max="14849" width="7.140625" customWidth="1"/>
    <col min="14850" max="14850" width="8.28515625" customWidth="1"/>
    <col min="14851" max="14851" width="42.7109375" customWidth="1"/>
    <col min="14852" max="14853" width="10.5703125" customWidth="1"/>
    <col min="14854" max="14854" width="33.42578125" customWidth="1"/>
    <col min="14855" max="14855" width="29.7109375" customWidth="1"/>
    <col min="14856" max="14856" width="36" customWidth="1"/>
    <col min="14857" max="14857" width="31.140625" customWidth="1"/>
    <col min="14858" max="14862" width="16" customWidth="1"/>
    <col min="15105" max="15105" width="7.140625" customWidth="1"/>
    <col min="15106" max="15106" width="8.28515625" customWidth="1"/>
    <col min="15107" max="15107" width="42.7109375" customWidth="1"/>
    <col min="15108" max="15109" width="10.5703125" customWidth="1"/>
    <col min="15110" max="15110" width="33.42578125" customWidth="1"/>
    <col min="15111" max="15111" width="29.7109375" customWidth="1"/>
    <col min="15112" max="15112" width="36" customWidth="1"/>
    <col min="15113" max="15113" width="31.140625" customWidth="1"/>
    <col min="15114" max="15118" width="16" customWidth="1"/>
    <col min="15361" max="15361" width="7.140625" customWidth="1"/>
    <col min="15362" max="15362" width="8.28515625" customWidth="1"/>
    <col min="15363" max="15363" width="42.7109375" customWidth="1"/>
    <col min="15364" max="15365" width="10.5703125" customWidth="1"/>
    <col min="15366" max="15366" width="33.42578125" customWidth="1"/>
    <col min="15367" max="15367" width="29.7109375" customWidth="1"/>
    <col min="15368" max="15368" width="36" customWidth="1"/>
    <col min="15369" max="15369" width="31.140625" customWidth="1"/>
    <col min="15370" max="15374" width="16" customWidth="1"/>
    <col min="15617" max="15617" width="7.140625" customWidth="1"/>
    <col min="15618" max="15618" width="8.28515625" customWidth="1"/>
    <col min="15619" max="15619" width="42.7109375" customWidth="1"/>
    <col min="15620" max="15621" width="10.5703125" customWidth="1"/>
    <col min="15622" max="15622" width="33.42578125" customWidth="1"/>
    <col min="15623" max="15623" width="29.7109375" customWidth="1"/>
    <col min="15624" max="15624" width="36" customWidth="1"/>
    <col min="15625" max="15625" width="31.140625" customWidth="1"/>
    <col min="15626" max="15630" width="16" customWidth="1"/>
    <col min="15873" max="15873" width="7.140625" customWidth="1"/>
    <col min="15874" max="15874" width="8.28515625" customWidth="1"/>
    <col min="15875" max="15875" width="42.7109375" customWidth="1"/>
    <col min="15876" max="15877" width="10.5703125" customWidth="1"/>
    <col min="15878" max="15878" width="33.42578125" customWidth="1"/>
    <col min="15879" max="15879" width="29.7109375" customWidth="1"/>
    <col min="15880" max="15880" width="36" customWidth="1"/>
    <col min="15881" max="15881" width="31.140625" customWidth="1"/>
    <col min="15882" max="15886" width="16" customWidth="1"/>
    <col min="16129" max="16129" width="7.140625" customWidth="1"/>
    <col min="16130" max="16130" width="8.28515625" customWidth="1"/>
    <col min="16131" max="16131" width="42.7109375" customWidth="1"/>
    <col min="16132" max="16133" width="10.5703125" customWidth="1"/>
    <col min="16134" max="16134" width="33.42578125" customWidth="1"/>
    <col min="16135" max="16135" width="29.7109375" customWidth="1"/>
    <col min="16136" max="16136" width="36" customWidth="1"/>
    <col min="16137" max="16137" width="31.140625" customWidth="1"/>
    <col min="16138" max="16142" width="16" customWidth="1"/>
  </cols>
  <sheetData>
    <row r="1" spans="1:15" ht="60" customHeight="1" x14ac:dyDescent="0.2">
      <c r="A1" s="4"/>
      <c r="B1" s="4"/>
      <c r="C1" s="4"/>
      <c r="D1" s="4"/>
      <c r="E1" s="4"/>
      <c r="F1" s="4"/>
      <c r="G1" s="4"/>
    </row>
    <row r="2" spans="1:15" ht="20.25" x14ac:dyDescent="0.3">
      <c r="A2" s="366" t="s">
        <v>735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258"/>
    </row>
    <row r="3" spans="1:15" ht="20.25" x14ac:dyDescent="0.3">
      <c r="A3" s="8"/>
      <c r="B3" s="8"/>
      <c r="C3" s="8"/>
      <c r="D3" s="8"/>
      <c r="E3" s="8"/>
      <c r="F3" s="8"/>
      <c r="G3" s="8"/>
    </row>
    <row r="4" spans="1:15" ht="18" x14ac:dyDescent="0.2">
      <c r="A4" s="385" t="s">
        <v>4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  <c r="M4" s="385"/>
      <c r="N4" s="259"/>
    </row>
    <row r="5" spans="1:15" ht="18" x14ac:dyDescent="0.2">
      <c r="A5" s="425"/>
      <c r="B5" s="425"/>
      <c r="C5" s="425"/>
      <c r="D5" s="425"/>
      <c r="E5" s="425"/>
      <c r="F5" s="425"/>
      <c r="G5" s="425"/>
      <c r="H5" s="425"/>
      <c r="I5" s="425"/>
      <c r="J5" s="425"/>
      <c r="K5" s="425"/>
      <c r="L5" s="425"/>
      <c r="M5" s="425"/>
      <c r="N5" s="283"/>
    </row>
    <row r="6" spans="1:15" ht="18" x14ac:dyDescent="0.2">
      <c r="A6" s="485" t="s">
        <v>779</v>
      </c>
      <c r="B6" s="485"/>
      <c r="C6" s="485"/>
      <c r="D6" s="485"/>
      <c r="E6" s="485"/>
      <c r="F6" s="485"/>
      <c r="G6" s="485"/>
      <c r="H6" s="485"/>
      <c r="I6" s="485"/>
      <c r="J6" s="485"/>
      <c r="K6" s="485"/>
      <c r="L6" s="485"/>
      <c r="M6" s="485"/>
      <c r="N6" s="5"/>
    </row>
    <row r="7" spans="1:15" ht="18" hidden="1" x14ac:dyDescent="0.25">
      <c r="A7" s="388"/>
      <c r="B7" s="388"/>
      <c r="C7" s="388"/>
      <c r="D7" s="388"/>
      <c r="E7" s="388"/>
      <c r="F7" s="388"/>
      <c r="G7" s="388"/>
      <c r="H7" s="388"/>
      <c r="I7" s="388"/>
      <c r="J7" s="388"/>
      <c r="K7" s="388"/>
      <c r="L7" s="388"/>
      <c r="M7" s="388"/>
      <c r="N7" s="260"/>
    </row>
    <row r="8" spans="1:15" ht="18" hidden="1" x14ac:dyDescent="0.25">
      <c r="A8" s="388"/>
      <c r="B8" s="388"/>
      <c r="C8" s="388"/>
      <c r="D8" s="388"/>
      <c r="E8" s="388"/>
      <c r="F8" s="388"/>
      <c r="G8" s="388"/>
      <c r="H8" s="388"/>
      <c r="I8" s="388"/>
      <c r="J8" s="388"/>
    </row>
    <row r="9" spans="1:15" ht="24" thickBot="1" x14ac:dyDescent="0.4">
      <c r="A9" s="1"/>
      <c r="B9" s="1"/>
      <c r="C9" s="285" t="s">
        <v>733</v>
      </c>
      <c r="D9" s="286"/>
      <c r="E9" s="287"/>
      <c r="F9" s="287"/>
      <c r="G9" s="288"/>
      <c r="H9" s="288"/>
      <c r="I9" s="31" t="s">
        <v>780</v>
      </c>
      <c r="J9" s="9"/>
    </row>
    <row r="10" spans="1:15" ht="21.75" customHeight="1" x14ac:dyDescent="0.2">
      <c r="A10" s="404" t="s">
        <v>14</v>
      </c>
      <c r="B10" s="406" t="s">
        <v>8</v>
      </c>
      <c r="C10" s="400" t="s">
        <v>9</v>
      </c>
      <c r="D10" s="390" t="s">
        <v>11</v>
      </c>
      <c r="E10" s="390" t="s">
        <v>12</v>
      </c>
      <c r="F10" s="400" t="s">
        <v>2</v>
      </c>
      <c r="G10" s="428" t="s">
        <v>18</v>
      </c>
      <c r="H10" s="400" t="s">
        <v>1</v>
      </c>
      <c r="I10" s="402" t="s">
        <v>10</v>
      </c>
      <c r="J10" s="488" t="s">
        <v>781</v>
      </c>
      <c r="K10" s="488" t="s">
        <v>782</v>
      </c>
      <c r="L10" s="488" t="s">
        <v>783</v>
      </c>
      <c r="M10" s="486" t="s">
        <v>784</v>
      </c>
      <c r="N10" s="450" t="s">
        <v>785</v>
      </c>
    </row>
    <row r="11" spans="1:15" ht="13.5" thickBot="1" x14ac:dyDescent="0.25">
      <c r="A11" s="405"/>
      <c r="B11" s="407"/>
      <c r="C11" s="401"/>
      <c r="D11" s="391"/>
      <c r="E11" s="391"/>
      <c r="F11" s="401"/>
      <c r="G11" s="429"/>
      <c r="H11" s="401"/>
      <c r="I11" s="403"/>
      <c r="J11" s="489"/>
      <c r="K11" s="489"/>
      <c r="L11" s="489"/>
      <c r="M11" s="487"/>
      <c r="N11" s="451"/>
    </row>
    <row r="12" spans="1:15" ht="63.75" x14ac:dyDescent="0.45">
      <c r="A12" s="297">
        <v>1</v>
      </c>
      <c r="B12" s="170">
        <v>165</v>
      </c>
      <c r="C12" s="75" t="s">
        <v>770</v>
      </c>
      <c r="D12" s="35">
        <v>2001</v>
      </c>
      <c r="E12" s="35" t="s">
        <v>29</v>
      </c>
      <c r="F12" s="75" t="s">
        <v>76</v>
      </c>
      <c r="G12" s="298" t="s">
        <v>77</v>
      </c>
      <c r="H12" s="69" t="s">
        <v>62</v>
      </c>
      <c r="I12" s="195" t="s">
        <v>78</v>
      </c>
      <c r="J12" s="335">
        <v>3.365000000000002</v>
      </c>
      <c r="K12" s="153">
        <v>4</v>
      </c>
      <c r="L12" s="321">
        <v>4</v>
      </c>
      <c r="M12" s="334">
        <f t="shared" ref="M12:M18" si="0">J12+K12+L12</f>
        <v>11.365000000000002</v>
      </c>
      <c r="N12" s="242" t="s">
        <v>29</v>
      </c>
      <c r="O12" s="21"/>
    </row>
    <row r="13" spans="1:15" ht="63" x14ac:dyDescent="0.45">
      <c r="A13" s="297">
        <v>2</v>
      </c>
      <c r="B13" s="170">
        <v>3</v>
      </c>
      <c r="C13" s="75" t="s">
        <v>198</v>
      </c>
      <c r="D13" s="35">
        <v>2001</v>
      </c>
      <c r="E13" s="35" t="s">
        <v>29</v>
      </c>
      <c r="F13" s="75" t="s">
        <v>199</v>
      </c>
      <c r="G13" s="298" t="s">
        <v>200</v>
      </c>
      <c r="H13" s="69" t="s">
        <v>201</v>
      </c>
      <c r="I13" s="195" t="s">
        <v>202</v>
      </c>
      <c r="J13" s="335">
        <v>4.7000000000000028</v>
      </c>
      <c r="K13" s="153">
        <v>4</v>
      </c>
      <c r="L13" s="153">
        <v>8</v>
      </c>
      <c r="M13" s="334">
        <f t="shared" si="0"/>
        <v>16.700000000000003</v>
      </c>
      <c r="N13" s="242"/>
      <c r="O13" s="21"/>
    </row>
    <row r="14" spans="1:15" ht="63" x14ac:dyDescent="0.45">
      <c r="A14" s="297">
        <v>3</v>
      </c>
      <c r="B14" s="170">
        <v>1</v>
      </c>
      <c r="C14" s="75" t="s">
        <v>198</v>
      </c>
      <c r="D14" s="35">
        <v>2001</v>
      </c>
      <c r="E14" s="35" t="s">
        <v>22</v>
      </c>
      <c r="F14" s="75" t="s">
        <v>203</v>
      </c>
      <c r="G14" s="298" t="s">
        <v>204</v>
      </c>
      <c r="H14" s="69" t="s">
        <v>201</v>
      </c>
      <c r="I14" s="195" t="s">
        <v>202</v>
      </c>
      <c r="J14" s="335">
        <v>4.2550000000000026</v>
      </c>
      <c r="K14" s="153">
        <v>0</v>
      </c>
      <c r="L14" s="357">
        <v>16</v>
      </c>
      <c r="M14" s="334">
        <f t="shared" si="0"/>
        <v>20.255000000000003</v>
      </c>
      <c r="N14" s="242"/>
      <c r="O14" s="21"/>
    </row>
    <row r="15" spans="1:15" ht="51" x14ac:dyDescent="0.45">
      <c r="A15" s="297">
        <v>4</v>
      </c>
      <c r="B15" s="170">
        <v>207</v>
      </c>
      <c r="C15" s="75" t="s">
        <v>103</v>
      </c>
      <c r="D15" s="35" t="s">
        <v>104</v>
      </c>
      <c r="E15" s="35" t="s">
        <v>105</v>
      </c>
      <c r="F15" s="75" t="s">
        <v>109</v>
      </c>
      <c r="G15" s="298" t="s">
        <v>110</v>
      </c>
      <c r="H15" s="69" t="s">
        <v>108</v>
      </c>
      <c r="I15" s="195" t="s">
        <v>740</v>
      </c>
      <c r="J15" s="189">
        <v>5.9450000000000003</v>
      </c>
      <c r="K15" s="150">
        <v>8</v>
      </c>
      <c r="L15" s="322">
        <v>8</v>
      </c>
      <c r="M15" s="334">
        <f t="shared" si="0"/>
        <v>21.945</v>
      </c>
      <c r="N15" s="242"/>
      <c r="O15" s="21"/>
    </row>
    <row r="16" spans="1:15" ht="63" x14ac:dyDescent="0.45">
      <c r="A16" s="297">
        <v>5</v>
      </c>
      <c r="B16" s="170">
        <v>204</v>
      </c>
      <c r="C16" s="75" t="s">
        <v>111</v>
      </c>
      <c r="D16" s="35" t="s">
        <v>112</v>
      </c>
      <c r="E16" s="35" t="s">
        <v>113</v>
      </c>
      <c r="F16" s="75" t="s">
        <v>114</v>
      </c>
      <c r="G16" s="298" t="s">
        <v>115</v>
      </c>
      <c r="H16" s="69" t="s">
        <v>108</v>
      </c>
      <c r="I16" s="195" t="s">
        <v>740</v>
      </c>
      <c r="J16" s="189">
        <v>5.730000000000004</v>
      </c>
      <c r="K16" s="150">
        <v>8</v>
      </c>
      <c r="L16" s="239">
        <v>12</v>
      </c>
      <c r="M16" s="334">
        <f t="shared" si="0"/>
        <v>25.730000000000004</v>
      </c>
      <c r="N16" s="242"/>
      <c r="O16" s="21"/>
    </row>
    <row r="17" spans="1:15" ht="71.25" x14ac:dyDescent="0.45">
      <c r="A17" s="297">
        <v>6</v>
      </c>
      <c r="B17" s="170">
        <v>58</v>
      </c>
      <c r="C17" s="75" t="s">
        <v>63</v>
      </c>
      <c r="D17" s="35">
        <v>1993</v>
      </c>
      <c r="E17" s="35" t="s">
        <v>31</v>
      </c>
      <c r="F17" s="75" t="s">
        <v>90</v>
      </c>
      <c r="G17" s="298" t="s">
        <v>91</v>
      </c>
      <c r="H17" s="69" t="s">
        <v>327</v>
      </c>
      <c r="I17" s="195" t="s">
        <v>326</v>
      </c>
      <c r="J17" s="189">
        <v>6.4100000000000037</v>
      </c>
      <c r="K17" s="150">
        <v>8</v>
      </c>
      <c r="L17" s="239">
        <v>20</v>
      </c>
      <c r="M17" s="334">
        <f t="shared" si="0"/>
        <v>34.410000000000004</v>
      </c>
      <c r="N17" s="242"/>
      <c r="O17" s="21"/>
    </row>
    <row r="18" spans="1:15" ht="63" x14ac:dyDescent="0.45">
      <c r="A18" s="297">
        <v>7</v>
      </c>
      <c r="B18" s="170">
        <v>300</v>
      </c>
      <c r="C18" s="75" t="s">
        <v>312</v>
      </c>
      <c r="D18" s="35">
        <v>1989</v>
      </c>
      <c r="E18" s="35" t="s">
        <v>31</v>
      </c>
      <c r="F18" s="75" t="s">
        <v>313</v>
      </c>
      <c r="G18" s="298" t="s">
        <v>314</v>
      </c>
      <c r="H18" s="69" t="s">
        <v>315</v>
      </c>
      <c r="I18" s="36" t="s">
        <v>316</v>
      </c>
      <c r="J18" s="189">
        <v>7.9050000000000011</v>
      </c>
      <c r="K18" s="150">
        <v>24</v>
      </c>
      <c r="L18" s="322">
        <v>12</v>
      </c>
      <c r="M18" s="334">
        <f t="shared" si="0"/>
        <v>43.905000000000001</v>
      </c>
      <c r="N18" s="242"/>
      <c r="O18" s="21"/>
    </row>
    <row r="19" spans="1:15" ht="63" x14ac:dyDescent="0.45">
      <c r="A19" s="297"/>
      <c r="B19" s="170">
        <v>172</v>
      </c>
      <c r="C19" s="75" t="s">
        <v>169</v>
      </c>
      <c r="D19" s="35">
        <v>1992</v>
      </c>
      <c r="E19" s="35" t="s">
        <v>102</v>
      </c>
      <c r="F19" s="75" t="s">
        <v>218</v>
      </c>
      <c r="G19" s="298" t="s">
        <v>219</v>
      </c>
      <c r="H19" s="69" t="s">
        <v>62</v>
      </c>
      <c r="I19" s="195" t="s">
        <v>78</v>
      </c>
      <c r="J19" s="335">
        <v>8.009999999999998</v>
      </c>
      <c r="K19" s="483" t="s">
        <v>61</v>
      </c>
      <c r="L19" s="483"/>
      <c r="M19" s="483"/>
      <c r="N19" s="484"/>
      <c r="O19" s="21"/>
    </row>
    <row r="20" spans="1:15" ht="63.75" x14ac:dyDescent="0.45">
      <c r="A20" s="297"/>
      <c r="B20" s="170">
        <v>21</v>
      </c>
      <c r="C20" s="75" t="s">
        <v>208</v>
      </c>
      <c r="D20" s="35">
        <v>1990</v>
      </c>
      <c r="E20" s="35" t="s">
        <v>21</v>
      </c>
      <c r="F20" s="75" t="s">
        <v>430</v>
      </c>
      <c r="G20" s="298" t="s">
        <v>431</v>
      </c>
      <c r="H20" s="69" t="s">
        <v>295</v>
      </c>
      <c r="I20" s="195" t="s">
        <v>205</v>
      </c>
      <c r="J20" s="152">
        <v>0</v>
      </c>
      <c r="K20" s="480" t="s">
        <v>191</v>
      </c>
      <c r="L20" s="481"/>
      <c r="M20" s="481"/>
      <c r="N20" s="482"/>
      <c r="O20" s="21"/>
    </row>
    <row r="21" spans="1:15" ht="94.5" x14ac:dyDescent="0.45">
      <c r="A21" s="297"/>
      <c r="B21" s="170">
        <v>301</v>
      </c>
      <c r="C21" s="75" t="s">
        <v>312</v>
      </c>
      <c r="D21" s="35">
        <v>1989</v>
      </c>
      <c r="E21" s="35" t="s">
        <v>31</v>
      </c>
      <c r="F21" s="75" t="s">
        <v>317</v>
      </c>
      <c r="G21" s="298" t="s">
        <v>318</v>
      </c>
      <c r="H21" s="69" t="s">
        <v>315</v>
      </c>
      <c r="I21" s="195" t="s">
        <v>316</v>
      </c>
      <c r="J21" s="323" t="s">
        <v>273</v>
      </c>
      <c r="K21" s="150"/>
      <c r="L21" s="322"/>
      <c r="M21" s="334"/>
      <c r="N21" s="242"/>
      <c r="O21" s="21"/>
    </row>
    <row r="22" spans="1:15" ht="63.75" thickBot="1" x14ac:dyDescent="0.5">
      <c r="A22" s="305"/>
      <c r="B22" s="277">
        <v>14</v>
      </c>
      <c r="C22" s="307" t="s">
        <v>208</v>
      </c>
      <c r="D22" s="49">
        <v>1990</v>
      </c>
      <c r="E22" s="49" t="s">
        <v>21</v>
      </c>
      <c r="F22" s="307" t="s">
        <v>209</v>
      </c>
      <c r="G22" s="361" t="s">
        <v>210</v>
      </c>
      <c r="H22" s="118" t="s">
        <v>295</v>
      </c>
      <c r="I22" s="116" t="s">
        <v>205</v>
      </c>
      <c r="J22" s="362" t="s">
        <v>61</v>
      </c>
      <c r="K22" s="180"/>
      <c r="L22" s="363"/>
      <c r="M22" s="155"/>
      <c r="N22" s="243"/>
      <c r="O22" s="21"/>
    </row>
    <row r="23" spans="1:15" s="29" customFormat="1" ht="23.25" x14ac:dyDescent="0.35">
      <c r="A23" s="31"/>
      <c r="C23" s="32" t="s">
        <v>54</v>
      </c>
      <c r="D23" s="32"/>
      <c r="E23" s="32"/>
      <c r="F23" s="32"/>
      <c r="I23" s="33" t="s">
        <v>734</v>
      </c>
    </row>
    <row r="24" spans="1:15" s="29" customFormat="1" ht="23.25" x14ac:dyDescent="0.35">
      <c r="A24" s="31"/>
      <c r="C24" s="32" t="s">
        <v>765</v>
      </c>
      <c r="D24" s="32"/>
      <c r="E24" s="32"/>
      <c r="F24" s="32"/>
      <c r="I24" s="33" t="s">
        <v>48</v>
      </c>
    </row>
  </sheetData>
  <sortState ref="B12:N18">
    <sortCondition ref="M12:M18"/>
  </sortState>
  <mergeCells count="22">
    <mergeCell ref="L10:L11"/>
    <mergeCell ref="G10:G11"/>
    <mergeCell ref="H10:H11"/>
    <mergeCell ref="I10:I11"/>
    <mergeCell ref="J10:J11"/>
    <mergeCell ref="K10:K11"/>
    <mergeCell ref="K20:N20"/>
    <mergeCell ref="K19:N19"/>
    <mergeCell ref="F10:F11"/>
    <mergeCell ref="A2:M2"/>
    <mergeCell ref="A4:M4"/>
    <mergeCell ref="A5:M5"/>
    <mergeCell ref="A6:M6"/>
    <mergeCell ref="A7:M7"/>
    <mergeCell ref="A8:J8"/>
    <mergeCell ref="A10:A11"/>
    <mergeCell ref="B10:B11"/>
    <mergeCell ref="C10:C11"/>
    <mergeCell ref="D10:D11"/>
    <mergeCell ref="E10:E11"/>
    <mergeCell ref="M10:M11"/>
    <mergeCell ref="N10:N11"/>
  </mergeCells>
  <printOptions horizontalCentered="1"/>
  <pageMargins left="0" right="0" top="0" bottom="0" header="0.31496062992125984" footer="0.31496062992125984"/>
  <pageSetup paperSize="9" scale="51" orientation="landscape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theme="8" tint="0.39997558519241921"/>
  </sheetPr>
  <dimension ref="A1:P31"/>
  <sheetViews>
    <sheetView view="pageBreakPreview" zoomScale="65" zoomScaleNormal="100" zoomScaleSheetLayoutView="65" workbookViewId="0">
      <selection activeCell="A19" sqref="A19"/>
    </sheetView>
  </sheetViews>
  <sheetFormatPr defaultRowHeight="12.75" x14ac:dyDescent="0.2"/>
  <cols>
    <col min="1" max="1" width="7.140625" customWidth="1"/>
    <col min="2" max="2" width="11.140625" customWidth="1"/>
    <col min="3" max="3" width="54.7109375" customWidth="1"/>
    <col min="4" max="4" width="9.5703125" customWidth="1"/>
    <col min="5" max="5" width="12.7109375" customWidth="1"/>
    <col min="6" max="6" width="47.42578125" customWidth="1"/>
    <col min="7" max="7" width="28.7109375" customWidth="1"/>
    <col min="8" max="8" width="37.5703125" customWidth="1"/>
    <col min="9" max="9" width="35.140625" customWidth="1"/>
    <col min="10" max="14" width="11.7109375" customWidth="1"/>
    <col min="15" max="15" width="12.85546875" style="21" customWidth="1"/>
    <col min="16" max="16" width="12.85546875" customWidth="1"/>
  </cols>
  <sheetData>
    <row r="1" spans="1:16" ht="12.6" customHeight="1" x14ac:dyDescent="0.2">
      <c r="A1" s="4"/>
      <c r="B1" s="4"/>
      <c r="C1" s="4"/>
      <c r="D1" s="4"/>
      <c r="E1" s="4"/>
      <c r="F1" s="4"/>
      <c r="G1" s="4"/>
    </row>
    <row r="2" spans="1:16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366"/>
      <c r="O2"/>
    </row>
    <row r="3" spans="1:16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  <c r="N3" s="366"/>
    </row>
    <row r="4" spans="1:16" ht="10.5" customHeight="1" x14ac:dyDescent="0.2">
      <c r="A4" s="4"/>
      <c r="B4" s="4"/>
      <c r="C4" s="4"/>
      <c r="D4" s="4"/>
      <c r="E4" s="389"/>
      <c r="F4" s="389"/>
      <c r="G4" s="389"/>
      <c r="H4" s="389"/>
      <c r="I4" s="389"/>
      <c r="J4" s="389"/>
    </row>
    <row r="5" spans="1:16" ht="12.7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  <c r="N5" s="385"/>
    </row>
    <row r="6" spans="1:16" ht="9" customHeight="1" x14ac:dyDescent="0.2">
      <c r="A6" s="5"/>
      <c r="B6" s="5"/>
      <c r="C6" s="10"/>
      <c r="D6" s="3"/>
      <c r="E6" s="3"/>
      <c r="F6" s="3"/>
      <c r="G6" s="3"/>
    </row>
    <row r="7" spans="1:16" ht="18.75" customHeight="1" x14ac:dyDescent="0.25">
      <c r="A7" s="387" t="s">
        <v>57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</row>
    <row r="8" spans="1:16" ht="18.75" customHeight="1" x14ac:dyDescent="0.25">
      <c r="A8" s="388" t="s">
        <v>181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</row>
    <row r="9" spans="1:16" ht="18.75" customHeight="1" x14ac:dyDescent="0.25">
      <c r="A9" s="388" t="s">
        <v>15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  <c r="N9" s="388"/>
    </row>
    <row r="10" spans="1:16" ht="25.9" customHeight="1" thickBot="1" x14ac:dyDescent="0.4">
      <c r="A10" s="1"/>
      <c r="B10" s="1"/>
      <c r="C10" s="52" t="s">
        <v>733</v>
      </c>
      <c r="D10" s="2"/>
      <c r="E10" s="6"/>
      <c r="F10" s="6"/>
      <c r="I10" s="56" t="s">
        <v>28</v>
      </c>
      <c r="J10" s="66"/>
      <c r="K10" s="9"/>
      <c r="L10" s="9"/>
      <c r="M10" s="9"/>
      <c r="N10" s="9"/>
    </row>
    <row r="11" spans="1:16" ht="21.75" customHeight="1" x14ac:dyDescent="0.2">
      <c r="A11" s="404" t="s">
        <v>14</v>
      </c>
      <c r="B11" s="406" t="s">
        <v>8</v>
      </c>
      <c r="C11" s="400" t="s">
        <v>9</v>
      </c>
      <c r="D11" s="390" t="s">
        <v>11</v>
      </c>
      <c r="E11" s="390" t="s">
        <v>12</v>
      </c>
      <c r="F11" s="390" t="s">
        <v>2</v>
      </c>
      <c r="G11" s="398" t="s">
        <v>18</v>
      </c>
      <c r="H11" s="400" t="s">
        <v>1</v>
      </c>
      <c r="I11" s="402" t="s">
        <v>10</v>
      </c>
      <c r="J11" s="394" t="s">
        <v>3</v>
      </c>
      <c r="K11" s="395"/>
      <c r="L11" s="396" t="s">
        <v>24</v>
      </c>
      <c r="M11" s="397"/>
      <c r="N11" s="392" t="s">
        <v>35</v>
      </c>
    </row>
    <row r="12" spans="1:16" ht="42" customHeight="1" thickBot="1" x14ac:dyDescent="0.25">
      <c r="A12" s="405"/>
      <c r="B12" s="407"/>
      <c r="C12" s="401"/>
      <c r="D12" s="391"/>
      <c r="E12" s="391"/>
      <c r="F12" s="391"/>
      <c r="G12" s="399"/>
      <c r="H12" s="401"/>
      <c r="I12" s="403"/>
      <c r="J12" s="19" t="s">
        <v>13</v>
      </c>
      <c r="K12" s="20" t="s">
        <v>5</v>
      </c>
      <c r="L12" s="11" t="s">
        <v>25</v>
      </c>
      <c r="M12" s="12" t="s">
        <v>5</v>
      </c>
      <c r="N12" s="393"/>
      <c r="O12" s="25">
        <v>76</v>
      </c>
      <c r="P12" s="25">
        <v>43</v>
      </c>
    </row>
    <row r="13" spans="1:16" ht="55.5" customHeight="1" x14ac:dyDescent="0.45">
      <c r="A13" s="44">
        <v>1</v>
      </c>
      <c r="B13" s="72">
        <v>211</v>
      </c>
      <c r="C13" s="163" t="s">
        <v>269</v>
      </c>
      <c r="D13" s="41">
        <v>2009</v>
      </c>
      <c r="E13" s="42" t="s">
        <v>41</v>
      </c>
      <c r="F13" s="142" t="s">
        <v>141</v>
      </c>
      <c r="G13" s="71" t="s">
        <v>197</v>
      </c>
      <c r="H13" s="43" t="s">
        <v>108</v>
      </c>
      <c r="I13" s="194" t="s">
        <v>103</v>
      </c>
      <c r="J13" s="54">
        <v>0</v>
      </c>
      <c r="K13" s="271">
        <v>73.59</v>
      </c>
      <c r="L13" s="270">
        <v>0</v>
      </c>
      <c r="M13" s="271">
        <v>37.36</v>
      </c>
      <c r="N13" s="78" t="s">
        <v>36</v>
      </c>
      <c r="O13" s="51">
        <f t="shared" ref="O13:O27" si="0">(K13-$O$12)/1</f>
        <v>-2.4099999999999966</v>
      </c>
      <c r="P13" s="51">
        <f t="shared" ref="P13:P27" si="1">(M13-$P$12)/1</f>
        <v>-5.6400000000000006</v>
      </c>
    </row>
    <row r="14" spans="1:16" ht="55.5" customHeight="1" x14ac:dyDescent="0.45">
      <c r="A14" s="44">
        <v>2</v>
      </c>
      <c r="B14" s="72">
        <v>75</v>
      </c>
      <c r="C14" s="163" t="s">
        <v>370</v>
      </c>
      <c r="D14" s="41">
        <v>2009</v>
      </c>
      <c r="E14" s="42" t="s">
        <v>36</v>
      </c>
      <c r="F14" s="142" t="s">
        <v>371</v>
      </c>
      <c r="G14" s="71" t="s">
        <v>372</v>
      </c>
      <c r="H14" s="43" t="s">
        <v>843</v>
      </c>
      <c r="I14" s="195" t="s">
        <v>366</v>
      </c>
      <c r="J14" s="269">
        <v>0</v>
      </c>
      <c r="K14" s="197">
        <v>68.03</v>
      </c>
      <c r="L14" s="269">
        <v>8</v>
      </c>
      <c r="M14" s="197">
        <v>39.39</v>
      </c>
      <c r="N14" s="78" t="s">
        <v>36</v>
      </c>
      <c r="O14" s="51">
        <f t="shared" si="0"/>
        <v>-7.9699999999999989</v>
      </c>
      <c r="P14" s="51">
        <f t="shared" si="1"/>
        <v>-3.6099999999999994</v>
      </c>
    </row>
    <row r="15" spans="1:16" ht="55.5" customHeight="1" x14ac:dyDescent="0.45">
      <c r="A15" s="44">
        <v>3</v>
      </c>
      <c r="B15" s="72">
        <v>195</v>
      </c>
      <c r="C15" s="163" t="s">
        <v>399</v>
      </c>
      <c r="D15" s="41">
        <v>2009</v>
      </c>
      <c r="E15" s="42" t="s">
        <v>41</v>
      </c>
      <c r="F15" s="142" t="s">
        <v>333</v>
      </c>
      <c r="G15" s="71" t="s">
        <v>423</v>
      </c>
      <c r="H15" s="43" t="s">
        <v>108</v>
      </c>
      <c r="I15" s="195" t="s">
        <v>131</v>
      </c>
      <c r="J15" s="269">
        <v>0</v>
      </c>
      <c r="K15" s="197">
        <v>71.73</v>
      </c>
      <c r="L15" s="269">
        <v>39</v>
      </c>
      <c r="M15" s="279">
        <v>69.599999999999994</v>
      </c>
      <c r="N15" s="78" t="s">
        <v>36</v>
      </c>
      <c r="O15" s="51">
        <f t="shared" si="0"/>
        <v>-4.269999999999996</v>
      </c>
      <c r="P15" s="51">
        <f t="shared" si="1"/>
        <v>26.599999999999994</v>
      </c>
    </row>
    <row r="16" spans="1:16" ht="55.5" customHeight="1" x14ac:dyDescent="0.45">
      <c r="A16" s="44">
        <v>4</v>
      </c>
      <c r="B16" s="72">
        <v>168</v>
      </c>
      <c r="C16" s="163" t="s">
        <v>344</v>
      </c>
      <c r="D16" s="41">
        <v>2010</v>
      </c>
      <c r="E16" s="42" t="s">
        <v>79</v>
      </c>
      <c r="F16" s="142" t="s">
        <v>345</v>
      </c>
      <c r="G16" s="71" t="s">
        <v>424</v>
      </c>
      <c r="H16" s="43" t="s">
        <v>62</v>
      </c>
      <c r="I16" s="195" t="s">
        <v>82</v>
      </c>
      <c r="J16" s="269">
        <v>0</v>
      </c>
      <c r="K16" s="197">
        <v>73.62</v>
      </c>
      <c r="L16" s="412" t="s">
        <v>273</v>
      </c>
      <c r="M16" s="413"/>
      <c r="N16" s="78" t="s">
        <v>36</v>
      </c>
      <c r="O16" s="51">
        <f t="shared" si="0"/>
        <v>-2.3799999999999955</v>
      </c>
      <c r="P16" s="51">
        <f t="shared" si="1"/>
        <v>-43</v>
      </c>
    </row>
    <row r="17" spans="1:16" ht="55.5" customHeight="1" x14ac:dyDescent="0.45">
      <c r="A17" s="44">
        <v>4</v>
      </c>
      <c r="B17" s="72">
        <v>126</v>
      </c>
      <c r="C17" s="163" t="s">
        <v>86</v>
      </c>
      <c r="D17" s="41">
        <v>2009</v>
      </c>
      <c r="E17" s="42" t="s">
        <v>36</v>
      </c>
      <c r="F17" s="142" t="s">
        <v>87</v>
      </c>
      <c r="G17" s="71" t="s">
        <v>88</v>
      </c>
      <c r="H17" s="43" t="s">
        <v>85</v>
      </c>
      <c r="I17" s="195" t="s">
        <v>66</v>
      </c>
      <c r="J17" s="269">
        <v>0</v>
      </c>
      <c r="K17" s="197">
        <v>74.03</v>
      </c>
      <c r="L17" s="412" t="s">
        <v>182</v>
      </c>
      <c r="M17" s="413"/>
      <c r="N17" s="78" t="s">
        <v>36</v>
      </c>
      <c r="O17" s="51">
        <f t="shared" si="0"/>
        <v>-1.9699999999999989</v>
      </c>
      <c r="P17" s="51">
        <f t="shared" si="1"/>
        <v>-43</v>
      </c>
    </row>
    <row r="18" spans="1:16" ht="55.5" customHeight="1" x14ac:dyDescent="0.45">
      <c r="A18" s="44">
        <v>6</v>
      </c>
      <c r="B18" s="72">
        <v>105</v>
      </c>
      <c r="C18" s="163" t="s">
        <v>403</v>
      </c>
      <c r="D18" s="41">
        <v>2009</v>
      </c>
      <c r="E18" s="42" t="s">
        <v>41</v>
      </c>
      <c r="F18" s="142" t="s">
        <v>281</v>
      </c>
      <c r="G18" s="71" t="s">
        <v>419</v>
      </c>
      <c r="H18" s="43" t="s">
        <v>844</v>
      </c>
      <c r="I18" s="195" t="s">
        <v>283</v>
      </c>
      <c r="J18" s="269">
        <v>4</v>
      </c>
      <c r="K18" s="197">
        <v>69.02</v>
      </c>
      <c r="L18" s="269"/>
      <c r="M18" s="279"/>
      <c r="N18" s="78" t="s">
        <v>41</v>
      </c>
      <c r="O18" s="51">
        <f t="shared" si="0"/>
        <v>-6.980000000000004</v>
      </c>
      <c r="P18" s="51">
        <f t="shared" si="1"/>
        <v>-43</v>
      </c>
    </row>
    <row r="19" spans="1:16" ht="55.5" customHeight="1" x14ac:dyDescent="0.4">
      <c r="A19" s="44">
        <v>6</v>
      </c>
      <c r="B19" s="72">
        <v>123</v>
      </c>
      <c r="C19" s="142" t="s">
        <v>46</v>
      </c>
      <c r="D19" s="41">
        <v>2009</v>
      </c>
      <c r="E19" s="42" t="s">
        <v>36</v>
      </c>
      <c r="F19" s="142" t="s">
        <v>347</v>
      </c>
      <c r="G19" s="71" t="s">
        <v>348</v>
      </c>
      <c r="H19" s="43" t="s">
        <v>85</v>
      </c>
      <c r="I19" s="195" t="s">
        <v>47</v>
      </c>
      <c r="J19" s="269">
        <v>4</v>
      </c>
      <c r="K19" s="197">
        <v>69.819999999999993</v>
      </c>
      <c r="L19" s="269"/>
      <c r="M19" s="279"/>
      <c r="N19" s="78" t="s">
        <v>41</v>
      </c>
      <c r="O19" s="51">
        <f t="shared" si="0"/>
        <v>-6.1800000000000068</v>
      </c>
      <c r="P19" s="51">
        <f t="shared" si="1"/>
        <v>-43</v>
      </c>
    </row>
    <row r="20" spans="1:16" ht="55.5" customHeight="1" x14ac:dyDescent="0.45">
      <c r="A20" s="44">
        <v>6</v>
      </c>
      <c r="B20" s="72">
        <v>18</v>
      </c>
      <c r="C20" s="163" t="s">
        <v>288</v>
      </c>
      <c r="D20" s="41">
        <v>2010</v>
      </c>
      <c r="E20" s="42" t="s">
        <v>41</v>
      </c>
      <c r="F20" s="142" t="s">
        <v>289</v>
      </c>
      <c r="G20" s="71" t="s">
        <v>420</v>
      </c>
      <c r="H20" s="43" t="s">
        <v>285</v>
      </c>
      <c r="I20" s="195" t="s">
        <v>290</v>
      </c>
      <c r="J20" s="269">
        <v>4</v>
      </c>
      <c r="K20" s="197">
        <v>71.680000000000007</v>
      </c>
      <c r="L20" s="269"/>
      <c r="M20" s="279"/>
      <c r="N20" s="78" t="s">
        <v>41</v>
      </c>
      <c r="O20" s="51">
        <f t="shared" si="0"/>
        <v>-4.3199999999999932</v>
      </c>
      <c r="P20" s="51">
        <f t="shared" si="1"/>
        <v>-43</v>
      </c>
    </row>
    <row r="21" spans="1:16" ht="55.5" customHeight="1" x14ac:dyDescent="0.45">
      <c r="A21" s="44">
        <v>6</v>
      </c>
      <c r="B21" s="72">
        <v>210</v>
      </c>
      <c r="C21" s="163" t="s">
        <v>335</v>
      </c>
      <c r="D21" s="41" t="s">
        <v>336</v>
      </c>
      <c r="E21" s="42" t="s">
        <v>41</v>
      </c>
      <c r="F21" s="142" t="s">
        <v>337</v>
      </c>
      <c r="G21" s="71" t="s">
        <v>338</v>
      </c>
      <c r="H21" s="43" t="s">
        <v>108</v>
      </c>
      <c r="I21" s="195" t="s">
        <v>103</v>
      </c>
      <c r="J21" s="269">
        <v>4</v>
      </c>
      <c r="K21" s="197">
        <v>75.13</v>
      </c>
      <c r="L21" s="272"/>
      <c r="M21" s="272"/>
      <c r="N21" s="78" t="s">
        <v>41</v>
      </c>
      <c r="O21" s="51">
        <f t="shared" si="0"/>
        <v>-0.87000000000000455</v>
      </c>
      <c r="P21" s="51">
        <f t="shared" si="1"/>
        <v>-43</v>
      </c>
    </row>
    <row r="22" spans="1:16" ht="55.5" customHeight="1" x14ac:dyDescent="0.45">
      <c r="A22" s="44">
        <v>6</v>
      </c>
      <c r="B22" s="72">
        <v>66</v>
      </c>
      <c r="C22" s="163" t="s">
        <v>319</v>
      </c>
      <c r="D22" s="41">
        <v>2009</v>
      </c>
      <c r="E22" s="42" t="s">
        <v>41</v>
      </c>
      <c r="F22" s="142" t="s">
        <v>421</v>
      </c>
      <c r="G22" s="71" t="s">
        <v>422</v>
      </c>
      <c r="H22" s="43" t="s">
        <v>321</v>
      </c>
      <c r="I22" s="195" t="s">
        <v>322</v>
      </c>
      <c r="J22" s="269">
        <v>4</v>
      </c>
      <c r="K22" s="197">
        <v>79.86</v>
      </c>
      <c r="L22" s="269"/>
      <c r="M22" s="269"/>
      <c r="N22" s="78" t="s">
        <v>41</v>
      </c>
      <c r="O22" s="51">
        <f t="shared" si="0"/>
        <v>3.8599999999999994</v>
      </c>
      <c r="P22" s="51">
        <f t="shared" si="1"/>
        <v>-43</v>
      </c>
    </row>
    <row r="23" spans="1:16" ht="55.5" customHeight="1" x14ac:dyDescent="0.4">
      <c r="A23" s="44">
        <v>11</v>
      </c>
      <c r="B23" s="135">
        <v>164</v>
      </c>
      <c r="C23" s="266" t="s">
        <v>69</v>
      </c>
      <c r="D23" s="264">
        <v>2009</v>
      </c>
      <c r="E23" s="265" t="s">
        <v>79</v>
      </c>
      <c r="F23" s="266" t="s">
        <v>80</v>
      </c>
      <c r="G23" s="267" t="s">
        <v>81</v>
      </c>
      <c r="H23" s="268" t="s">
        <v>62</v>
      </c>
      <c r="I23" s="195" t="s">
        <v>82</v>
      </c>
      <c r="J23" s="269">
        <v>19</v>
      </c>
      <c r="K23" s="197">
        <v>90.71</v>
      </c>
      <c r="L23" s="269"/>
      <c r="M23" s="197"/>
      <c r="N23" s="23"/>
      <c r="O23" s="51">
        <f t="shared" si="0"/>
        <v>14.709999999999994</v>
      </c>
      <c r="P23" s="51">
        <f t="shared" si="1"/>
        <v>-43</v>
      </c>
    </row>
    <row r="24" spans="1:16" ht="55.5" customHeight="1" x14ac:dyDescent="0.45">
      <c r="A24" s="44"/>
      <c r="B24" s="72">
        <v>50</v>
      </c>
      <c r="C24" s="97" t="s">
        <v>402</v>
      </c>
      <c r="D24" s="37">
        <v>2010</v>
      </c>
      <c r="E24" s="35" t="s">
        <v>36</v>
      </c>
      <c r="F24" s="123" t="s">
        <v>339</v>
      </c>
      <c r="G24" s="200" t="s">
        <v>340</v>
      </c>
      <c r="H24" s="178" t="s">
        <v>341</v>
      </c>
      <c r="I24" s="195" t="s">
        <v>342</v>
      </c>
      <c r="J24" s="411" t="s">
        <v>182</v>
      </c>
      <c r="K24" s="411"/>
      <c r="L24" s="411"/>
      <c r="M24" s="411"/>
      <c r="N24" s="23"/>
      <c r="O24" s="51">
        <f t="shared" si="0"/>
        <v>-76</v>
      </c>
      <c r="P24" s="51">
        <f t="shared" si="1"/>
        <v>-43</v>
      </c>
    </row>
    <row r="25" spans="1:16" ht="55.5" customHeight="1" x14ac:dyDescent="0.45">
      <c r="A25" s="44"/>
      <c r="B25" s="72">
        <v>16</v>
      </c>
      <c r="C25" s="163" t="s">
        <v>264</v>
      </c>
      <c r="D25" s="41">
        <v>2011</v>
      </c>
      <c r="E25" s="42" t="s">
        <v>41</v>
      </c>
      <c r="F25" s="142" t="s">
        <v>211</v>
      </c>
      <c r="G25" s="71" t="s">
        <v>212</v>
      </c>
      <c r="H25" s="43" t="s">
        <v>845</v>
      </c>
      <c r="I25" s="195" t="s">
        <v>208</v>
      </c>
      <c r="J25" s="414" t="s">
        <v>182</v>
      </c>
      <c r="K25" s="414"/>
      <c r="L25" s="414"/>
      <c r="M25" s="414"/>
      <c r="N25" s="23"/>
      <c r="O25" s="51">
        <f t="shared" si="0"/>
        <v>-76</v>
      </c>
      <c r="P25" s="51">
        <f t="shared" si="1"/>
        <v>-43</v>
      </c>
    </row>
    <row r="26" spans="1:16" ht="55.5" customHeight="1" x14ac:dyDescent="0.45">
      <c r="A26" s="44"/>
      <c r="B26" s="170">
        <v>67</v>
      </c>
      <c r="C26" s="163" t="s">
        <v>373</v>
      </c>
      <c r="D26" s="41">
        <v>2011</v>
      </c>
      <c r="E26" s="42" t="s">
        <v>36</v>
      </c>
      <c r="F26" s="142" t="s">
        <v>425</v>
      </c>
      <c r="G26" s="71" t="s">
        <v>426</v>
      </c>
      <c r="H26" s="104" t="s">
        <v>846</v>
      </c>
      <c r="I26" s="195" t="s">
        <v>366</v>
      </c>
      <c r="J26" s="412" t="s">
        <v>182</v>
      </c>
      <c r="K26" s="415"/>
      <c r="L26" s="415"/>
      <c r="M26" s="413"/>
      <c r="N26" s="78"/>
      <c r="O26" s="51">
        <f t="shared" si="0"/>
        <v>-76</v>
      </c>
      <c r="P26" s="51">
        <f t="shared" si="1"/>
        <v>-43</v>
      </c>
    </row>
    <row r="27" spans="1:16" ht="55.5" customHeight="1" thickBot="1" x14ac:dyDescent="0.5">
      <c r="A27" s="26"/>
      <c r="B27" s="277">
        <v>155</v>
      </c>
      <c r="C27" s="203" t="s">
        <v>377</v>
      </c>
      <c r="D27" s="76">
        <v>2011</v>
      </c>
      <c r="E27" s="77" t="s">
        <v>36</v>
      </c>
      <c r="F27" s="230" t="s">
        <v>378</v>
      </c>
      <c r="G27" s="204" t="s">
        <v>379</v>
      </c>
      <c r="H27" s="87" t="s">
        <v>380</v>
      </c>
      <c r="I27" s="92" t="s">
        <v>381</v>
      </c>
      <c r="J27" s="408" t="s">
        <v>182</v>
      </c>
      <c r="K27" s="409"/>
      <c r="L27" s="409"/>
      <c r="M27" s="410"/>
      <c r="N27" s="278"/>
      <c r="O27" s="51">
        <f t="shared" si="0"/>
        <v>-76</v>
      </c>
      <c r="P27" s="51">
        <f t="shared" si="1"/>
        <v>-43</v>
      </c>
    </row>
    <row r="28" spans="1:16" ht="27" customHeight="1" x14ac:dyDescent="0.2"/>
    <row r="29" spans="1:16" s="29" customFormat="1" ht="23.25" x14ac:dyDescent="0.35">
      <c r="A29" s="31"/>
      <c r="C29" s="32" t="s">
        <v>54</v>
      </c>
      <c r="D29" s="32"/>
      <c r="E29" s="32"/>
      <c r="F29" s="32"/>
      <c r="I29" s="33" t="s">
        <v>734</v>
      </c>
      <c r="O29" s="34"/>
    </row>
    <row r="30" spans="1:16" s="29" customFormat="1" ht="18" customHeight="1" x14ac:dyDescent="0.35">
      <c r="A30" s="31"/>
      <c r="C30" s="32"/>
      <c r="D30" s="32"/>
      <c r="E30" s="32"/>
      <c r="F30" s="32"/>
      <c r="I30" s="32"/>
      <c r="O30" s="34"/>
    </row>
    <row r="31" spans="1:16" s="29" customFormat="1" ht="15.6" customHeight="1" x14ac:dyDescent="0.35">
      <c r="A31" s="31"/>
      <c r="C31" s="32" t="s">
        <v>26</v>
      </c>
      <c r="D31" s="32"/>
      <c r="E31" s="32"/>
      <c r="F31" s="32"/>
      <c r="I31" s="33" t="s">
        <v>48</v>
      </c>
      <c r="O31" s="34"/>
    </row>
  </sheetData>
  <sortState ref="B13:P21">
    <sortCondition ref="L13:L21"/>
    <sortCondition ref="M13:M21"/>
    <sortCondition ref="J13:J21"/>
    <sortCondition ref="K13:K21"/>
  </sortState>
  <mergeCells count="25">
    <mergeCell ref="J27:M27"/>
    <mergeCell ref="J24:M24"/>
    <mergeCell ref="L17:M17"/>
    <mergeCell ref="L16:M16"/>
    <mergeCell ref="J25:M25"/>
    <mergeCell ref="J26:M26"/>
    <mergeCell ref="A9:N9"/>
    <mergeCell ref="D11:D12"/>
    <mergeCell ref="E11:E12"/>
    <mergeCell ref="N11:N12"/>
    <mergeCell ref="J11:K11"/>
    <mergeCell ref="L11:M11"/>
    <mergeCell ref="F11:F12"/>
    <mergeCell ref="G11:G12"/>
    <mergeCell ref="H11:H12"/>
    <mergeCell ref="I11:I12"/>
    <mergeCell ref="A11:A12"/>
    <mergeCell ref="B11:B12"/>
    <mergeCell ref="C11:C12"/>
    <mergeCell ref="A2:N2"/>
    <mergeCell ref="A3:N3"/>
    <mergeCell ref="A5:N5"/>
    <mergeCell ref="A7:N7"/>
    <mergeCell ref="A8:N8"/>
    <mergeCell ref="E4:J4"/>
  </mergeCells>
  <printOptions horizontalCentered="1"/>
  <pageMargins left="0" right="0" top="0" bottom="0" header="0.31496062992125984" footer="0.31496062992125984"/>
  <pageSetup paperSize="9" scale="48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rgb="FF92D050"/>
  </sheetPr>
  <dimension ref="A1:L26"/>
  <sheetViews>
    <sheetView view="pageBreakPreview" zoomScale="55" zoomScaleNormal="100" zoomScaleSheetLayoutView="55" workbookViewId="0">
      <selection activeCell="G24" sqref="G23:G24"/>
    </sheetView>
  </sheetViews>
  <sheetFormatPr defaultRowHeight="12.75" x14ac:dyDescent="0.2"/>
  <cols>
    <col min="1" max="1" width="5.85546875" customWidth="1"/>
    <col min="2" max="2" width="13.42578125" customWidth="1"/>
    <col min="3" max="3" width="51.7109375" customWidth="1"/>
    <col min="4" max="4" width="14.5703125" customWidth="1"/>
    <col min="5" max="5" width="12.7109375" customWidth="1"/>
    <col min="6" max="6" width="43.5703125" customWidth="1"/>
    <col min="7" max="7" width="34.5703125" customWidth="1"/>
    <col min="8" max="8" width="41.85546875" customWidth="1"/>
    <col min="9" max="9" width="33.140625" customWidth="1"/>
    <col min="10" max="11" width="23.28515625" customWidth="1"/>
    <col min="12" max="12" width="11.28515625" style="21" customWidth="1"/>
  </cols>
  <sheetData>
    <row r="1" spans="1:12" ht="7.15" customHeight="1" x14ac:dyDescent="0.2">
      <c r="A1" s="4"/>
      <c r="B1" s="4"/>
      <c r="C1" s="4"/>
      <c r="D1" s="4"/>
      <c r="E1" s="4"/>
      <c r="F1" s="4"/>
      <c r="G1" s="4"/>
    </row>
    <row r="2" spans="1:12" ht="20.25" x14ac:dyDescent="0.3">
      <c r="A2" s="366" t="s">
        <v>274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/>
    </row>
    <row r="3" spans="1:12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</row>
    <row r="4" spans="1:12" ht="3.6" customHeight="1" x14ac:dyDescent="0.2">
      <c r="A4" s="4"/>
      <c r="B4" s="4"/>
      <c r="C4" s="4"/>
      <c r="D4" s="4"/>
      <c r="E4" s="4"/>
      <c r="F4" s="4"/>
      <c r="G4" s="4"/>
    </row>
    <row r="5" spans="1:12" ht="12.7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</row>
    <row r="6" spans="1:12" ht="9" customHeight="1" x14ac:dyDescent="0.2">
      <c r="A6" s="5"/>
      <c r="B6" s="5"/>
      <c r="C6" s="10"/>
      <c r="D6" s="3"/>
      <c r="E6" s="3"/>
      <c r="F6" s="3"/>
      <c r="G6" s="3"/>
    </row>
    <row r="7" spans="1:12" ht="18.75" customHeight="1" x14ac:dyDescent="0.25">
      <c r="A7" s="387" t="s">
        <v>73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</row>
    <row r="8" spans="1:12" ht="18.75" customHeight="1" x14ac:dyDescent="0.25">
      <c r="A8" s="388" t="s">
        <v>55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</row>
    <row r="9" spans="1:12" ht="18.600000000000001" customHeight="1" x14ac:dyDescent="0.25">
      <c r="A9" s="388" t="s">
        <v>15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</row>
    <row r="10" spans="1:12" ht="18" customHeight="1" thickBot="1" x14ac:dyDescent="0.35">
      <c r="A10" s="1"/>
      <c r="B10" s="1"/>
      <c r="C10" s="55" t="s">
        <v>733</v>
      </c>
      <c r="D10" s="2"/>
      <c r="E10" s="6"/>
      <c r="F10" s="6"/>
      <c r="I10" s="56" t="s">
        <v>28</v>
      </c>
      <c r="J10" s="9"/>
      <c r="K10" s="9"/>
    </row>
    <row r="11" spans="1:12" ht="21.75" customHeight="1" x14ac:dyDescent="0.2">
      <c r="A11" s="404" t="s">
        <v>14</v>
      </c>
      <c r="B11" s="406" t="s">
        <v>8</v>
      </c>
      <c r="C11" s="400" t="s">
        <v>9</v>
      </c>
      <c r="D11" s="390" t="s">
        <v>11</v>
      </c>
      <c r="E11" s="390" t="s">
        <v>12</v>
      </c>
      <c r="F11" s="390" t="s">
        <v>2</v>
      </c>
      <c r="G11" s="417" t="s">
        <v>18</v>
      </c>
      <c r="H11" s="400" t="s">
        <v>1</v>
      </c>
      <c r="I11" s="402" t="s">
        <v>10</v>
      </c>
      <c r="J11" s="394" t="s">
        <v>3</v>
      </c>
      <c r="K11" s="416"/>
    </row>
    <row r="12" spans="1:12" ht="27.6" customHeight="1" thickBot="1" x14ac:dyDescent="0.25">
      <c r="A12" s="405"/>
      <c r="B12" s="407"/>
      <c r="C12" s="401"/>
      <c r="D12" s="391"/>
      <c r="E12" s="391"/>
      <c r="F12" s="391"/>
      <c r="G12" s="418"/>
      <c r="H12" s="401"/>
      <c r="I12" s="403"/>
      <c r="J12" s="19" t="s">
        <v>13</v>
      </c>
      <c r="K12" s="12" t="s">
        <v>5</v>
      </c>
      <c r="L12" s="25">
        <v>79</v>
      </c>
    </row>
    <row r="13" spans="1:12" s="133" customFormat="1" ht="95.25" customHeight="1" x14ac:dyDescent="0.65">
      <c r="A13" s="134">
        <v>1</v>
      </c>
      <c r="B13" s="162">
        <v>176</v>
      </c>
      <c r="C13" s="273" t="s">
        <v>302</v>
      </c>
      <c r="D13" s="274">
        <v>2006</v>
      </c>
      <c r="E13" s="274" t="s">
        <v>30</v>
      </c>
      <c r="F13" s="167" t="s">
        <v>303</v>
      </c>
      <c r="G13" s="99" t="s">
        <v>428</v>
      </c>
      <c r="H13" s="147" t="s">
        <v>305</v>
      </c>
      <c r="I13" s="275" t="s">
        <v>306</v>
      </c>
      <c r="J13" s="174">
        <v>0</v>
      </c>
      <c r="K13" s="82">
        <v>72.819999999999993</v>
      </c>
      <c r="L13" s="132">
        <f t="shared" ref="L13:L22" si="0">(K13-$L$12)/1</f>
        <v>-6.1800000000000068</v>
      </c>
    </row>
    <row r="14" spans="1:12" ht="95.25" customHeight="1" x14ac:dyDescent="0.65">
      <c r="A14" s="134">
        <v>2</v>
      </c>
      <c r="B14" s="162">
        <v>178</v>
      </c>
      <c r="C14" s="273" t="s">
        <v>302</v>
      </c>
      <c r="D14" s="274">
        <v>2006</v>
      </c>
      <c r="E14" s="274" t="s">
        <v>30</v>
      </c>
      <c r="F14" s="167" t="s">
        <v>307</v>
      </c>
      <c r="G14" s="99" t="s">
        <v>429</v>
      </c>
      <c r="H14" s="147" t="s">
        <v>305</v>
      </c>
      <c r="I14" s="275" t="s">
        <v>306</v>
      </c>
      <c r="J14" s="174">
        <v>5</v>
      </c>
      <c r="K14" s="82">
        <v>83.1</v>
      </c>
      <c r="L14" s="132">
        <f t="shared" si="0"/>
        <v>4.0999999999999943</v>
      </c>
    </row>
    <row r="15" spans="1:12" ht="95.25" customHeight="1" x14ac:dyDescent="0.65">
      <c r="A15" s="134">
        <v>3</v>
      </c>
      <c r="B15" s="162">
        <v>179</v>
      </c>
      <c r="C15" s="273" t="s">
        <v>382</v>
      </c>
      <c r="D15" s="274">
        <v>2008</v>
      </c>
      <c r="E15" s="274" t="s">
        <v>36</v>
      </c>
      <c r="F15" s="167" t="s">
        <v>383</v>
      </c>
      <c r="G15" s="99" t="s">
        <v>384</v>
      </c>
      <c r="H15" s="147" t="s">
        <v>847</v>
      </c>
      <c r="I15" s="275" t="s">
        <v>386</v>
      </c>
      <c r="J15" s="174">
        <v>6</v>
      </c>
      <c r="K15" s="82">
        <v>84.14</v>
      </c>
      <c r="L15" s="132">
        <f t="shared" si="0"/>
        <v>5.1400000000000006</v>
      </c>
    </row>
    <row r="16" spans="1:12" ht="95.25" customHeight="1" x14ac:dyDescent="0.65">
      <c r="A16" s="134">
        <v>4</v>
      </c>
      <c r="B16" s="162">
        <v>213</v>
      </c>
      <c r="C16" s="273" t="s">
        <v>122</v>
      </c>
      <c r="D16" s="274" t="s">
        <v>123</v>
      </c>
      <c r="E16" s="274" t="s">
        <v>41</v>
      </c>
      <c r="F16" s="167" t="s">
        <v>124</v>
      </c>
      <c r="G16" s="99" t="s">
        <v>125</v>
      </c>
      <c r="H16" s="147" t="s">
        <v>108</v>
      </c>
      <c r="I16" s="275" t="s">
        <v>103</v>
      </c>
      <c r="J16" s="174">
        <v>6</v>
      </c>
      <c r="K16" s="82">
        <v>84.52</v>
      </c>
      <c r="L16" s="132">
        <f t="shared" si="0"/>
        <v>5.519999999999996</v>
      </c>
    </row>
    <row r="17" spans="1:12" ht="95.25" customHeight="1" x14ac:dyDescent="0.65">
      <c r="A17" s="134">
        <v>5</v>
      </c>
      <c r="B17" s="162">
        <v>81</v>
      </c>
      <c r="C17" s="273" t="s">
        <v>260</v>
      </c>
      <c r="D17" s="274">
        <v>2007</v>
      </c>
      <c r="E17" s="274" t="s">
        <v>41</v>
      </c>
      <c r="F17" s="167" t="s">
        <v>261</v>
      </c>
      <c r="G17" s="99" t="s">
        <v>407</v>
      </c>
      <c r="H17" s="168" t="s">
        <v>310</v>
      </c>
      <c r="I17" s="275" t="s">
        <v>221</v>
      </c>
      <c r="J17" s="175">
        <v>12</v>
      </c>
      <c r="K17" s="176">
        <v>77.849999999999994</v>
      </c>
      <c r="L17" s="132">
        <f t="shared" si="0"/>
        <v>-1.1500000000000057</v>
      </c>
    </row>
    <row r="18" spans="1:12" ht="95.25" customHeight="1" x14ac:dyDescent="0.65">
      <c r="A18" s="134">
        <v>6</v>
      </c>
      <c r="B18" s="162">
        <v>194</v>
      </c>
      <c r="C18" s="273" t="s">
        <v>126</v>
      </c>
      <c r="D18" s="274" t="s">
        <v>119</v>
      </c>
      <c r="E18" s="274" t="s">
        <v>30</v>
      </c>
      <c r="F18" s="167" t="s">
        <v>127</v>
      </c>
      <c r="G18" s="99" t="s">
        <v>128</v>
      </c>
      <c r="H18" s="147" t="s">
        <v>108</v>
      </c>
      <c r="I18" s="275" t="s">
        <v>740</v>
      </c>
      <c r="J18" s="174">
        <v>12</v>
      </c>
      <c r="K18" s="82">
        <v>82.61</v>
      </c>
      <c r="L18" s="132">
        <f t="shared" si="0"/>
        <v>3.6099999999999994</v>
      </c>
    </row>
    <row r="19" spans="1:12" ht="93" customHeight="1" x14ac:dyDescent="0.65">
      <c r="A19" s="134">
        <v>7</v>
      </c>
      <c r="B19" s="162">
        <v>212</v>
      </c>
      <c r="C19" s="273" t="s">
        <v>118</v>
      </c>
      <c r="D19" s="274" t="s">
        <v>119</v>
      </c>
      <c r="E19" s="274" t="s">
        <v>41</v>
      </c>
      <c r="F19" s="167" t="s">
        <v>120</v>
      </c>
      <c r="G19" s="99" t="s">
        <v>121</v>
      </c>
      <c r="H19" s="147" t="s">
        <v>108</v>
      </c>
      <c r="I19" s="275" t="s">
        <v>103</v>
      </c>
      <c r="J19" s="174">
        <v>19</v>
      </c>
      <c r="K19" s="82">
        <v>85.85</v>
      </c>
      <c r="L19" s="132">
        <f t="shared" si="0"/>
        <v>6.8499999999999943</v>
      </c>
    </row>
    <row r="20" spans="1:12" ht="93" customHeight="1" x14ac:dyDescent="0.65">
      <c r="A20" s="134">
        <v>8</v>
      </c>
      <c r="B20" s="162">
        <v>88</v>
      </c>
      <c r="C20" s="273" t="s">
        <v>394</v>
      </c>
      <c r="D20" s="274">
        <v>2006</v>
      </c>
      <c r="E20" s="274" t="s">
        <v>31</v>
      </c>
      <c r="F20" s="167" t="s">
        <v>395</v>
      </c>
      <c r="G20" s="99" t="s">
        <v>396</v>
      </c>
      <c r="H20" s="147" t="s">
        <v>389</v>
      </c>
      <c r="I20" s="141" t="s">
        <v>397</v>
      </c>
      <c r="J20" s="174">
        <v>24</v>
      </c>
      <c r="K20" s="82">
        <v>86.12</v>
      </c>
      <c r="L20" s="132">
        <f t="shared" si="0"/>
        <v>7.1200000000000045</v>
      </c>
    </row>
    <row r="21" spans="1:12" ht="93" customHeight="1" x14ac:dyDescent="0.65">
      <c r="A21" s="134">
        <v>9</v>
      </c>
      <c r="B21" s="162">
        <v>82</v>
      </c>
      <c r="C21" s="273" t="s">
        <v>311</v>
      </c>
      <c r="D21" s="274">
        <v>2005</v>
      </c>
      <c r="E21" s="274" t="s">
        <v>31</v>
      </c>
      <c r="F21" s="167" t="s">
        <v>187</v>
      </c>
      <c r="G21" s="99" t="s">
        <v>188</v>
      </c>
      <c r="H21" s="168" t="s">
        <v>310</v>
      </c>
      <c r="I21" s="275" t="s">
        <v>221</v>
      </c>
      <c r="J21" s="174">
        <v>28</v>
      </c>
      <c r="K21" s="82">
        <v>72.489999999999995</v>
      </c>
      <c r="L21" s="132">
        <f t="shared" si="0"/>
        <v>-6.5100000000000051</v>
      </c>
    </row>
    <row r="22" spans="1:12" ht="95.25" customHeight="1" thickBot="1" x14ac:dyDescent="0.7">
      <c r="A22" s="202">
        <v>10</v>
      </c>
      <c r="B22" s="205">
        <v>13</v>
      </c>
      <c r="C22" s="313" t="s">
        <v>291</v>
      </c>
      <c r="D22" s="314">
        <v>2008</v>
      </c>
      <c r="E22" s="314" t="s">
        <v>292</v>
      </c>
      <c r="F22" s="315" t="s">
        <v>293</v>
      </c>
      <c r="G22" s="316" t="s">
        <v>427</v>
      </c>
      <c r="H22" s="217" t="s">
        <v>285</v>
      </c>
      <c r="I22" s="317" t="s">
        <v>290</v>
      </c>
      <c r="J22" s="208">
        <v>34</v>
      </c>
      <c r="K22" s="93">
        <v>92.1</v>
      </c>
      <c r="L22" s="132">
        <f t="shared" si="0"/>
        <v>13.099999999999994</v>
      </c>
    </row>
    <row r="23" spans="1:12" s="29" customFormat="1" ht="33" customHeight="1" x14ac:dyDescent="0.35">
      <c r="A23" s="31"/>
      <c r="C23" s="32" t="s">
        <v>54</v>
      </c>
      <c r="D23" s="32"/>
      <c r="E23" s="32"/>
      <c r="F23" s="32"/>
      <c r="I23" s="33" t="s">
        <v>734</v>
      </c>
      <c r="L23" s="34"/>
    </row>
    <row r="24" spans="1:12" s="29" customFormat="1" ht="6" customHeight="1" x14ac:dyDescent="0.35">
      <c r="A24" s="31"/>
      <c r="C24" s="32"/>
      <c r="D24" s="32"/>
      <c r="E24" s="32"/>
      <c r="F24" s="32"/>
      <c r="I24" s="32"/>
      <c r="L24" s="34"/>
    </row>
    <row r="25" spans="1:12" s="29" customFormat="1" ht="18.600000000000001" customHeight="1" x14ac:dyDescent="0.35">
      <c r="A25" s="31"/>
      <c r="C25" s="32" t="s">
        <v>26</v>
      </c>
      <c r="D25" s="32"/>
      <c r="E25" s="32"/>
      <c r="F25" s="32"/>
      <c r="I25" s="33" t="s">
        <v>48</v>
      </c>
      <c r="L25" s="34"/>
    </row>
    <row r="26" spans="1:12" s="29" customFormat="1" ht="23.25" x14ac:dyDescent="0.35">
      <c r="A26" s="31"/>
      <c r="C26" s="32"/>
      <c r="D26" s="32"/>
      <c r="E26" s="32"/>
      <c r="F26" s="32"/>
      <c r="I26" s="33"/>
      <c r="L26" s="34"/>
    </row>
  </sheetData>
  <sortState ref="B13:M22">
    <sortCondition ref="J13:J22"/>
    <sortCondition ref="K13:K22"/>
  </sortState>
  <mergeCells count="16">
    <mergeCell ref="A9:K9"/>
    <mergeCell ref="A11:A12"/>
    <mergeCell ref="B11:B12"/>
    <mergeCell ref="C11:C12"/>
    <mergeCell ref="D11:D12"/>
    <mergeCell ref="E11:E12"/>
    <mergeCell ref="I11:I12"/>
    <mergeCell ref="F11:F12"/>
    <mergeCell ref="J11:K11"/>
    <mergeCell ref="G11:G12"/>
    <mergeCell ref="H11:H12"/>
    <mergeCell ref="A2:K2"/>
    <mergeCell ref="A3:K3"/>
    <mergeCell ref="A5:K5"/>
    <mergeCell ref="A7:K7"/>
    <mergeCell ref="A8:K8"/>
  </mergeCells>
  <pageMargins left="0" right="0" top="0" bottom="0" header="0.31496062992125984" footer="0.31496062992125984"/>
  <pageSetup paperSize="9" scale="48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"/>
  <sheetViews>
    <sheetView view="pageBreakPreview" zoomScale="60" zoomScaleNormal="100" workbookViewId="0">
      <selection activeCell="L1" sqref="L1:L1048576"/>
    </sheetView>
  </sheetViews>
  <sheetFormatPr defaultRowHeight="12.75" x14ac:dyDescent="0.2"/>
  <cols>
    <col min="1" max="1" width="5.85546875" customWidth="1"/>
    <col min="2" max="2" width="13.42578125" customWidth="1"/>
    <col min="3" max="3" width="50.7109375" customWidth="1"/>
    <col min="4" max="4" width="9.5703125" customWidth="1"/>
    <col min="5" max="5" width="12.7109375" customWidth="1"/>
    <col min="6" max="6" width="38.42578125" customWidth="1"/>
    <col min="7" max="7" width="27.5703125" customWidth="1"/>
    <col min="8" max="8" width="34.28515625" customWidth="1"/>
    <col min="9" max="9" width="28.7109375" customWidth="1"/>
    <col min="10" max="11" width="23.28515625" customWidth="1"/>
    <col min="12" max="12" width="11.28515625" style="21" customWidth="1"/>
  </cols>
  <sheetData>
    <row r="1" spans="1:12" ht="7.15" customHeight="1" x14ac:dyDescent="0.2">
      <c r="A1" s="4"/>
      <c r="B1" s="4"/>
      <c r="C1" s="4"/>
      <c r="D1" s="4"/>
      <c r="E1" s="4"/>
      <c r="F1" s="4"/>
      <c r="G1" s="4"/>
    </row>
    <row r="2" spans="1:12" ht="30" customHeight="1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/>
    </row>
    <row r="3" spans="1:12" ht="30" customHeight="1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</row>
    <row r="4" spans="1:12" ht="9.75" customHeight="1" x14ac:dyDescent="0.2">
      <c r="A4" s="4"/>
      <c r="B4" s="4"/>
      <c r="C4" s="4"/>
      <c r="D4" s="4"/>
      <c r="E4" s="4"/>
      <c r="F4" s="4"/>
      <c r="G4" s="4"/>
    </row>
    <row r="5" spans="1:12" ht="30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</row>
    <row r="6" spans="1:12" ht="9.75" customHeight="1" x14ac:dyDescent="0.2">
      <c r="A6" s="5"/>
      <c r="B6" s="5"/>
      <c r="C6" s="10"/>
      <c r="D6" s="159"/>
      <c r="E6" s="159"/>
      <c r="F6" s="159"/>
      <c r="G6" s="159"/>
    </row>
    <row r="7" spans="1:12" ht="30" customHeight="1" x14ac:dyDescent="0.25">
      <c r="A7" s="387" t="s">
        <v>184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</row>
    <row r="8" spans="1:12" ht="30" customHeight="1" x14ac:dyDescent="0.25">
      <c r="A8" s="388" t="s">
        <v>769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</row>
    <row r="9" spans="1:12" ht="30" customHeight="1" x14ac:dyDescent="0.25">
      <c r="A9" s="388" t="s">
        <v>15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</row>
    <row r="10" spans="1:12" ht="30" customHeight="1" thickBot="1" x14ac:dyDescent="0.35">
      <c r="A10" s="1"/>
      <c r="B10" s="1"/>
      <c r="C10" s="55" t="s">
        <v>768</v>
      </c>
      <c r="D10" s="2"/>
      <c r="E10" s="6"/>
      <c r="F10" s="6"/>
      <c r="I10" s="56" t="s">
        <v>28</v>
      </c>
      <c r="J10" s="9"/>
      <c r="K10" s="9"/>
    </row>
    <row r="11" spans="1:12" ht="21.75" customHeight="1" x14ac:dyDescent="0.2">
      <c r="A11" s="404" t="s">
        <v>14</v>
      </c>
      <c r="B11" s="406" t="s">
        <v>8</v>
      </c>
      <c r="C11" s="400" t="s">
        <v>9</v>
      </c>
      <c r="D11" s="390" t="s">
        <v>11</v>
      </c>
      <c r="E11" s="390" t="s">
        <v>12</v>
      </c>
      <c r="F11" s="390" t="s">
        <v>2</v>
      </c>
      <c r="G11" s="417" t="s">
        <v>18</v>
      </c>
      <c r="H11" s="400" t="s">
        <v>1</v>
      </c>
      <c r="I11" s="402" t="s">
        <v>10</v>
      </c>
      <c r="J11" s="394" t="s">
        <v>3</v>
      </c>
      <c r="K11" s="416"/>
    </row>
    <row r="12" spans="1:12" ht="27.6" customHeight="1" thickBot="1" x14ac:dyDescent="0.25">
      <c r="A12" s="405"/>
      <c r="B12" s="407"/>
      <c r="C12" s="401"/>
      <c r="D12" s="391"/>
      <c r="E12" s="391"/>
      <c r="F12" s="391"/>
      <c r="G12" s="418"/>
      <c r="H12" s="401"/>
      <c r="I12" s="403"/>
      <c r="J12" s="19" t="s">
        <v>13</v>
      </c>
      <c r="K12" s="12" t="s">
        <v>5</v>
      </c>
      <c r="L12" s="25">
        <v>83</v>
      </c>
    </row>
    <row r="13" spans="1:12" s="133" customFormat="1" ht="95.25" customHeight="1" thickBot="1" x14ac:dyDescent="0.55000000000000004">
      <c r="A13" s="26">
        <v>1</v>
      </c>
      <c r="B13" s="205">
        <v>124</v>
      </c>
      <c r="C13" s="206" t="s">
        <v>83</v>
      </c>
      <c r="D13" s="48">
        <v>2003</v>
      </c>
      <c r="E13" s="49" t="s">
        <v>31</v>
      </c>
      <c r="F13" s="157" t="s">
        <v>65</v>
      </c>
      <c r="G13" s="207" t="s">
        <v>84</v>
      </c>
      <c r="H13" s="120" t="s">
        <v>85</v>
      </c>
      <c r="I13" s="116" t="s">
        <v>66</v>
      </c>
      <c r="J13" s="208">
        <v>7</v>
      </c>
      <c r="K13" s="93">
        <v>85.01</v>
      </c>
      <c r="L13" s="132">
        <f>(K13-$L$12)/1</f>
        <v>2.0100000000000051</v>
      </c>
    </row>
    <row r="14" spans="1:12" s="29" customFormat="1" ht="93" customHeight="1" x14ac:dyDescent="0.35">
      <c r="A14" s="31"/>
      <c r="C14" s="32" t="s">
        <v>54</v>
      </c>
      <c r="D14" s="32"/>
      <c r="E14" s="32"/>
      <c r="F14" s="32"/>
      <c r="I14" s="33" t="s">
        <v>734</v>
      </c>
      <c r="L14" s="34"/>
    </row>
    <row r="15" spans="1:12" s="29" customFormat="1" ht="36" customHeight="1" x14ac:dyDescent="0.35">
      <c r="A15" s="31"/>
      <c r="C15" s="32"/>
      <c r="D15" s="32"/>
      <c r="E15" s="32"/>
      <c r="F15" s="32"/>
      <c r="I15" s="32"/>
      <c r="L15" s="34"/>
    </row>
    <row r="16" spans="1:12" s="29" customFormat="1" ht="18.600000000000001" customHeight="1" x14ac:dyDescent="0.35">
      <c r="A16" s="31"/>
      <c r="C16" s="32" t="s">
        <v>26</v>
      </c>
      <c r="D16" s="32"/>
      <c r="E16" s="32"/>
      <c r="F16" s="32"/>
      <c r="I16" s="33" t="s">
        <v>48</v>
      </c>
      <c r="L16" s="34"/>
    </row>
    <row r="17" spans="1:12" s="29" customFormat="1" ht="23.25" x14ac:dyDescent="0.35">
      <c r="A17" s="31"/>
      <c r="C17" s="32"/>
      <c r="D17" s="32"/>
      <c r="E17" s="32"/>
      <c r="F17" s="32"/>
      <c r="I17" s="33"/>
      <c r="L17" s="34"/>
    </row>
  </sheetData>
  <sortState ref="B13:M17">
    <sortCondition ref="J13:J17"/>
    <sortCondition ref="K13:K17"/>
  </sortState>
  <mergeCells count="16">
    <mergeCell ref="A9:K9"/>
    <mergeCell ref="A11:A12"/>
    <mergeCell ref="B11:B12"/>
    <mergeCell ref="C11:C12"/>
    <mergeCell ref="D11:D12"/>
    <mergeCell ref="E11:E12"/>
    <mergeCell ref="G11:G12"/>
    <mergeCell ref="H11:H12"/>
    <mergeCell ref="I11:I12"/>
    <mergeCell ref="J11:K11"/>
    <mergeCell ref="F11:F12"/>
    <mergeCell ref="A2:K2"/>
    <mergeCell ref="A3:K3"/>
    <mergeCell ref="A5:K5"/>
    <mergeCell ref="A7:K7"/>
    <mergeCell ref="A8:K8"/>
  </mergeCells>
  <printOptions horizontalCentered="1"/>
  <pageMargins left="0" right="0" top="0" bottom="0" header="0.31496062992125984" footer="0.31496062992125984"/>
  <pageSetup paperSize="9" scale="53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8" tint="0.39997558519241921"/>
    <pageSetUpPr fitToPage="1"/>
  </sheetPr>
  <dimension ref="A1:R28"/>
  <sheetViews>
    <sheetView view="pageBreakPreview" topLeftCell="A4" zoomScale="60" zoomScaleNormal="100" workbookViewId="0">
      <selection activeCell="M15" sqref="M15"/>
    </sheetView>
  </sheetViews>
  <sheetFormatPr defaultRowHeight="12.75" x14ac:dyDescent="0.2"/>
  <cols>
    <col min="1" max="1" width="7.140625" customWidth="1"/>
    <col min="2" max="2" width="11.5703125" customWidth="1"/>
    <col min="3" max="3" width="48.42578125" customWidth="1"/>
    <col min="4" max="5" width="10.5703125" customWidth="1"/>
    <col min="6" max="6" width="40.5703125" customWidth="1"/>
    <col min="7" max="7" width="29.7109375" customWidth="1"/>
    <col min="8" max="8" width="36" customWidth="1"/>
    <col min="9" max="9" width="33.140625" customWidth="1"/>
    <col min="10" max="11" width="15.7109375" customWidth="1"/>
    <col min="12" max="13" width="12.85546875" customWidth="1"/>
    <col min="14" max="14" width="13.85546875" style="21" customWidth="1"/>
    <col min="15" max="15" width="9.140625" style="21" customWidth="1"/>
    <col min="17" max="17" width="13.42578125" customWidth="1"/>
    <col min="18" max="18" width="14" customWidth="1"/>
    <col min="257" max="257" width="7.140625" customWidth="1"/>
    <col min="258" max="258" width="8.28515625" customWidth="1"/>
    <col min="259" max="259" width="48.42578125" customWidth="1"/>
    <col min="260" max="261" width="10.5703125" customWidth="1"/>
    <col min="262" max="262" width="40.5703125" customWidth="1"/>
    <col min="263" max="263" width="29.7109375" customWidth="1"/>
    <col min="264" max="264" width="36" customWidth="1"/>
    <col min="265" max="265" width="33.140625" customWidth="1"/>
    <col min="266" max="267" width="15.7109375" customWidth="1"/>
    <col min="268" max="269" width="12.85546875" customWidth="1"/>
    <col min="270" max="270" width="13.85546875" customWidth="1"/>
    <col min="271" max="271" width="9.140625" customWidth="1"/>
    <col min="273" max="273" width="13.42578125" customWidth="1"/>
    <col min="274" max="274" width="14" customWidth="1"/>
    <col min="513" max="513" width="7.140625" customWidth="1"/>
    <col min="514" max="514" width="8.28515625" customWidth="1"/>
    <col min="515" max="515" width="48.42578125" customWidth="1"/>
    <col min="516" max="517" width="10.5703125" customWidth="1"/>
    <col min="518" max="518" width="40.5703125" customWidth="1"/>
    <col min="519" max="519" width="29.7109375" customWidth="1"/>
    <col min="520" max="520" width="36" customWidth="1"/>
    <col min="521" max="521" width="33.140625" customWidth="1"/>
    <col min="522" max="523" width="15.7109375" customWidth="1"/>
    <col min="524" max="525" width="12.85546875" customWidth="1"/>
    <col min="526" max="526" width="13.85546875" customWidth="1"/>
    <col min="527" max="527" width="9.140625" customWidth="1"/>
    <col min="529" max="529" width="13.42578125" customWidth="1"/>
    <col min="530" max="530" width="14" customWidth="1"/>
    <col min="769" max="769" width="7.140625" customWidth="1"/>
    <col min="770" max="770" width="8.28515625" customWidth="1"/>
    <col min="771" max="771" width="48.42578125" customWidth="1"/>
    <col min="772" max="773" width="10.5703125" customWidth="1"/>
    <col min="774" max="774" width="40.5703125" customWidth="1"/>
    <col min="775" max="775" width="29.7109375" customWidth="1"/>
    <col min="776" max="776" width="36" customWidth="1"/>
    <col min="777" max="777" width="33.140625" customWidth="1"/>
    <col min="778" max="779" width="15.7109375" customWidth="1"/>
    <col min="780" max="781" width="12.85546875" customWidth="1"/>
    <col min="782" max="782" width="13.85546875" customWidth="1"/>
    <col min="783" max="783" width="9.140625" customWidth="1"/>
    <col min="785" max="785" width="13.42578125" customWidth="1"/>
    <col min="786" max="786" width="14" customWidth="1"/>
    <col min="1025" max="1025" width="7.140625" customWidth="1"/>
    <col min="1026" max="1026" width="8.28515625" customWidth="1"/>
    <col min="1027" max="1027" width="48.42578125" customWidth="1"/>
    <col min="1028" max="1029" width="10.5703125" customWidth="1"/>
    <col min="1030" max="1030" width="40.5703125" customWidth="1"/>
    <col min="1031" max="1031" width="29.7109375" customWidth="1"/>
    <col min="1032" max="1032" width="36" customWidth="1"/>
    <col min="1033" max="1033" width="33.140625" customWidth="1"/>
    <col min="1034" max="1035" width="15.7109375" customWidth="1"/>
    <col min="1036" max="1037" width="12.85546875" customWidth="1"/>
    <col min="1038" max="1038" width="13.85546875" customWidth="1"/>
    <col min="1039" max="1039" width="9.140625" customWidth="1"/>
    <col min="1041" max="1041" width="13.42578125" customWidth="1"/>
    <col min="1042" max="1042" width="14" customWidth="1"/>
    <col min="1281" max="1281" width="7.140625" customWidth="1"/>
    <col min="1282" max="1282" width="8.28515625" customWidth="1"/>
    <col min="1283" max="1283" width="48.42578125" customWidth="1"/>
    <col min="1284" max="1285" width="10.5703125" customWidth="1"/>
    <col min="1286" max="1286" width="40.5703125" customWidth="1"/>
    <col min="1287" max="1287" width="29.7109375" customWidth="1"/>
    <col min="1288" max="1288" width="36" customWidth="1"/>
    <col min="1289" max="1289" width="33.140625" customWidth="1"/>
    <col min="1290" max="1291" width="15.7109375" customWidth="1"/>
    <col min="1292" max="1293" width="12.85546875" customWidth="1"/>
    <col min="1294" max="1294" width="13.85546875" customWidth="1"/>
    <col min="1295" max="1295" width="9.140625" customWidth="1"/>
    <col min="1297" max="1297" width="13.42578125" customWidth="1"/>
    <col min="1298" max="1298" width="14" customWidth="1"/>
    <col min="1537" max="1537" width="7.140625" customWidth="1"/>
    <col min="1538" max="1538" width="8.28515625" customWidth="1"/>
    <col min="1539" max="1539" width="48.42578125" customWidth="1"/>
    <col min="1540" max="1541" width="10.5703125" customWidth="1"/>
    <col min="1542" max="1542" width="40.5703125" customWidth="1"/>
    <col min="1543" max="1543" width="29.7109375" customWidth="1"/>
    <col min="1544" max="1544" width="36" customWidth="1"/>
    <col min="1545" max="1545" width="33.140625" customWidth="1"/>
    <col min="1546" max="1547" width="15.7109375" customWidth="1"/>
    <col min="1548" max="1549" width="12.85546875" customWidth="1"/>
    <col min="1550" max="1550" width="13.85546875" customWidth="1"/>
    <col min="1551" max="1551" width="9.140625" customWidth="1"/>
    <col min="1553" max="1553" width="13.42578125" customWidth="1"/>
    <col min="1554" max="1554" width="14" customWidth="1"/>
    <col min="1793" max="1793" width="7.140625" customWidth="1"/>
    <col min="1794" max="1794" width="8.28515625" customWidth="1"/>
    <col min="1795" max="1795" width="48.42578125" customWidth="1"/>
    <col min="1796" max="1797" width="10.5703125" customWidth="1"/>
    <col min="1798" max="1798" width="40.5703125" customWidth="1"/>
    <col min="1799" max="1799" width="29.7109375" customWidth="1"/>
    <col min="1800" max="1800" width="36" customWidth="1"/>
    <col min="1801" max="1801" width="33.140625" customWidth="1"/>
    <col min="1802" max="1803" width="15.7109375" customWidth="1"/>
    <col min="1804" max="1805" width="12.85546875" customWidth="1"/>
    <col min="1806" max="1806" width="13.85546875" customWidth="1"/>
    <col min="1807" max="1807" width="9.140625" customWidth="1"/>
    <col min="1809" max="1809" width="13.42578125" customWidth="1"/>
    <col min="1810" max="1810" width="14" customWidth="1"/>
    <col min="2049" max="2049" width="7.140625" customWidth="1"/>
    <col min="2050" max="2050" width="8.28515625" customWidth="1"/>
    <col min="2051" max="2051" width="48.42578125" customWidth="1"/>
    <col min="2052" max="2053" width="10.5703125" customWidth="1"/>
    <col min="2054" max="2054" width="40.5703125" customWidth="1"/>
    <col min="2055" max="2055" width="29.7109375" customWidth="1"/>
    <col min="2056" max="2056" width="36" customWidth="1"/>
    <col min="2057" max="2057" width="33.140625" customWidth="1"/>
    <col min="2058" max="2059" width="15.7109375" customWidth="1"/>
    <col min="2060" max="2061" width="12.85546875" customWidth="1"/>
    <col min="2062" max="2062" width="13.85546875" customWidth="1"/>
    <col min="2063" max="2063" width="9.140625" customWidth="1"/>
    <col min="2065" max="2065" width="13.42578125" customWidth="1"/>
    <col min="2066" max="2066" width="14" customWidth="1"/>
    <col min="2305" max="2305" width="7.140625" customWidth="1"/>
    <col min="2306" max="2306" width="8.28515625" customWidth="1"/>
    <col min="2307" max="2307" width="48.42578125" customWidth="1"/>
    <col min="2308" max="2309" width="10.5703125" customWidth="1"/>
    <col min="2310" max="2310" width="40.5703125" customWidth="1"/>
    <col min="2311" max="2311" width="29.7109375" customWidth="1"/>
    <col min="2312" max="2312" width="36" customWidth="1"/>
    <col min="2313" max="2313" width="33.140625" customWidth="1"/>
    <col min="2314" max="2315" width="15.7109375" customWidth="1"/>
    <col min="2316" max="2317" width="12.85546875" customWidth="1"/>
    <col min="2318" max="2318" width="13.85546875" customWidth="1"/>
    <col min="2319" max="2319" width="9.140625" customWidth="1"/>
    <col min="2321" max="2321" width="13.42578125" customWidth="1"/>
    <col min="2322" max="2322" width="14" customWidth="1"/>
    <col min="2561" max="2561" width="7.140625" customWidth="1"/>
    <col min="2562" max="2562" width="8.28515625" customWidth="1"/>
    <col min="2563" max="2563" width="48.42578125" customWidth="1"/>
    <col min="2564" max="2565" width="10.5703125" customWidth="1"/>
    <col min="2566" max="2566" width="40.5703125" customWidth="1"/>
    <col min="2567" max="2567" width="29.7109375" customWidth="1"/>
    <col min="2568" max="2568" width="36" customWidth="1"/>
    <col min="2569" max="2569" width="33.140625" customWidth="1"/>
    <col min="2570" max="2571" width="15.7109375" customWidth="1"/>
    <col min="2572" max="2573" width="12.85546875" customWidth="1"/>
    <col min="2574" max="2574" width="13.85546875" customWidth="1"/>
    <col min="2575" max="2575" width="9.140625" customWidth="1"/>
    <col min="2577" max="2577" width="13.42578125" customWidth="1"/>
    <col min="2578" max="2578" width="14" customWidth="1"/>
    <col min="2817" max="2817" width="7.140625" customWidth="1"/>
    <col min="2818" max="2818" width="8.28515625" customWidth="1"/>
    <col min="2819" max="2819" width="48.42578125" customWidth="1"/>
    <col min="2820" max="2821" width="10.5703125" customWidth="1"/>
    <col min="2822" max="2822" width="40.5703125" customWidth="1"/>
    <col min="2823" max="2823" width="29.7109375" customWidth="1"/>
    <col min="2824" max="2824" width="36" customWidth="1"/>
    <col min="2825" max="2825" width="33.140625" customWidth="1"/>
    <col min="2826" max="2827" width="15.7109375" customWidth="1"/>
    <col min="2828" max="2829" width="12.85546875" customWidth="1"/>
    <col min="2830" max="2830" width="13.85546875" customWidth="1"/>
    <col min="2831" max="2831" width="9.140625" customWidth="1"/>
    <col min="2833" max="2833" width="13.42578125" customWidth="1"/>
    <col min="2834" max="2834" width="14" customWidth="1"/>
    <col min="3073" max="3073" width="7.140625" customWidth="1"/>
    <col min="3074" max="3074" width="8.28515625" customWidth="1"/>
    <col min="3075" max="3075" width="48.42578125" customWidth="1"/>
    <col min="3076" max="3077" width="10.5703125" customWidth="1"/>
    <col min="3078" max="3078" width="40.5703125" customWidth="1"/>
    <col min="3079" max="3079" width="29.7109375" customWidth="1"/>
    <col min="3080" max="3080" width="36" customWidth="1"/>
    <col min="3081" max="3081" width="33.140625" customWidth="1"/>
    <col min="3082" max="3083" width="15.7109375" customWidth="1"/>
    <col min="3084" max="3085" width="12.85546875" customWidth="1"/>
    <col min="3086" max="3086" width="13.85546875" customWidth="1"/>
    <col min="3087" max="3087" width="9.140625" customWidth="1"/>
    <col min="3089" max="3089" width="13.42578125" customWidth="1"/>
    <col min="3090" max="3090" width="14" customWidth="1"/>
    <col min="3329" max="3329" width="7.140625" customWidth="1"/>
    <col min="3330" max="3330" width="8.28515625" customWidth="1"/>
    <col min="3331" max="3331" width="48.42578125" customWidth="1"/>
    <col min="3332" max="3333" width="10.5703125" customWidth="1"/>
    <col min="3334" max="3334" width="40.5703125" customWidth="1"/>
    <col min="3335" max="3335" width="29.7109375" customWidth="1"/>
    <col min="3336" max="3336" width="36" customWidth="1"/>
    <col min="3337" max="3337" width="33.140625" customWidth="1"/>
    <col min="3338" max="3339" width="15.7109375" customWidth="1"/>
    <col min="3340" max="3341" width="12.85546875" customWidth="1"/>
    <col min="3342" max="3342" width="13.85546875" customWidth="1"/>
    <col min="3343" max="3343" width="9.140625" customWidth="1"/>
    <col min="3345" max="3345" width="13.42578125" customWidth="1"/>
    <col min="3346" max="3346" width="14" customWidth="1"/>
    <col min="3585" max="3585" width="7.140625" customWidth="1"/>
    <col min="3586" max="3586" width="8.28515625" customWidth="1"/>
    <col min="3587" max="3587" width="48.42578125" customWidth="1"/>
    <col min="3588" max="3589" width="10.5703125" customWidth="1"/>
    <col min="3590" max="3590" width="40.5703125" customWidth="1"/>
    <col min="3591" max="3591" width="29.7109375" customWidth="1"/>
    <col min="3592" max="3592" width="36" customWidth="1"/>
    <col min="3593" max="3593" width="33.140625" customWidth="1"/>
    <col min="3594" max="3595" width="15.7109375" customWidth="1"/>
    <col min="3596" max="3597" width="12.85546875" customWidth="1"/>
    <col min="3598" max="3598" width="13.85546875" customWidth="1"/>
    <col min="3599" max="3599" width="9.140625" customWidth="1"/>
    <col min="3601" max="3601" width="13.42578125" customWidth="1"/>
    <col min="3602" max="3602" width="14" customWidth="1"/>
    <col min="3841" max="3841" width="7.140625" customWidth="1"/>
    <col min="3842" max="3842" width="8.28515625" customWidth="1"/>
    <col min="3843" max="3843" width="48.42578125" customWidth="1"/>
    <col min="3844" max="3845" width="10.5703125" customWidth="1"/>
    <col min="3846" max="3846" width="40.5703125" customWidth="1"/>
    <col min="3847" max="3847" width="29.7109375" customWidth="1"/>
    <col min="3848" max="3848" width="36" customWidth="1"/>
    <col min="3849" max="3849" width="33.140625" customWidth="1"/>
    <col min="3850" max="3851" width="15.7109375" customWidth="1"/>
    <col min="3852" max="3853" width="12.85546875" customWidth="1"/>
    <col min="3854" max="3854" width="13.85546875" customWidth="1"/>
    <col min="3855" max="3855" width="9.140625" customWidth="1"/>
    <col min="3857" max="3857" width="13.42578125" customWidth="1"/>
    <col min="3858" max="3858" width="14" customWidth="1"/>
    <col min="4097" max="4097" width="7.140625" customWidth="1"/>
    <col min="4098" max="4098" width="8.28515625" customWidth="1"/>
    <col min="4099" max="4099" width="48.42578125" customWidth="1"/>
    <col min="4100" max="4101" width="10.5703125" customWidth="1"/>
    <col min="4102" max="4102" width="40.5703125" customWidth="1"/>
    <col min="4103" max="4103" width="29.7109375" customWidth="1"/>
    <col min="4104" max="4104" width="36" customWidth="1"/>
    <col min="4105" max="4105" width="33.140625" customWidth="1"/>
    <col min="4106" max="4107" width="15.7109375" customWidth="1"/>
    <col min="4108" max="4109" width="12.85546875" customWidth="1"/>
    <col min="4110" max="4110" width="13.85546875" customWidth="1"/>
    <col min="4111" max="4111" width="9.140625" customWidth="1"/>
    <col min="4113" max="4113" width="13.42578125" customWidth="1"/>
    <col min="4114" max="4114" width="14" customWidth="1"/>
    <col min="4353" max="4353" width="7.140625" customWidth="1"/>
    <col min="4354" max="4354" width="8.28515625" customWidth="1"/>
    <col min="4355" max="4355" width="48.42578125" customWidth="1"/>
    <col min="4356" max="4357" width="10.5703125" customWidth="1"/>
    <col min="4358" max="4358" width="40.5703125" customWidth="1"/>
    <col min="4359" max="4359" width="29.7109375" customWidth="1"/>
    <col min="4360" max="4360" width="36" customWidth="1"/>
    <col min="4361" max="4361" width="33.140625" customWidth="1"/>
    <col min="4362" max="4363" width="15.7109375" customWidth="1"/>
    <col min="4364" max="4365" width="12.85546875" customWidth="1"/>
    <col min="4366" max="4366" width="13.85546875" customWidth="1"/>
    <col min="4367" max="4367" width="9.140625" customWidth="1"/>
    <col min="4369" max="4369" width="13.42578125" customWidth="1"/>
    <col min="4370" max="4370" width="14" customWidth="1"/>
    <col min="4609" max="4609" width="7.140625" customWidth="1"/>
    <col min="4610" max="4610" width="8.28515625" customWidth="1"/>
    <col min="4611" max="4611" width="48.42578125" customWidth="1"/>
    <col min="4612" max="4613" width="10.5703125" customWidth="1"/>
    <col min="4614" max="4614" width="40.5703125" customWidth="1"/>
    <col min="4615" max="4615" width="29.7109375" customWidth="1"/>
    <col min="4616" max="4616" width="36" customWidth="1"/>
    <col min="4617" max="4617" width="33.140625" customWidth="1"/>
    <col min="4618" max="4619" width="15.7109375" customWidth="1"/>
    <col min="4620" max="4621" width="12.85546875" customWidth="1"/>
    <col min="4622" max="4622" width="13.85546875" customWidth="1"/>
    <col min="4623" max="4623" width="9.140625" customWidth="1"/>
    <col min="4625" max="4625" width="13.42578125" customWidth="1"/>
    <col min="4626" max="4626" width="14" customWidth="1"/>
    <col min="4865" max="4865" width="7.140625" customWidth="1"/>
    <col min="4866" max="4866" width="8.28515625" customWidth="1"/>
    <col min="4867" max="4867" width="48.42578125" customWidth="1"/>
    <col min="4868" max="4869" width="10.5703125" customWidth="1"/>
    <col min="4870" max="4870" width="40.5703125" customWidth="1"/>
    <col min="4871" max="4871" width="29.7109375" customWidth="1"/>
    <col min="4872" max="4872" width="36" customWidth="1"/>
    <col min="4873" max="4873" width="33.140625" customWidth="1"/>
    <col min="4874" max="4875" width="15.7109375" customWidth="1"/>
    <col min="4876" max="4877" width="12.85546875" customWidth="1"/>
    <col min="4878" max="4878" width="13.85546875" customWidth="1"/>
    <col min="4879" max="4879" width="9.140625" customWidth="1"/>
    <col min="4881" max="4881" width="13.42578125" customWidth="1"/>
    <col min="4882" max="4882" width="14" customWidth="1"/>
    <col min="5121" max="5121" width="7.140625" customWidth="1"/>
    <col min="5122" max="5122" width="8.28515625" customWidth="1"/>
    <col min="5123" max="5123" width="48.42578125" customWidth="1"/>
    <col min="5124" max="5125" width="10.5703125" customWidth="1"/>
    <col min="5126" max="5126" width="40.5703125" customWidth="1"/>
    <col min="5127" max="5127" width="29.7109375" customWidth="1"/>
    <col min="5128" max="5128" width="36" customWidth="1"/>
    <col min="5129" max="5129" width="33.140625" customWidth="1"/>
    <col min="5130" max="5131" width="15.7109375" customWidth="1"/>
    <col min="5132" max="5133" width="12.85546875" customWidth="1"/>
    <col min="5134" max="5134" width="13.85546875" customWidth="1"/>
    <col min="5135" max="5135" width="9.140625" customWidth="1"/>
    <col min="5137" max="5137" width="13.42578125" customWidth="1"/>
    <col min="5138" max="5138" width="14" customWidth="1"/>
    <col min="5377" max="5377" width="7.140625" customWidth="1"/>
    <col min="5378" max="5378" width="8.28515625" customWidth="1"/>
    <col min="5379" max="5379" width="48.42578125" customWidth="1"/>
    <col min="5380" max="5381" width="10.5703125" customWidth="1"/>
    <col min="5382" max="5382" width="40.5703125" customWidth="1"/>
    <col min="5383" max="5383" width="29.7109375" customWidth="1"/>
    <col min="5384" max="5384" width="36" customWidth="1"/>
    <col min="5385" max="5385" width="33.140625" customWidth="1"/>
    <col min="5386" max="5387" width="15.7109375" customWidth="1"/>
    <col min="5388" max="5389" width="12.85546875" customWidth="1"/>
    <col min="5390" max="5390" width="13.85546875" customWidth="1"/>
    <col min="5391" max="5391" width="9.140625" customWidth="1"/>
    <col min="5393" max="5393" width="13.42578125" customWidth="1"/>
    <col min="5394" max="5394" width="14" customWidth="1"/>
    <col min="5633" max="5633" width="7.140625" customWidth="1"/>
    <col min="5634" max="5634" width="8.28515625" customWidth="1"/>
    <col min="5635" max="5635" width="48.42578125" customWidth="1"/>
    <col min="5636" max="5637" width="10.5703125" customWidth="1"/>
    <col min="5638" max="5638" width="40.5703125" customWidth="1"/>
    <col min="5639" max="5639" width="29.7109375" customWidth="1"/>
    <col min="5640" max="5640" width="36" customWidth="1"/>
    <col min="5641" max="5641" width="33.140625" customWidth="1"/>
    <col min="5642" max="5643" width="15.7109375" customWidth="1"/>
    <col min="5644" max="5645" width="12.85546875" customWidth="1"/>
    <col min="5646" max="5646" width="13.85546875" customWidth="1"/>
    <col min="5647" max="5647" width="9.140625" customWidth="1"/>
    <col min="5649" max="5649" width="13.42578125" customWidth="1"/>
    <col min="5650" max="5650" width="14" customWidth="1"/>
    <col min="5889" max="5889" width="7.140625" customWidth="1"/>
    <col min="5890" max="5890" width="8.28515625" customWidth="1"/>
    <col min="5891" max="5891" width="48.42578125" customWidth="1"/>
    <col min="5892" max="5893" width="10.5703125" customWidth="1"/>
    <col min="5894" max="5894" width="40.5703125" customWidth="1"/>
    <col min="5895" max="5895" width="29.7109375" customWidth="1"/>
    <col min="5896" max="5896" width="36" customWidth="1"/>
    <col min="5897" max="5897" width="33.140625" customWidth="1"/>
    <col min="5898" max="5899" width="15.7109375" customWidth="1"/>
    <col min="5900" max="5901" width="12.85546875" customWidth="1"/>
    <col min="5902" max="5902" width="13.85546875" customWidth="1"/>
    <col min="5903" max="5903" width="9.140625" customWidth="1"/>
    <col min="5905" max="5905" width="13.42578125" customWidth="1"/>
    <col min="5906" max="5906" width="14" customWidth="1"/>
    <col min="6145" max="6145" width="7.140625" customWidth="1"/>
    <col min="6146" max="6146" width="8.28515625" customWidth="1"/>
    <col min="6147" max="6147" width="48.42578125" customWidth="1"/>
    <col min="6148" max="6149" width="10.5703125" customWidth="1"/>
    <col min="6150" max="6150" width="40.5703125" customWidth="1"/>
    <col min="6151" max="6151" width="29.7109375" customWidth="1"/>
    <col min="6152" max="6152" width="36" customWidth="1"/>
    <col min="6153" max="6153" width="33.140625" customWidth="1"/>
    <col min="6154" max="6155" width="15.7109375" customWidth="1"/>
    <col min="6156" max="6157" width="12.85546875" customWidth="1"/>
    <col min="6158" max="6158" width="13.85546875" customWidth="1"/>
    <col min="6159" max="6159" width="9.140625" customWidth="1"/>
    <col min="6161" max="6161" width="13.42578125" customWidth="1"/>
    <col min="6162" max="6162" width="14" customWidth="1"/>
    <col min="6401" max="6401" width="7.140625" customWidth="1"/>
    <col min="6402" max="6402" width="8.28515625" customWidth="1"/>
    <col min="6403" max="6403" width="48.42578125" customWidth="1"/>
    <col min="6404" max="6405" width="10.5703125" customWidth="1"/>
    <col min="6406" max="6406" width="40.5703125" customWidth="1"/>
    <col min="6407" max="6407" width="29.7109375" customWidth="1"/>
    <col min="6408" max="6408" width="36" customWidth="1"/>
    <col min="6409" max="6409" width="33.140625" customWidth="1"/>
    <col min="6410" max="6411" width="15.7109375" customWidth="1"/>
    <col min="6412" max="6413" width="12.85546875" customWidth="1"/>
    <col min="6414" max="6414" width="13.85546875" customWidth="1"/>
    <col min="6415" max="6415" width="9.140625" customWidth="1"/>
    <col min="6417" max="6417" width="13.42578125" customWidth="1"/>
    <col min="6418" max="6418" width="14" customWidth="1"/>
    <col min="6657" max="6657" width="7.140625" customWidth="1"/>
    <col min="6658" max="6658" width="8.28515625" customWidth="1"/>
    <col min="6659" max="6659" width="48.42578125" customWidth="1"/>
    <col min="6660" max="6661" width="10.5703125" customWidth="1"/>
    <col min="6662" max="6662" width="40.5703125" customWidth="1"/>
    <col min="6663" max="6663" width="29.7109375" customWidth="1"/>
    <col min="6664" max="6664" width="36" customWidth="1"/>
    <col min="6665" max="6665" width="33.140625" customWidth="1"/>
    <col min="6666" max="6667" width="15.7109375" customWidth="1"/>
    <col min="6668" max="6669" width="12.85546875" customWidth="1"/>
    <col min="6670" max="6670" width="13.85546875" customWidth="1"/>
    <col min="6671" max="6671" width="9.140625" customWidth="1"/>
    <col min="6673" max="6673" width="13.42578125" customWidth="1"/>
    <col min="6674" max="6674" width="14" customWidth="1"/>
    <col min="6913" max="6913" width="7.140625" customWidth="1"/>
    <col min="6914" max="6914" width="8.28515625" customWidth="1"/>
    <col min="6915" max="6915" width="48.42578125" customWidth="1"/>
    <col min="6916" max="6917" width="10.5703125" customWidth="1"/>
    <col min="6918" max="6918" width="40.5703125" customWidth="1"/>
    <col min="6919" max="6919" width="29.7109375" customWidth="1"/>
    <col min="6920" max="6920" width="36" customWidth="1"/>
    <col min="6921" max="6921" width="33.140625" customWidth="1"/>
    <col min="6922" max="6923" width="15.7109375" customWidth="1"/>
    <col min="6924" max="6925" width="12.85546875" customWidth="1"/>
    <col min="6926" max="6926" width="13.85546875" customWidth="1"/>
    <col min="6927" max="6927" width="9.140625" customWidth="1"/>
    <col min="6929" max="6929" width="13.42578125" customWidth="1"/>
    <col min="6930" max="6930" width="14" customWidth="1"/>
    <col min="7169" max="7169" width="7.140625" customWidth="1"/>
    <col min="7170" max="7170" width="8.28515625" customWidth="1"/>
    <col min="7171" max="7171" width="48.42578125" customWidth="1"/>
    <col min="7172" max="7173" width="10.5703125" customWidth="1"/>
    <col min="7174" max="7174" width="40.5703125" customWidth="1"/>
    <col min="7175" max="7175" width="29.7109375" customWidth="1"/>
    <col min="7176" max="7176" width="36" customWidth="1"/>
    <col min="7177" max="7177" width="33.140625" customWidth="1"/>
    <col min="7178" max="7179" width="15.7109375" customWidth="1"/>
    <col min="7180" max="7181" width="12.85546875" customWidth="1"/>
    <col min="7182" max="7182" width="13.85546875" customWidth="1"/>
    <col min="7183" max="7183" width="9.140625" customWidth="1"/>
    <col min="7185" max="7185" width="13.42578125" customWidth="1"/>
    <col min="7186" max="7186" width="14" customWidth="1"/>
    <col min="7425" max="7425" width="7.140625" customWidth="1"/>
    <col min="7426" max="7426" width="8.28515625" customWidth="1"/>
    <col min="7427" max="7427" width="48.42578125" customWidth="1"/>
    <col min="7428" max="7429" width="10.5703125" customWidth="1"/>
    <col min="7430" max="7430" width="40.5703125" customWidth="1"/>
    <col min="7431" max="7431" width="29.7109375" customWidth="1"/>
    <col min="7432" max="7432" width="36" customWidth="1"/>
    <col min="7433" max="7433" width="33.140625" customWidth="1"/>
    <col min="7434" max="7435" width="15.7109375" customWidth="1"/>
    <col min="7436" max="7437" width="12.85546875" customWidth="1"/>
    <col min="7438" max="7438" width="13.85546875" customWidth="1"/>
    <col min="7439" max="7439" width="9.140625" customWidth="1"/>
    <col min="7441" max="7441" width="13.42578125" customWidth="1"/>
    <col min="7442" max="7442" width="14" customWidth="1"/>
    <col min="7681" max="7681" width="7.140625" customWidth="1"/>
    <col min="7682" max="7682" width="8.28515625" customWidth="1"/>
    <col min="7683" max="7683" width="48.42578125" customWidth="1"/>
    <col min="7684" max="7685" width="10.5703125" customWidth="1"/>
    <col min="7686" max="7686" width="40.5703125" customWidth="1"/>
    <col min="7687" max="7687" width="29.7109375" customWidth="1"/>
    <col min="7688" max="7688" width="36" customWidth="1"/>
    <col min="7689" max="7689" width="33.140625" customWidth="1"/>
    <col min="7690" max="7691" width="15.7109375" customWidth="1"/>
    <col min="7692" max="7693" width="12.85546875" customWidth="1"/>
    <col min="7694" max="7694" width="13.85546875" customWidth="1"/>
    <col min="7695" max="7695" width="9.140625" customWidth="1"/>
    <col min="7697" max="7697" width="13.42578125" customWidth="1"/>
    <col min="7698" max="7698" width="14" customWidth="1"/>
    <col min="7937" max="7937" width="7.140625" customWidth="1"/>
    <col min="7938" max="7938" width="8.28515625" customWidth="1"/>
    <col min="7939" max="7939" width="48.42578125" customWidth="1"/>
    <col min="7940" max="7941" width="10.5703125" customWidth="1"/>
    <col min="7942" max="7942" width="40.5703125" customWidth="1"/>
    <col min="7943" max="7943" width="29.7109375" customWidth="1"/>
    <col min="7944" max="7944" width="36" customWidth="1"/>
    <col min="7945" max="7945" width="33.140625" customWidth="1"/>
    <col min="7946" max="7947" width="15.7109375" customWidth="1"/>
    <col min="7948" max="7949" width="12.85546875" customWidth="1"/>
    <col min="7950" max="7950" width="13.85546875" customWidth="1"/>
    <col min="7951" max="7951" width="9.140625" customWidth="1"/>
    <col min="7953" max="7953" width="13.42578125" customWidth="1"/>
    <col min="7954" max="7954" width="14" customWidth="1"/>
    <col min="8193" max="8193" width="7.140625" customWidth="1"/>
    <col min="8194" max="8194" width="8.28515625" customWidth="1"/>
    <col min="8195" max="8195" width="48.42578125" customWidth="1"/>
    <col min="8196" max="8197" width="10.5703125" customWidth="1"/>
    <col min="8198" max="8198" width="40.5703125" customWidth="1"/>
    <col min="8199" max="8199" width="29.7109375" customWidth="1"/>
    <col min="8200" max="8200" width="36" customWidth="1"/>
    <col min="8201" max="8201" width="33.140625" customWidth="1"/>
    <col min="8202" max="8203" width="15.7109375" customWidth="1"/>
    <col min="8204" max="8205" width="12.85546875" customWidth="1"/>
    <col min="8206" max="8206" width="13.85546875" customWidth="1"/>
    <col min="8207" max="8207" width="9.140625" customWidth="1"/>
    <col min="8209" max="8209" width="13.42578125" customWidth="1"/>
    <col min="8210" max="8210" width="14" customWidth="1"/>
    <col min="8449" max="8449" width="7.140625" customWidth="1"/>
    <col min="8450" max="8450" width="8.28515625" customWidth="1"/>
    <col min="8451" max="8451" width="48.42578125" customWidth="1"/>
    <col min="8452" max="8453" width="10.5703125" customWidth="1"/>
    <col min="8454" max="8454" width="40.5703125" customWidth="1"/>
    <col min="8455" max="8455" width="29.7109375" customWidth="1"/>
    <col min="8456" max="8456" width="36" customWidth="1"/>
    <col min="8457" max="8457" width="33.140625" customWidth="1"/>
    <col min="8458" max="8459" width="15.7109375" customWidth="1"/>
    <col min="8460" max="8461" width="12.85546875" customWidth="1"/>
    <col min="8462" max="8462" width="13.85546875" customWidth="1"/>
    <col min="8463" max="8463" width="9.140625" customWidth="1"/>
    <col min="8465" max="8465" width="13.42578125" customWidth="1"/>
    <col min="8466" max="8466" width="14" customWidth="1"/>
    <col min="8705" max="8705" width="7.140625" customWidth="1"/>
    <col min="8706" max="8706" width="8.28515625" customWidth="1"/>
    <col min="8707" max="8707" width="48.42578125" customWidth="1"/>
    <col min="8708" max="8709" width="10.5703125" customWidth="1"/>
    <col min="8710" max="8710" width="40.5703125" customWidth="1"/>
    <col min="8711" max="8711" width="29.7109375" customWidth="1"/>
    <col min="8712" max="8712" width="36" customWidth="1"/>
    <col min="8713" max="8713" width="33.140625" customWidth="1"/>
    <col min="8714" max="8715" width="15.7109375" customWidth="1"/>
    <col min="8716" max="8717" width="12.85546875" customWidth="1"/>
    <col min="8718" max="8718" width="13.85546875" customWidth="1"/>
    <col min="8719" max="8719" width="9.140625" customWidth="1"/>
    <col min="8721" max="8721" width="13.42578125" customWidth="1"/>
    <col min="8722" max="8722" width="14" customWidth="1"/>
    <col min="8961" max="8961" width="7.140625" customWidth="1"/>
    <col min="8962" max="8962" width="8.28515625" customWidth="1"/>
    <col min="8963" max="8963" width="48.42578125" customWidth="1"/>
    <col min="8964" max="8965" width="10.5703125" customWidth="1"/>
    <col min="8966" max="8966" width="40.5703125" customWidth="1"/>
    <col min="8967" max="8967" width="29.7109375" customWidth="1"/>
    <col min="8968" max="8968" width="36" customWidth="1"/>
    <col min="8969" max="8969" width="33.140625" customWidth="1"/>
    <col min="8970" max="8971" width="15.7109375" customWidth="1"/>
    <col min="8972" max="8973" width="12.85546875" customWidth="1"/>
    <col min="8974" max="8974" width="13.85546875" customWidth="1"/>
    <col min="8975" max="8975" width="9.140625" customWidth="1"/>
    <col min="8977" max="8977" width="13.42578125" customWidth="1"/>
    <col min="8978" max="8978" width="14" customWidth="1"/>
    <col min="9217" max="9217" width="7.140625" customWidth="1"/>
    <col min="9218" max="9218" width="8.28515625" customWidth="1"/>
    <col min="9219" max="9219" width="48.42578125" customWidth="1"/>
    <col min="9220" max="9221" width="10.5703125" customWidth="1"/>
    <col min="9222" max="9222" width="40.5703125" customWidth="1"/>
    <col min="9223" max="9223" width="29.7109375" customWidth="1"/>
    <col min="9224" max="9224" width="36" customWidth="1"/>
    <col min="9225" max="9225" width="33.140625" customWidth="1"/>
    <col min="9226" max="9227" width="15.7109375" customWidth="1"/>
    <col min="9228" max="9229" width="12.85546875" customWidth="1"/>
    <col min="9230" max="9230" width="13.85546875" customWidth="1"/>
    <col min="9231" max="9231" width="9.140625" customWidth="1"/>
    <col min="9233" max="9233" width="13.42578125" customWidth="1"/>
    <col min="9234" max="9234" width="14" customWidth="1"/>
    <col min="9473" max="9473" width="7.140625" customWidth="1"/>
    <col min="9474" max="9474" width="8.28515625" customWidth="1"/>
    <col min="9475" max="9475" width="48.42578125" customWidth="1"/>
    <col min="9476" max="9477" width="10.5703125" customWidth="1"/>
    <col min="9478" max="9478" width="40.5703125" customWidth="1"/>
    <col min="9479" max="9479" width="29.7109375" customWidth="1"/>
    <col min="9480" max="9480" width="36" customWidth="1"/>
    <col min="9481" max="9481" width="33.140625" customWidth="1"/>
    <col min="9482" max="9483" width="15.7109375" customWidth="1"/>
    <col min="9484" max="9485" width="12.85546875" customWidth="1"/>
    <col min="9486" max="9486" width="13.85546875" customWidth="1"/>
    <col min="9487" max="9487" width="9.140625" customWidth="1"/>
    <col min="9489" max="9489" width="13.42578125" customWidth="1"/>
    <col min="9490" max="9490" width="14" customWidth="1"/>
    <col min="9729" max="9729" width="7.140625" customWidth="1"/>
    <col min="9730" max="9730" width="8.28515625" customWidth="1"/>
    <col min="9731" max="9731" width="48.42578125" customWidth="1"/>
    <col min="9732" max="9733" width="10.5703125" customWidth="1"/>
    <col min="9734" max="9734" width="40.5703125" customWidth="1"/>
    <col min="9735" max="9735" width="29.7109375" customWidth="1"/>
    <col min="9736" max="9736" width="36" customWidth="1"/>
    <col min="9737" max="9737" width="33.140625" customWidth="1"/>
    <col min="9738" max="9739" width="15.7109375" customWidth="1"/>
    <col min="9740" max="9741" width="12.85546875" customWidth="1"/>
    <col min="9742" max="9742" width="13.85546875" customWidth="1"/>
    <col min="9743" max="9743" width="9.140625" customWidth="1"/>
    <col min="9745" max="9745" width="13.42578125" customWidth="1"/>
    <col min="9746" max="9746" width="14" customWidth="1"/>
    <col min="9985" max="9985" width="7.140625" customWidth="1"/>
    <col min="9986" max="9986" width="8.28515625" customWidth="1"/>
    <col min="9987" max="9987" width="48.42578125" customWidth="1"/>
    <col min="9988" max="9989" width="10.5703125" customWidth="1"/>
    <col min="9990" max="9990" width="40.5703125" customWidth="1"/>
    <col min="9991" max="9991" width="29.7109375" customWidth="1"/>
    <col min="9992" max="9992" width="36" customWidth="1"/>
    <col min="9993" max="9993" width="33.140625" customWidth="1"/>
    <col min="9994" max="9995" width="15.7109375" customWidth="1"/>
    <col min="9996" max="9997" width="12.85546875" customWidth="1"/>
    <col min="9998" max="9998" width="13.85546875" customWidth="1"/>
    <col min="9999" max="9999" width="9.140625" customWidth="1"/>
    <col min="10001" max="10001" width="13.42578125" customWidth="1"/>
    <col min="10002" max="10002" width="14" customWidth="1"/>
    <col min="10241" max="10241" width="7.140625" customWidth="1"/>
    <col min="10242" max="10242" width="8.28515625" customWidth="1"/>
    <col min="10243" max="10243" width="48.42578125" customWidth="1"/>
    <col min="10244" max="10245" width="10.5703125" customWidth="1"/>
    <col min="10246" max="10246" width="40.5703125" customWidth="1"/>
    <col min="10247" max="10247" width="29.7109375" customWidth="1"/>
    <col min="10248" max="10248" width="36" customWidth="1"/>
    <col min="10249" max="10249" width="33.140625" customWidth="1"/>
    <col min="10250" max="10251" width="15.7109375" customWidth="1"/>
    <col min="10252" max="10253" width="12.85546875" customWidth="1"/>
    <col min="10254" max="10254" width="13.85546875" customWidth="1"/>
    <col min="10255" max="10255" width="9.140625" customWidth="1"/>
    <col min="10257" max="10257" width="13.42578125" customWidth="1"/>
    <col min="10258" max="10258" width="14" customWidth="1"/>
    <col min="10497" max="10497" width="7.140625" customWidth="1"/>
    <col min="10498" max="10498" width="8.28515625" customWidth="1"/>
    <col min="10499" max="10499" width="48.42578125" customWidth="1"/>
    <col min="10500" max="10501" width="10.5703125" customWidth="1"/>
    <col min="10502" max="10502" width="40.5703125" customWidth="1"/>
    <col min="10503" max="10503" width="29.7109375" customWidth="1"/>
    <col min="10504" max="10504" width="36" customWidth="1"/>
    <col min="10505" max="10505" width="33.140625" customWidth="1"/>
    <col min="10506" max="10507" width="15.7109375" customWidth="1"/>
    <col min="10508" max="10509" width="12.85546875" customWidth="1"/>
    <col min="10510" max="10510" width="13.85546875" customWidth="1"/>
    <col min="10511" max="10511" width="9.140625" customWidth="1"/>
    <col min="10513" max="10513" width="13.42578125" customWidth="1"/>
    <col min="10514" max="10514" width="14" customWidth="1"/>
    <col min="10753" max="10753" width="7.140625" customWidth="1"/>
    <col min="10754" max="10754" width="8.28515625" customWidth="1"/>
    <col min="10755" max="10755" width="48.42578125" customWidth="1"/>
    <col min="10756" max="10757" width="10.5703125" customWidth="1"/>
    <col min="10758" max="10758" width="40.5703125" customWidth="1"/>
    <col min="10759" max="10759" width="29.7109375" customWidth="1"/>
    <col min="10760" max="10760" width="36" customWidth="1"/>
    <col min="10761" max="10761" width="33.140625" customWidth="1"/>
    <col min="10762" max="10763" width="15.7109375" customWidth="1"/>
    <col min="10764" max="10765" width="12.85546875" customWidth="1"/>
    <col min="10766" max="10766" width="13.85546875" customWidth="1"/>
    <col min="10767" max="10767" width="9.140625" customWidth="1"/>
    <col min="10769" max="10769" width="13.42578125" customWidth="1"/>
    <col min="10770" max="10770" width="14" customWidth="1"/>
    <col min="11009" max="11009" width="7.140625" customWidth="1"/>
    <col min="11010" max="11010" width="8.28515625" customWidth="1"/>
    <col min="11011" max="11011" width="48.42578125" customWidth="1"/>
    <col min="11012" max="11013" width="10.5703125" customWidth="1"/>
    <col min="11014" max="11014" width="40.5703125" customWidth="1"/>
    <col min="11015" max="11015" width="29.7109375" customWidth="1"/>
    <col min="11016" max="11016" width="36" customWidth="1"/>
    <col min="11017" max="11017" width="33.140625" customWidth="1"/>
    <col min="11018" max="11019" width="15.7109375" customWidth="1"/>
    <col min="11020" max="11021" width="12.85546875" customWidth="1"/>
    <col min="11022" max="11022" width="13.85546875" customWidth="1"/>
    <col min="11023" max="11023" width="9.140625" customWidth="1"/>
    <col min="11025" max="11025" width="13.42578125" customWidth="1"/>
    <col min="11026" max="11026" width="14" customWidth="1"/>
    <col min="11265" max="11265" width="7.140625" customWidth="1"/>
    <col min="11266" max="11266" width="8.28515625" customWidth="1"/>
    <col min="11267" max="11267" width="48.42578125" customWidth="1"/>
    <col min="11268" max="11269" width="10.5703125" customWidth="1"/>
    <col min="11270" max="11270" width="40.5703125" customWidth="1"/>
    <col min="11271" max="11271" width="29.7109375" customWidth="1"/>
    <col min="11272" max="11272" width="36" customWidth="1"/>
    <col min="11273" max="11273" width="33.140625" customWidth="1"/>
    <col min="11274" max="11275" width="15.7109375" customWidth="1"/>
    <col min="11276" max="11277" width="12.85546875" customWidth="1"/>
    <col min="11278" max="11278" width="13.85546875" customWidth="1"/>
    <col min="11279" max="11279" width="9.140625" customWidth="1"/>
    <col min="11281" max="11281" width="13.42578125" customWidth="1"/>
    <col min="11282" max="11282" width="14" customWidth="1"/>
    <col min="11521" max="11521" width="7.140625" customWidth="1"/>
    <col min="11522" max="11522" width="8.28515625" customWidth="1"/>
    <col min="11523" max="11523" width="48.42578125" customWidth="1"/>
    <col min="11524" max="11525" width="10.5703125" customWidth="1"/>
    <col min="11526" max="11526" width="40.5703125" customWidth="1"/>
    <col min="11527" max="11527" width="29.7109375" customWidth="1"/>
    <col min="11528" max="11528" width="36" customWidth="1"/>
    <col min="11529" max="11529" width="33.140625" customWidth="1"/>
    <col min="11530" max="11531" width="15.7109375" customWidth="1"/>
    <col min="11532" max="11533" width="12.85546875" customWidth="1"/>
    <col min="11534" max="11534" width="13.85546875" customWidth="1"/>
    <col min="11535" max="11535" width="9.140625" customWidth="1"/>
    <col min="11537" max="11537" width="13.42578125" customWidth="1"/>
    <col min="11538" max="11538" width="14" customWidth="1"/>
    <col min="11777" max="11777" width="7.140625" customWidth="1"/>
    <col min="11778" max="11778" width="8.28515625" customWidth="1"/>
    <col min="11779" max="11779" width="48.42578125" customWidth="1"/>
    <col min="11780" max="11781" width="10.5703125" customWidth="1"/>
    <col min="11782" max="11782" width="40.5703125" customWidth="1"/>
    <col min="11783" max="11783" width="29.7109375" customWidth="1"/>
    <col min="11784" max="11784" width="36" customWidth="1"/>
    <col min="11785" max="11785" width="33.140625" customWidth="1"/>
    <col min="11786" max="11787" width="15.7109375" customWidth="1"/>
    <col min="11788" max="11789" width="12.85546875" customWidth="1"/>
    <col min="11790" max="11790" width="13.85546875" customWidth="1"/>
    <col min="11791" max="11791" width="9.140625" customWidth="1"/>
    <col min="11793" max="11793" width="13.42578125" customWidth="1"/>
    <col min="11794" max="11794" width="14" customWidth="1"/>
    <col min="12033" max="12033" width="7.140625" customWidth="1"/>
    <col min="12034" max="12034" width="8.28515625" customWidth="1"/>
    <col min="12035" max="12035" width="48.42578125" customWidth="1"/>
    <col min="12036" max="12037" width="10.5703125" customWidth="1"/>
    <col min="12038" max="12038" width="40.5703125" customWidth="1"/>
    <col min="12039" max="12039" width="29.7109375" customWidth="1"/>
    <col min="12040" max="12040" width="36" customWidth="1"/>
    <col min="12041" max="12041" width="33.140625" customWidth="1"/>
    <col min="12042" max="12043" width="15.7109375" customWidth="1"/>
    <col min="12044" max="12045" width="12.85546875" customWidth="1"/>
    <col min="12046" max="12046" width="13.85546875" customWidth="1"/>
    <col min="12047" max="12047" width="9.140625" customWidth="1"/>
    <col min="12049" max="12049" width="13.42578125" customWidth="1"/>
    <col min="12050" max="12050" width="14" customWidth="1"/>
    <col min="12289" max="12289" width="7.140625" customWidth="1"/>
    <col min="12290" max="12290" width="8.28515625" customWidth="1"/>
    <col min="12291" max="12291" width="48.42578125" customWidth="1"/>
    <col min="12292" max="12293" width="10.5703125" customWidth="1"/>
    <col min="12294" max="12294" width="40.5703125" customWidth="1"/>
    <col min="12295" max="12295" width="29.7109375" customWidth="1"/>
    <col min="12296" max="12296" width="36" customWidth="1"/>
    <col min="12297" max="12297" width="33.140625" customWidth="1"/>
    <col min="12298" max="12299" width="15.7109375" customWidth="1"/>
    <col min="12300" max="12301" width="12.85546875" customWidth="1"/>
    <col min="12302" max="12302" width="13.85546875" customWidth="1"/>
    <col min="12303" max="12303" width="9.140625" customWidth="1"/>
    <col min="12305" max="12305" width="13.42578125" customWidth="1"/>
    <col min="12306" max="12306" width="14" customWidth="1"/>
    <col min="12545" max="12545" width="7.140625" customWidth="1"/>
    <col min="12546" max="12546" width="8.28515625" customWidth="1"/>
    <col min="12547" max="12547" width="48.42578125" customWidth="1"/>
    <col min="12548" max="12549" width="10.5703125" customWidth="1"/>
    <col min="12550" max="12550" width="40.5703125" customWidth="1"/>
    <col min="12551" max="12551" width="29.7109375" customWidth="1"/>
    <col min="12552" max="12552" width="36" customWidth="1"/>
    <col min="12553" max="12553" width="33.140625" customWidth="1"/>
    <col min="12554" max="12555" width="15.7109375" customWidth="1"/>
    <col min="12556" max="12557" width="12.85546875" customWidth="1"/>
    <col min="12558" max="12558" width="13.85546875" customWidth="1"/>
    <col min="12559" max="12559" width="9.140625" customWidth="1"/>
    <col min="12561" max="12561" width="13.42578125" customWidth="1"/>
    <col min="12562" max="12562" width="14" customWidth="1"/>
    <col min="12801" max="12801" width="7.140625" customWidth="1"/>
    <col min="12802" max="12802" width="8.28515625" customWidth="1"/>
    <col min="12803" max="12803" width="48.42578125" customWidth="1"/>
    <col min="12804" max="12805" width="10.5703125" customWidth="1"/>
    <col min="12806" max="12806" width="40.5703125" customWidth="1"/>
    <col min="12807" max="12807" width="29.7109375" customWidth="1"/>
    <col min="12808" max="12808" width="36" customWidth="1"/>
    <col min="12809" max="12809" width="33.140625" customWidth="1"/>
    <col min="12810" max="12811" width="15.7109375" customWidth="1"/>
    <col min="12812" max="12813" width="12.85546875" customWidth="1"/>
    <col min="12814" max="12814" width="13.85546875" customWidth="1"/>
    <col min="12815" max="12815" width="9.140625" customWidth="1"/>
    <col min="12817" max="12817" width="13.42578125" customWidth="1"/>
    <col min="12818" max="12818" width="14" customWidth="1"/>
    <col min="13057" max="13057" width="7.140625" customWidth="1"/>
    <col min="13058" max="13058" width="8.28515625" customWidth="1"/>
    <col min="13059" max="13059" width="48.42578125" customWidth="1"/>
    <col min="13060" max="13061" width="10.5703125" customWidth="1"/>
    <col min="13062" max="13062" width="40.5703125" customWidth="1"/>
    <col min="13063" max="13063" width="29.7109375" customWidth="1"/>
    <col min="13064" max="13064" width="36" customWidth="1"/>
    <col min="13065" max="13065" width="33.140625" customWidth="1"/>
    <col min="13066" max="13067" width="15.7109375" customWidth="1"/>
    <col min="13068" max="13069" width="12.85546875" customWidth="1"/>
    <col min="13070" max="13070" width="13.85546875" customWidth="1"/>
    <col min="13071" max="13071" width="9.140625" customWidth="1"/>
    <col min="13073" max="13073" width="13.42578125" customWidth="1"/>
    <col min="13074" max="13074" width="14" customWidth="1"/>
    <col min="13313" max="13313" width="7.140625" customWidth="1"/>
    <col min="13314" max="13314" width="8.28515625" customWidth="1"/>
    <col min="13315" max="13315" width="48.42578125" customWidth="1"/>
    <col min="13316" max="13317" width="10.5703125" customWidth="1"/>
    <col min="13318" max="13318" width="40.5703125" customWidth="1"/>
    <col min="13319" max="13319" width="29.7109375" customWidth="1"/>
    <col min="13320" max="13320" width="36" customWidth="1"/>
    <col min="13321" max="13321" width="33.140625" customWidth="1"/>
    <col min="13322" max="13323" width="15.7109375" customWidth="1"/>
    <col min="13324" max="13325" width="12.85546875" customWidth="1"/>
    <col min="13326" max="13326" width="13.85546875" customWidth="1"/>
    <col min="13327" max="13327" width="9.140625" customWidth="1"/>
    <col min="13329" max="13329" width="13.42578125" customWidth="1"/>
    <col min="13330" max="13330" width="14" customWidth="1"/>
    <col min="13569" max="13569" width="7.140625" customWidth="1"/>
    <col min="13570" max="13570" width="8.28515625" customWidth="1"/>
    <col min="13571" max="13571" width="48.42578125" customWidth="1"/>
    <col min="13572" max="13573" width="10.5703125" customWidth="1"/>
    <col min="13574" max="13574" width="40.5703125" customWidth="1"/>
    <col min="13575" max="13575" width="29.7109375" customWidth="1"/>
    <col min="13576" max="13576" width="36" customWidth="1"/>
    <col min="13577" max="13577" width="33.140625" customWidth="1"/>
    <col min="13578" max="13579" width="15.7109375" customWidth="1"/>
    <col min="13580" max="13581" width="12.85546875" customWidth="1"/>
    <col min="13582" max="13582" width="13.85546875" customWidth="1"/>
    <col min="13583" max="13583" width="9.140625" customWidth="1"/>
    <col min="13585" max="13585" width="13.42578125" customWidth="1"/>
    <col min="13586" max="13586" width="14" customWidth="1"/>
    <col min="13825" max="13825" width="7.140625" customWidth="1"/>
    <col min="13826" max="13826" width="8.28515625" customWidth="1"/>
    <col min="13827" max="13827" width="48.42578125" customWidth="1"/>
    <col min="13828" max="13829" width="10.5703125" customWidth="1"/>
    <col min="13830" max="13830" width="40.5703125" customWidth="1"/>
    <col min="13831" max="13831" width="29.7109375" customWidth="1"/>
    <col min="13832" max="13832" width="36" customWidth="1"/>
    <col min="13833" max="13833" width="33.140625" customWidth="1"/>
    <col min="13834" max="13835" width="15.7109375" customWidth="1"/>
    <col min="13836" max="13837" width="12.85546875" customWidth="1"/>
    <col min="13838" max="13838" width="13.85546875" customWidth="1"/>
    <col min="13839" max="13839" width="9.140625" customWidth="1"/>
    <col min="13841" max="13841" width="13.42578125" customWidth="1"/>
    <col min="13842" max="13842" width="14" customWidth="1"/>
    <col min="14081" max="14081" width="7.140625" customWidth="1"/>
    <col min="14082" max="14082" width="8.28515625" customWidth="1"/>
    <col min="14083" max="14083" width="48.42578125" customWidth="1"/>
    <col min="14084" max="14085" width="10.5703125" customWidth="1"/>
    <col min="14086" max="14086" width="40.5703125" customWidth="1"/>
    <col min="14087" max="14087" width="29.7109375" customWidth="1"/>
    <col min="14088" max="14088" width="36" customWidth="1"/>
    <col min="14089" max="14089" width="33.140625" customWidth="1"/>
    <col min="14090" max="14091" width="15.7109375" customWidth="1"/>
    <col min="14092" max="14093" width="12.85546875" customWidth="1"/>
    <col min="14094" max="14094" width="13.85546875" customWidth="1"/>
    <col min="14095" max="14095" width="9.140625" customWidth="1"/>
    <col min="14097" max="14097" width="13.42578125" customWidth="1"/>
    <col min="14098" max="14098" width="14" customWidth="1"/>
    <col min="14337" max="14337" width="7.140625" customWidth="1"/>
    <col min="14338" max="14338" width="8.28515625" customWidth="1"/>
    <col min="14339" max="14339" width="48.42578125" customWidth="1"/>
    <col min="14340" max="14341" width="10.5703125" customWidth="1"/>
    <col min="14342" max="14342" width="40.5703125" customWidth="1"/>
    <col min="14343" max="14343" width="29.7109375" customWidth="1"/>
    <col min="14344" max="14344" width="36" customWidth="1"/>
    <col min="14345" max="14345" width="33.140625" customWidth="1"/>
    <col min="14346" max="14347" width="15.7109375" customWidth="1"/>
    <col min="14348" max="14349" width="12.85546875" customWidth="1"/>
    <col min="14350" max="14350" width="13.85546875" customWidth="1"/>
    <col min="14351" max="14351" width="9.140625" customWidth="1"/>
    <col min="14353" max="14353" width="13.42578125" customWidth="1"/>
    <col min="14354" max="14354" width="14" customWidth="1"/>
    <col min="14593" max="14593" width="7.140625" customWidth="1"/>
    <col min="14594" max="14594" width="8.28515625" customWidth="1"/>
    <col min="14595" max="14595" width="48.42578125" customWidth="1"/>
    <col min="14596" max="14597" width="10.5703125" customWidth="1"/>
    <col min="14598" max="14598" width="40.5703125" customWidth="1"/>
    <col min="14599" max="14599" width="29.7109375" customWidth="1"/>
    <col min="14600" max="14600" width="36" customWidth="1"/>
    <col min="14601" max="14601" width="33.140625" customWidth="1"/>
    <col min="14602" max="14603" width="15.7109375" customWidth="1"/>
    <col min="14604" max="14605" width="12.85546875" customWidth="1"/>
    <col min="14606" max="14606" width="13.85546875" customWidth="1"/>
    <col min="14607" max="14607" width="9.140625" customWidth="1"/>
    <col min="14609" max="14609" width="13.42578125" customWidth="1"/>
    <col min="14610" max="14610" width="14" customWidth="1"/>
    <col min="14849" max="14849" width="7.140625" customWidth="1"/>
    <col min="14850" max="14850" width="8.28515625" customWidth="1"/>
    <col min="14851" max="14851" width="48.42578125" customWidth="1"/>
    <col min="14852" max="14853" width="10.5703125" customWidth="1"/>
    <col min="14854" max="14854" width="40.5703125" customWidth="1"/>
    <col min="14855" max="14855" width="29.7109375" customWidth="1"/>
    <col min="14856" max="14856" width="36" customWidth="1"/>
    <col min="14857" max="14857" width="33.140625" customWidth="1"/>
    <col min="14858" max="14859" width="15.7109375" customWidth="1"/>
    <col min="14860" max="14861" width="12.85546875" customWidth="1"/>
    <col min="14862" max="14862" width="13.85546875" customWidth="1"/>
    <col min="14863" max="14863" width="9.140625" customWidth="1"/>
    <col min="14865" max="14865" width="13.42578125" customWidth="1"/>
    <col min="14866" max="14866" width="14" customWidth="1"/>
    <col min="15105" max="15105" width="7.140625" customWidth="1"/>
    <col min="15106" max="15106" width="8.28515625" customWidth="1"/>
    <col min="15107" max="15107" width="48.42578125" customWidth="1"/>
    <col min="15108" max="15109" width="10.5703125" customWidth="1"/>
    <col min="15110" max="15110" width="40.5703125" customWidth="1"/>
    <col min="15111" max="15111" width="29.7109375" customWidth="1"/>
    <col min="15112" max="15112" width="36" customWidth="1"/>
    <col min="15113" max="15113" width="33.140625" customWidth="1"/>
    <col min="15114" max="15115" width="15.7109375" customWidth="1"/>
    <col min="15116" max="15117" width="12.85546875" customWidth="1"/>
    <col min="15118" max="15118" width="13.85546875" customWidth="1"/>
    <col min="15119" max="15119" width="9.140625" customWidth="1"/>
    <col min="15121" max="15121" width="13.42578125" customWidth="1"/>
    <col min="15122" max="15122" width="14" customWidth="1"/>
    <col min="15361" max="15361" width="7.140625" customWidth="1"/>
    <col min="15362" max="15362" width="8.28515625" customWidth="1"/>
    <col min="15363" max="15363" width="48.42578125" customWidth="1"/>
    <col min="15364" max="15365" width="10.5703125" customWidth="1"/>
    <col min="15366" max="15366" width="40.5703125" customWidth="1"/>
    <col min="15367" max="15367" width="29.7109375" customWidth="1"/>
    <col min="15368" max="15368" width="36" customWidth="1"/>
    <col min="15369" max="15369" width="33.140625" customWidth="1"/>
    <col min="15370" max="15371" width="15.7109375" customWidth="1"/>
    <col min="15372" max="15373" width="12.85546875" customWidth="1"/>
    <col min="15374" max="15374" width="13.85546875" customWidth="1"/>
    <col min="15375" max="15375" width="9.140625" customWidth="1"/>
    <col min="15377" max="15377" width="13.42578125" customWidth="1"/>
    <col min="15378" max="15378" width="14" customWidth="1"/>
    <col min="15617" max="15617" width="7.140625" customWidth="1"/>
    <col min="15618" max="15618" width="8.28515625" customWidth="1"/>
    <col min="15619" max="15619" width="48.42578125" customWidth="1"/>
    <col min="15620" max="15621" width="10.5703125" customWidth="1"/>
    <col min="15622" max="15622" width="40.5703125" customWidth="1"/>
    <col min="15623" max="15623" width="29.7109375" customWidth="1"/>
    <col min="15624" max="15624" width="36" customWidth="1"/>
    <col min="15625" max="15625" width="33.140625" customWidth="1"/>
    <col min="15626" max="15627" width="15.7109375" customWidth="1"/>
    <col min="15628" max="15629" width="12.85546875" customWidth="1"/>
    <col min="15630" max="15630" width="13.85546875" customWidth="1"/>
    <col min="15631" max="15631" width="9.140625" customWidth="1"/>
    <col min="15633" max="15633" width="13.42578125" customWidth="1"/>
    <col min="15634" max="15634" width="14" customWidth="1"/>
    <col min="15873" max="15873" width="7.140625" customWidth="1"/>
    <col min="15874" max="15874" width="8.28515625" customWidth="1"/>
    <col min="15875" max="15875" width="48.42578125" customWidth="1"/>
    <col min="15876" max="15877" width="10.5703125" customWidth="1"/>
    <col min="15878" max="15878" width="40.5703125" customWidth="1"/>
    <col min="15879" max="15879" width="29.7109375" customWidth="1"/>
    <col min="15880" max="15880" width="36" customWidth="1"/>
    <col min="15881" max="15881" width="33.140625" customWidth="1"/>
    <col min="15882" max="15883" width="15.7109375" customWidth="1"/>
    <col min="15884" max="15885" width="12.85546875" customWidth="1"/>
    <col min="15886" max="15886" width="13.85546875" customWidth="1"/>
    <col min="15887" max="15887" width="9.140625" customWidth="1"/>
    <col min="15889" max="15889" width="13.42578125" customWidth="1"/>
    <col min="15890" max="15890" width="14" customWidth="1"/>
    <col min="16129" max="16129" width="7.140625" customWidth="1"/>
    <col min="16130" max="16130" width="8.28515625" customWidth="1"/>
    <col min="16131" max="16131" width="48.42578125" customWidth="1"/>
    <col min="16132" max="16133" width="10.5703125" customWidth="1"/>
    <col min="16134" max="16134" width="40.5703125" customWidth="1"/>
    <col min="16135" max="16135" width="29.7109375" customWidth="1"/>
    <col min="16136" max="16136" width="36" customWidth="1"/>
    <col min="16137" max="16137" width="33.140625" customWidth="1"/>
    <col min="16138" max="16139" width="15.7109375" customWidth="1"/>
    <col min="16140" max="16141" width="12.85546875" customWidth="1"/>
    <col min="16142" max="16142" width="13.85546875" customWidth="1"/>
    <col min="16143" max="16143" width="9.140625" customWidth="1"/>
    <col min="16145" max="16145" width="13.42578125" customWidth="1"/>
    <col min="16146" max="16146" width="14" customWidth="1"/>
  </cols>
  <sheetData>
    <row r="1" spans="1:18" ht="20.25" customHeight="1" x14ac:dyDescent="0.2">
      <c r="A1" s="4"/>
      <c r="B1" s="4"/>
      <c r="C1" s="4"/>
      <c r="D1" s="4"/>
      <c r="E1" s="4"/>
      <c r="F1" s="4"/>
      <c r="G1" s="4"/>
    </row>
    <row r="2" spans="1:18" ht="20.25" x14ac:dyDescent="0.3">
      <c r="A2" s="366" t="s">
        <v>735</v>
      </c>
      <c r="B2" s="366"/>
      <c r="C2" s="366"/>
      <c r="D2" s="366"/>
      <c r="E2" s="366"/>
      <c r="F2" s="366"/>
      <c r="G2" s="366"/>
      <c r="H2" s="366"/>
      <c r="I2" s="366"/>
      <c r="J2" s="366"/>
      <c r="K2" s="258"/>
      <c r="L2" s="258"/>
      <c r="M2" s="258"/>
    </row>
    <row r="3" spans="1:18" ht="11.45" customHeight="1" x14ac:dyDescent="0.3">
      <c r="A3" s="8"/>
      <c r="B3" s="8"/>
      <c r="C3" s="8"/>
      <c r="D3" s="8"/>
      <c r="E3" s="8"/>
      <c r="F3" s="8"/>
      <c r="G3" s="8"/>
    </row>
    <row r="4" spans="1:18" ht="27" customHeight="1" x14ac:dyDescent="0.2">
      <c r="A4" s="385" t="s">
        <v>4</v>
      </c>
      <c r="B4" s="385"/>
      <c r="C4" s="385"/>
      <c r="D4" s="385"/>
      <c r="E4" s="385"/>
      <c r="F4" s="385"/>
      <c r="G4" s="385"/>
      <c r="H4" s="385"/>
      <c r="I4" s="385"/>
      <c r="J4" s="385"/>
      <c r="K4" s="259"/>
      <c r="L4" s="259"/>
      <c r="M4" s="259"/>
    </row>
    <row r="5" spans="1:18" ht="30.6" customHeight="1" x14ac:dyDescent="0.2">
      <c r="A5" s="425" t="s">
        <v>771</v>
      </c>
      <c r="B5" s="425"/>
      <c r="C5" s="425"/>
      <c r="D5" s="425"/>
      <c r="E5" s="425"/>
      <c r="F5" s="425"/>
      <c r="G5" s="425"/>
      <c r="H5" s="425"/>
      <c r="I5" s="425"/>
      <c r="J5" s="425"/>
      <c r="K5" s="283"/>
      <c r="L5" s="283"/>
      <c r="M5" s="283"/>
    </row>
    <row r="6" spans="1:18" ht="18.75" customHeight="1" x14ac:dyDescent="0.2">
      <c r="A6" s="426" t="s">
        <v>758</v>
      </c>
      <c r="B6" s="426"/>
      <c r="C6" s="426"/>
      <c r="D6" s="426"/>
      <c r="E6" s="426"/>
      <c r="F6" s="426"/>
      <c r="G6" s="426"/>
      <c r="H6" s="426"/>
      <c r="I6" s="426"/>
      <c r="J6" s="426"/>
      <c r="K6" s="284"/>
      <c r="L6" s="284"/>
      <c r="M6" s="284"/>
    </row>
    <row r="7" spans="1:18" ht="18.75" customHeight="1" x14ac:dyDescent="0.35">
      <c r="A7" s="427" t="s">
        <v>759</v>
      </c>
      <c r="B7" s="427"/>
      <c r="C7" s="427"/>
      <c r="D7" s="427"/>
      <c r="E7" s="427"/>
      <c r="F7" s="427"/>
      <c r="G7" s="427"/>
      <c r="H7" s="427"/>
      <c r="I7" s="427"/>
      <c r="J7" s="427"/>
      <c r="K7" s="260"/>
      <c r="L7" s="260"/>
      <c r="M7" s="260"/>
    </row>
    <row r="8" spans="1:18" ht="7.9" customHeight="1" x14ac:dyDescent="0.25">
      <c r="A8" s="388"/>
      <c r="B8" s="388"/>
      <c r="C8" s="388"/>
      <c r="D8" s="388"/>
      <c r="E8" s="388"/>
      <c r="F8" s="388"/>
      <c r="G8" s="388"/>
      <c r="H8" s="388"/>
      <c r="I8" s="388"/>
      <c r="J8" s="388"/>
      <c r="K8" s="260"/>
      <c r="L8" s="260"/>
      <c r="M8" s="260"/>
    </row>
    <row r="9" spans="1:18" ht="18.75" customHeight="1" thickBot="1" x14ac:dyDescent="0.4">
      <c r="A9" s="1"/>
      <c r="B9" s="1"/>
      <c r="C9" s="285" t="s">
        <v>733</v>
      </c>
      <c r="D9" s="286"/>
      <c r="E9" s="287"/>
      <c r="F9" s="287"/>
      <c r="G9" s="288"/>
      <c r="H9" s="288"/>
      <c r="I9" s="31" t="s">
        <v>760</v>
      </c>
      <c r="J9" s="9"/>
      <c r="K9" s="9"/>
      <c r="L9" s="9"/>
      <c r="M9" s="9"/>
    </row>
    <row r="10" spans="1:18" ht="21.75" customHeight="1" x14ac:dyDescent="0.2">
      <c r="A10" s="404" t="s">
        <v>14</v>
      </c>
      <c r="B10" s="406" t="s">
        <v>8</v>
      </c>
      <c r="C10" s="400" t="s">
        <v>9</v>
      </c>
      <c r="D10" s="390" t="s">
        <v>11</v>
      </c>
      <c r="E10" s="390" t="s">
        <v>12</v>
      </c>
      <c r="F10" s="400" t="s">
        <v>2</v>
      </c>
      <c r="G10" s="428" t="s">
        <v>18</v>
      </c>
      <c r="H10" s="400" t="s">
        <v>1</v>
      </c>
      <c r="I10" s="402" t="s">
        <v>10</v>
      </c>
      <c r="J10" s="289" t="s">
        <v>3</v>
      </c>
      <c r="K10" s="419" t="s">
        <v>761</v>
      </c>
      <c r="L10" s="290"/>
      <c r="M10" s="290"/>
    </row>
    <row r="11" spans="1:18" ht="31.15" customHeight="1" thickBot="1" x14ac:dyDescent="0.25">
      <c r="A11" s="405"/>
      <c r="B11" s="407"/>
      <c r="C11" s="401"/>
      <c r="D11" s="391"/>
      <c r="E11" s="391"/>
      <c r="F11" s="401"/>
      <c r="G11" s="429"/>
      <c r="H11" s="401"/>
      <c r="I11" s="403"/>
      <c r="J11" s="291" t="s">
        <v>5</v>
      </c>
      <c r="K11" s="420"/>
      <c r="L11" s="292"/>
      <c r="M11" s="292"/>
      <c r="N11" s="293">
        <v>120</v>
      </c>
      <c r="O11" s="294" t="s">
        <v>762</v>
      </c>
      <c r="P11" s="295" t="s">
        <v>763</v>
      </c>
      <c r="Q11" s="296" t="s">
        <v>5</v>
      </c>
      <c r="R11" s="294" t="s">
        <v>764</v>
      </c>
    </row>
    <row r="12" spans="1:18" ht="61.5" customHeight="1" x14ac:dyDescent="0.4">
      <c r="A12" s="297">
        <v>1</v>
      </c>
      <c r="B12" s="175">
        <v>21</v>
      </c>
      <c r="C12" s="123" t="s">
        <v>208</v>
      </c>
      <c r="D12" s="35">
        <v>1990</v>
      </c>
      <c r="E12" s="35" t="s">
        <v>21</v>
      </c>
      <c r="F12" s="123" t="s">
        <v>430</v>
      </c>
      <c r="G12" s="298" t="s">
        <v>431</v>
      </c>
      <c r="H12" s="69" t="s">
        <v>848</v>
      </c>
      <c r="I12" s="195" t="s">
        <v>205</v>
      </c>
      <c r="J12" s="299">
        <f t="shared" ref="J12:J20" si="0">R12</f>
        <v>76.55</v>
      </c>
      <c r="K12" s="233">
        <f t="shared" ref="K12:K20" si="1">M12</f>
        <v>0</v>
      </c>
      <c r="L12" s="300">
        <f t="shared" ref="L12:L20" si="2">J12-$J$12</f>
        <v>0</v>
      </c>
      <c r="M12" s="300">
        <f t="shared" ref="M12:M20" si="3">L12*0.5</f>
        <v>0</v>
      </c>
      <c r="N12" s="301">
        <f t="shared" ref="N12:N20" si="4">(J12-$N$11)/4</f>
        <v>-10.862500000000001</v>
      </c>
      <c r="O12" s="304"/>
      <c r="P12" s="303">
        <f t="shared" ref="P12:P20" si="5">O12*4</f>
        <v>0</v>
      </c>
      <c r="Q12" s="302">
        <v>76.55</v>
      </c>
      <c r="R12" s="303">
        <f t="shared" ref="R12:R20" si="6">Q12+P12</f>
        <v>76.55</v>
      </c>
    </row>
    <row r="13" spans="1:18" ht="61.5" customHeight="1" x14ac:dyDescent="0.4">
      <c r="A13" s="297">
        <v>2</v>
      </c>
      <c r="B13" s="175">
        <v>165</v>
      </c>
      <c r="C13" s="123" t="s">
        <v>770</v>
      </c>
      <c r="D13" s="35">
        <v>2001</v>
      </c>
      <c r="E13" s="35" t="s">
        <v>29</v>
      </c>
      <c r="F13" s="123" t="s">
        <v>76</v>
      </c>
      <c r="G13" s="298" t="s">
        <v>77</v>
      </c>
      <c r="H13" s="69" t="s">
        <v>62</v>
      </c>
      <c r="I13" s="195" t="s">
        <v>78</v>
      </c>
      <c r="J13" s="299">
        <f t="shared" si="0"/>
        <v>83.28</v>
      </c>
      <c r="K13" s="233">
        <f t="shared" si="1"/>
        <v>3.365000000000002</v>
      </c>
      <c r="L13" s="300">
        <f t="shared" si="2"/>
        <v>6.730000000000004</v>
      </c>
      <c r="M13" s="300">
        <f t="shared" si="3"/>
        <v>3.365000000000002</v>
      </c>
      <c r="N13" s="301">
        <f t="shared" si="4"/>
        <v>-9.18</v>
      </c>
      <c r="O13" s="304"/>
      <c r="P13" s="303">
        <f t="shared" si="5"/>
        <v>0</v>
      </c>
      <c r="Q13" s="302">
        <v>83.28</v>
      </c>
      <c r="R13" s="303">
        <f t="shared" si="6"/>
        <v>83.28</v>
      </c>
    </row>
    <row r="14" spans="1:18" ht="61.5" customHeight="1" x14ac:dyDescent="0.4">
      <c r="A14" s="297">
        <v>3</v>
      </c>
      <c r="B14" s="175">
        <v>1</v>
      </c>
      <c r="C14" s="123" t="s">
        <v>198</v>
      </c>
      <c r="D14" s="35">
        <v>2001</v>
      </c>
      <c r="E14" s="35" t="s">
        <v>22</v>
      </c>
      <c r="F14" s="123" t="s">
        <v>203</v>
      </c>
      <c r="G14" s="298" t="s">
        <v>204</v>
      </c>
      <c r="H14" s="69" t="s">
        <v>201</v>
      </c>
      <c r="I14" s="195" t="s">
        <v>202</v>
      </c>
      <c r="J14" s="299">
        <f t="shared" si="0"/>
        <v>85.06</v>
      </c>
      <c r="K14" s="233">
        <f t="shared" si="1"/>
        <v>4.2550000000000026</v>
      </c>
      <c r="L14" s="300">
        <f t="shared" si="2"/>
        <v>8.5100000000000051</v>
      </c>
      <c r="M14" s="300">
        <f t="shared" si="3"/>
        <v>4.2550000000000026</v>
      </c>
      <c r="N14" s="301">
        <f t="shared" si="4"/>
        <v>-8.7349999999999994</v>
      </c>
      <c r="O14" s="304"/>
      <c r="P14" s="303">
        <f t="shared" si="5"/>
        <v>0</v>
      </c>
      <c r="Q14" s="302">
        <v>85.06</v>
      </c>
      <c r="R14" s="303">
        <f t="shared" si="6"/>
        <v>85.06</v>
      </c>
    </row>
    <row r="15" spans="1:18" ht="61.5" customHeight="1" x14ac:dyDescent="0.4">
      <c r="A15" s="297">
        <v>4</v>
      </c>
      <c r="B15" s="175">
        <v>3</v>
      </c>
      <c r="C15" s="123" t="s">
        <v>198</v>
      </c>
      <c r="D15" s="35">
        <v>2001</v>
      </c>
      <c r="E15" s="35" t="s">
        <v>29</v>
      </c>
      <c r="F15" s="123" t="s">
        <v>199</v>
      </c>
      <c r="G15" s="298" t="s">
        <v>200</v>
      </c>
      <c r="H15" s="69" t="s">
        <v>201</v>
      </c>
      <c r="I15" s="195" t="s">
        <v>202</v>
      </c>
      <c r="J15" s="299">
        <f t="shared" si="0"/>
        <v>85.95</v>
      </c>
      <c r="K15" s="233">
        <f t="shared" si="1"/>
        <v>4.7000000000000028</v>
      </c>
      <c r="L15" s="300">
        <f t="shared" si="2"/>
        <v>9.4000000000000057</v>
      </c>
      <c r="M15" s="300">
        <f t="shared" si="3"/>
        <v>4.7000000000000028</v>
      </c>
      <c r="N15" s="301">
        <f t="shared" si="4"/>
        <v>-8.5124999999999993</v>
      </c>
      <c r="O15" s="304">
        <v>1</v>
      </c>
      <c r="P15" s="303">
        <f t="shared" si="5"/>
        <v>4</v>
      </c>
      <c r="Q15" s="302">
        <v>81.95</v>
      </c>
      <c r="R15" s="303">
        <f t="shared" si="6"/>
        <v>85.95</v>
      </c>
    </row>
    <row r="16" spans="1:18" ht="61.5" customHeight="1" x14ac:dyDescent="0.4">
      <c r="A16" s="297">
        <v>5</v>
      </c>
      <c r="B16" s="175">
        <v>204</v>
      </c>
      <c r="C16" s="123" t="s">
        <v>111</v>
      </c>
      <c r="D16" s="35" t="s">
        <v>112</v>
      </c>
      <c r="E16" s="35" t="s">
        <v>113</v>
      </c>
      <c r="F16" s="123" t="s">
        <v>114</v>
      </c>
      <c r="G16" s="298" t="s">
        <v>115</v>
      </c>
      <c r="H16" s="69" t="s">
        <v>108</v>
      </c>
      <c r="I16" s="195" t="s">
        <v>740</v>
      </c>
      <c r="J16" s="299">
        <f t="shared" si="0"/>
        <v>88.01</v>
      </c>
      <c r="K16" s="233">
        <f t="shared" si="1"/>
        <v>5.730000000000004</v>
      </c>
      <c r="L16" s="300">
        <f t="shared" si="2"/>
        <v>11.460000000000008</v>
      </c>
      <c r="M16" s="300">
        <f t="shared" si="3"/>
        <v>5.730000000000004</v>
      </c>
      <c r="N16" s="301">
        <f t="shared" si="4"/>
        <v>-7.9974999999999987</v>
      </c>
      <c r="O16" s="304">
        <v>2</v>
      </c>
      <c r="P16" s="303">
        <f t="shared" si="5"/>
        <v>8</v>
      </c>
      <c r="Q16" s="302">
        <v>80.010000000000005</v>
      </c>
      <c r="R16" s="303">
        <f t="shared" si="6"/>
        <v>88.01</v>
      </c>
    </row>
    <row r="17" spans="1:18" ht="61.5" customHeight="1" x14ac:dyDescent="0.4">
      <c r="A17" s="297">
        <v>6</v>
      </c>
      <c r="B17" s="175">
        <v>207</v>
      </c>
      <c r="C17" s="123" t="s">
        <v>103</v>
      </c>
      <c r="D17" s="35" t="s">
        <v>104</v>
      </c>
      <c r="E17" s="35" t="s">
        <v>105</v>
      </c>
      <c r="F17" s="123" t="s">
        <v>109</v>
      </c>
      <c r="G17" s="298" t="s">
        <v>110</v>
      </c>
      <c r="H17" s="69" t="s">
        <v>108</v>
      </c>
      <c r="I17" s="195" t="s">
        <v>740</v>
      </c>
      <c r="J17" s="299">
        <f t="shared" si="0"/>
        <v>88.44</v>
      </c>
      <c r="K17" s="233">
        <f t="shared" si="1"/>
        <v>5.9450000000000003</v>
      </c>
      <c r="L17" s="300">
        <f t="shared" si="2"/>
        <v>11.89</v>
      </c>
      <c r="M17" s="300">
        <f t="shared" si="3"/>
        <v>5.9450000000000003</v>
      </c>
      <c r="N17" s="301">
        <f t="shared" si="4"/>
        <v>-7.8900000000000006</v>
      </c>
      <c r="O17" s="304">
        <v>1</v>
      </c>
      <c r="P17" s="303">
        <f t="shared" si="5"/>
        <v>4</v>
      </c>
      <c r="Q17" s="302">
        <v>84.44</v>
      </c>
      <c r="R17" s="303">
        <f t="shared" si="6"/>
        <v>88.44</v>
      </c>
    </row>
    <row r="18" spans="1:18" ht="61.5" customHeight="1" x14ac:dyDescent="0.4">
      <c r="A18" s="297">
        <v>7</v>
      </c>
      <c r="B18" s="175">
        <v>58</v>
      </c>
      <c r="C18" s="123" t="s">
        <v>63</v>
      </c>
      <c r="D18" s="35">
        <v>1993</v>
      </c>
      <c r="E18" s="35" t="s">
        <v>31</v>
      </c>
      <c r="F18" s="123" t="s">
        <v>90</v>
      </c>
      <c r="G18" s="298" t="s">
        <v>91</v>
      </c>
      <c r="H18" s="69" t="s">
        <v>327</v>
      </c>
      <c r="I18" s="36" t="s">
        <v>326</v>
      </c>
      <c r="J18" s="299">
        <f t="shared" si="0"/>
        <v>89.37</v>
      </c>
      <c r="K18" s="233">
        <f t="shared" si="1"/>
        <v>6.4100000000000037</v>
      </c>
      <c r="L18" s="300">
        <f t="shared" si="2"/>
        <v>12.820000000000007</v>
      </c>
      <c r="M18" s="300">
        <f t="shared" si="3"/>
        <v>6.4100000000000037</v>
      </c>
      <c r="N18" s="301">
        <f t="shared" si="4"/>
        <v>-7.6574999999999989</v>
      </c>
      <c r="O18" s="304">
        <v>3</v>
      </c>
      <c r="P18" s="303">
        <f t="shared" si="5"/>
        <v>12</v>
      </c>
      <c r="Q18" s="302">
        <v>77.37</v>
      </c>
      <c r="R18" s="303">
        <f t="shared" si="6"/>
        <v>89.37</v>
      </c>
    </row>
    <row r="19" spans="1:18" ht="61.5" customHeight="1" x14ac:dyDescent="0.4">
      <c r="A19" s="297">
        <v>8</v>
      </c>
      <c r="B19" s="175">
        <v>300</v>
      </c>
      <c r="C19" s="123" t="s">
        <v>312</v>
      </c>
      <c r="D19" s="35">
        <v>1989</v>
      </c>
      <c r="E19" s="35" t="s">
        <v>31</v>
      </c>
      <c r="F19" s="123" t="s">
        <v>313</v>
      </c>
      <c r="G19" s="298" t="s">
        <v>314</v>
      </c>
      <c r="H19" s="69" t="s">
        <v>315</v>
      </c>
      <c r="I19" s="195" t="s">
        <v>316</v>
      </c>
      <c r="J19" s="299">
        <f t="shared" si="0"/>
        <v>92.36</v>
      </c>
      <c r="K19" s="233">
        <f t="shared" si="1"/>
        <v>7.9050000000000011</v>
      </c>
      <c r="L19" s="300">
        <f t="shared" si="2"/>
        <v>15.810000000000002</v>
      </c>
      <c r="M19" s="300">
        <f t="shared" si="3"/>
        <v>7.9050000000000011</v>
      </c>
      <c r="N19" s="301">
        <f t="shared" si="4"/>
        <v>-6.91</v>
      </c>
      <c r="O19" s="304">
        <v>1</v>
      </c>
      <c r="P19" s="303">
        <f t="shared" si="5"/>
        <v>4</v>
      </c>
      <c r="Q19" s="302">
        <v>88.36</v>
      </c>
      <c r="R19" s="303">
        <f t="shared" si="6"/>
        <v>92.36</v>
      </c>
    </row>
    <row r="20" spans="1:18" ht="61.5" customHeight="1" x14ac:dyDescent="0.4">
      <c r="A20" s="297">
        <v>9</v>
      </c>
      <c r="B20" s="175">
        <v>172</v>
      </c>
      <c r="C20" s="123" t="s">
        <v>169</v>
      </c>
      <c r="D20" s="35">
        <v>1992</v>
      </c>
      <c r="E20" s="35" t="s">
        <v>102</v>
      </c>
      <c r="F20" s="123" t="s">
        <v>218</v>
      </c>
      <c r="G20" s="298" t="s">
        <v>219</v>
      </c>
      <c r="H20" s="69" t="s">
        <v>62</v>
      </c>
      <c r="I20" s="195" t="s">
        <v>78</v>
      </c>
      <c r="J20" s="299">
        <f t="shared" si="0"/>
        <v>92.57</v>
      </c>
      <c r="K20" s="233">
        <f t="shared" si="1"/>
        <v>8.009999999999998</v>
      </c>
      <c r="L20" s="300">
        <f t="shared" si="2"/>
        <v>16.019999999999996</v>
      </c>
      <c r="M20" s="300">
        <f t="shared" si="3"/>
        <v>8.009999999999998</v>
      </c>
      <c r="N20" s="301">
        <f t="shared" si="4"/>
        <v>-6.8575000000000017</v>
      </c>
      <c r="O20" s="304">
        <v>2</v>
      </c>
      <c r="P20" s="303">
        <f t="shared" si="5"/>
        <v>8</v>
      </c>
      <c r="Q20" s="302">
        <v>84.57</v>
      </c>
      <c r="R20" s="303">
        <f t="shared" si="6"/>
        <v>92.57</v>
      </c>
    </row>
    <row r="21" spans="1:18" ht="61.5" customHeight="1" x14ac:dyDescent="0.4">
      <c r="A21" s="297"/>
      <c r="B21" s="175">
        <v>301</v>
      </c>
      <c r="C21" s="123" t="s">
        <v>312</v>
      </c>
      <c r="D21" s="35">
        <v>1989</v>
      </c>
      <c r="E21" s="35" t="s">
        <v>31</v>
      </c>
      <c r="F21" s="123" t="s">
        <v>317</v>
      </c>
      <c r="G21" s="298" t="s">
        <v>318</v>
      </c>
      <c r="H21" s="69" t="s">
        <v>315</v>
      </c>
      <c r="I21" s="195" t="s">
        <v>316</v>
      </c>
      <c r="J21" s="423" t="s">
        <v>273</v>
      </c>
      <c r="K21" s="424"/>
      <c r="L21" s="300" t="e">
        <f t="shared" ref="L21:L24" si="7">J21-$J$12</f>
        <v>#VALUE!</v>
      </c>
      <c r="M21" s="300" t="e">
        <f t="shared" ref="M21:M24" si="8">L21*0.5</f>
        <v>#VALUE!</v>
      </c>
      <c r="N21" s="301" t="e">
        <f t="shared" ref="N21:N24" si="9">(J21-$N$11)/4</f>
        <v>#VALUE!</v>
      </c>
      <c r="O21" s="304">
        <v>1</v>
      </c>
      <c r="P21" s="303">
        <f t="shared" ref="P21:P24" si="10">O21*4</f>
        <v>4</v>
      </c>
      <c r="Q21" s="302"/>
      <c r="R21" s="303">
        <f t="shared" ref="R21:R25" si="11">Q21+P21</f>
        <v>4</v>
      </c>
    </row>
    <row r="22" spans="1:18" ht="48" hidden="1" customHeight="1" x14ac:dyDescent="0.45">
      <c r="A22" s="297">
        <v>12</v>
      </c>
      <c r="B22" s="175"/>
      <c r="C22" s="75"/>
      <c r="D22" s="35"/>
      <c r="E22" s="35"/>
      <c r="F22" s="75"/>
      <c r="G22" s="298"/>
      <c r="H22" s="69"/>
      <c r="I22" s="195"/>
      <c r="J22" s="310">
        <f t="shared" ref="J22:J24" si="12">R22</f>
        <v>0</v>
      </c>
      <c r="K22" s="311">
        <f t="shared" ref="K22:K24" si="13">M22</f>
        <v>-38.274999999999999</v>
      </c>
      <c r="L22" s="300">
        <f t="shared" si="7"/>
        <v>-76.55</v>
      </c>
      <c r="M22" s="300">
        <f t="shared" si="8"/>
        <v>-38.274999999999999</v>
      </c>
      <c r="N22" s="301">
        <f t="shared" si="9"/>
        <v>-30</v>
      </c>
      <c r="O22" s="304"/>
      <c r="P22" s="303">
        <f t="shared" si="10"/>
        <v>0</v>
      </c>
      <c r="Q22" s="302"/>
      <c r="R22" s="303">
        <f t="shared" si="11"/>
        <v>0</v>
      </c>
    </row>
    <row r="23" spans="1:18" ht="48" hidden="1" customHeight="1" x14ac:dyDescent="0.45">
      <c r="A23" s="297">
        <v>13</v>
      </c>
      <c r="B23" s="175"/>
      <c r="C23" s="75"/>
      <c r="D23" s="35"/>
      <c r="E23" s="35"/>
      <c r="F23" s="75"/>
      <c r="G23" s="298"/>
      <c r="H23" s="85"/>
      <c r="I23" s="195"/>
      <c r="J23" s="310">
        <f t="shared" si="12"/>
        <v>0</v>
      </c>
      <c r="K23" s="311">
        <f t="shared" si="13"/>
        <v>-38.274999999999999</v>
      </c>
      <c r="L23" s="300">
        <f t="shared" si="7"/>
        <v>-76.55</v>
      </c>
      <c r="M23" s="300">
        <f t="shared" si="8"/>
        <v>-38.274999999999999</v>
      </c>
      <c r="N23" s="301">
        <f t="shared" si="9"/>
        <v>-30</v>
      </c>
      <c r="O23" s="304"/>
      <c r="P23" s="303">
        <f t="shared" si="10"/>
        <v>0</v>
      </c>
      <c r="Q23" s="302"/>
      <c r="R23" s="303">
        <f t="shared" si="11"/>
        <v>0</v>
      </c>
    </row>
    <row r="24" spans="1:18" ht="48" hidden="1" customHeight="1" x14ac:dyDescent="0.45">
      <c r="A24" s="297">
        <v>14</v>
      </c>
      <c r="B24" s="175"/>
      <c r="C24" s="75"/>
      <c r="D24" s="35"/>
      <c r="E24" s="35"/>
      <c r="F24" s="75"/>
      <c r="G24" s="298"/>
      <c r="H24" s="69"/>
      <c r="I24" s="195"/>
      <c r="J24" s="310">
        <f t="shared" si="12"/>
        <v>0</v>
      </c>
      <c r="K24" s="311">
        <f t="shared" si="13"/>
        <v>-38.274999999999999</v>
      </c>
      <c r="L24" s="300">
        <f t="shared" si="7"/>
        <v>-76.55</v>
      </c>
      <c r="M24" s="300">
        <f t="shared" si="8"/>
        <v>-38.274999999999999</v>
      </c>
      <c r="N24" s="301">
        <f t="shared" si="9"/>
        <v>-30</v>
      </c>
      <c r="O24" s="304"/>
      <c r="P24" s="303">
        <f t="shared" si="10"/>
        <v>0</v>
      </c>
      <c r="Q24" s="302"/>
      <c r="R24" s="303">
        <f t="shared" si="11"/>
        <v>0</v>
      </c>
    </row>
    <row r="25" spans="1:18" ht="48" hidden="1" customHeight="1" thickBot="1" x14ac:dyDescent="0.5">
      <c r="A25" s="305"/>
      <c r="B25" s="306"/>
      <c r="C25" s="307"/>
      <c r="D25" s="49"/>
      <c r="E25" s="49"/>
      <c r="F25" s="307"/>
      <c r="G25" s="308"/>
      <c r="H25" s="118"/>
      <c r="I25" s="116"/>
      <c r="J25" s="310">
        <f t="shared" ref="J25" si="14">R25</f>
        <v>0</v>
      </c>
      <c r="K25" s="311">
        <f t="shared" ref="K25" si="15">M25</f>
        <v>-38.274999999999999</v>
      </c>
      <c r="L25" s="300">
        <f t="shared" ref="L25" si="16">J25-$J$12</f>
        <v>-76.55</v>
      </c>
      <c r="M25" s="300">
        <f t="shared" ref="M25" si="17">L25*0.5</f>
        <v>-38.274999999999999</v>
      </c>
      <c r="N25" s="301">
        <f t="shared" ref="N25" si="18">(J25-$N$11)/4</f>
        <v>-30</v>
      </c>
      <c r="O25" s="304"/>
      <c r="P25" s="303">
        <f t="shared" ref="P25" si="19">O25*4</f>
        <v>0</v>
      </c>
      <c r="Q25" s="302"/>
      <c r="R25" s="303">
        <f t="shared" si="11"/>
        <v>0</v>
      </c>
    </row>
    <row r="26" spans="1:18" ht="61.5" customHeight="1" thickBot="1" x14ac:dyDescent="0.45">
      <c r="A26" s="305"/>
      <c r="B26" s="306">
        <v>14</v>
      </c>
      <c r="C26" s="227" t="s">
        <v>208</v>
      </c>
      <c r="D26" s="49">
        <v>1990</v>
      </c>
      <c r="E26" s="49" t="s">
        <v>21</v>
      </c>
      <c r="F26" s="227" t="s">
        <v>209</v>
      </c>
      <c r="G26" s="308" t="s">
        <v>210</v>
      </c>
      <c r="H26" s="118" t="s">
        <v>848</v>
      </c>
      <c r="I26" s="116" t="s">
        <v>205</v>
      </c>
      <c r="J26" s="421" t="s">
        <v>61</v>
      </c>
      <c r="K26" s="422"/>
      <c r="L26" s="300" t="e">
        <f>J26-$J$12</f>
        <v>#VALUE!</v>
      </c>
      <c r="M26" s="300" t="e">
        <f>L26*0.5</f>
        <v>#VALUE!</v>
      </c>
      <c r="N26" s="301" t="e">
        <f>(J26-$N$11)/4</f>
        <v>#VALUE!</v>
      </c>
      <c r="O26" s="304">
        <v>1</v>
      </c>
      <c r="P26" s="303">
        <f>O26*4</f>
        <v>4</v>
      </c>
      <c r="Q26" s="302"/>
      <c r="R26" s="303">
        <f>Q26+P26</f>
        <v>4</v>
      </c>
    </row>
    <row r="27" spans="1:18" s="29" customFormat="1" ht="34.15" customHeight="1" x14ac:dyDescent="0.35">
      <c r="A27" s="31"/>
      <c r="C27" s="32" t="s">
        <v>54</v>
      </c>
      <c r="D27" s="32"/>
      <c r="E27" s="32"/>
      <c r="F27" s="32"/>
      <c r="I27" s="33" t="s">
        <v>734</v>
      </c>
    </row>
    <row r="28" spans="1:18" s="29" customFormat="1" ht="35.450000000000003" customHeight="1" x14ac:dyDescent="0.35">
      <c r="A28" s="31"/>
      <c r="C28" s="32" t="s">
        <v>765</v>
      </c>
      <c r="D28" s="32"/>
      <c r="E28" s="32"/>
      <c r="F28" s="32"/>
      <c r="I28" s="33" t="s">
        <v>48</v>
      </c>
    </row>
  </sheetData>
  <sortState ref="B12:R20">
    <sortCondition ref="J12:J20"/>
  </sortState>
  <mergeCells count="18">
    <mergeCell ref="D10:D11"/>
    <mergeCell ref="E10:E11"/>
    <mergeCell ref="K10:K11"/>
    <mergeCell ref="J26:K26"/>
    <mergeCell ref="J21:K21"/>
    <mergeCell ref="A2:J2"/>
    <mergeCell ref="A4:J4"/>
    <mergeCell ref="A5:J5"/>
    <mergeCell ref="A6:J6"/>
    <mergeCell ref="A7:J7"/>
    <mergeCell ref="A8:J8"/>
    <mergeCell ref="A10:A11"/>
    <mergeCell ref="B10:B11"/>
    <mergeCell ref="G10:G11"/>
    <mergeCell ref="H10:H11"/>
    <mergeCell ref="F10:F11"/>
    <mergeCell ref="C10:C11"/>
    <mergeCell ref="I10:I11"/>
  </mergeCells>
  <phoneticPr fontId="0" type="noConversion"/>
  <pageMargins left="0" right="0" top="0" bottom="0" header="0.27559055118110237" footer="0.51181102362204722"/>
  <pageSetup paperSize="9" scale="57" fitToHeight="0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23"/>
  <sheetViews>
    <sheetView view="pageBreakPreview" topLeftCell="A4" zoomScale="60" zoomScaleNormal="100" workbookViewId="0">
      <selection activeCell="N4" sqref="N1:N1048576"/>
    </sheetView>
  </sheetViews>
  <sheetFormatPr defaultRowHeight="12.75" x14ac:dyDescent="0.2"/>
  <cols>
    <col min="1" max="1" width="6.5703125" customWidth="1"/>
    <col min="2" max="2" width="11.85546875" customWidth="1"/>
    <col min="3" max="3" width="40.85546875" customWidth="1"/>
    <col min="4" max="4" width="9.5703125" customWidth="1"/>
    <col min="5" max="5" width="12.7109375" customWidth="1"/>
    <col min="6" max="6" width="38.140625" customWidth="1"/>
    <col min="7" max="7" width="29" customWidth="1"/>
    <col min="8" max="8" width="39.5703125" customWidth="1"/>
    <col min="9" max="9" width="28.28515625" customWidth="1"/>
    <col min="10" max="13" width="15.42578125" customWidth="1"/>
    <col min="14" max="14" width="12.85546875" style="21" customWidth="1"/>
    <col min="15" max="15" width="12.85546875" customWidth="1"/>
  </cols>
  <sheetData>
    <row r="1" spans="1:15" ht="12" customHeight="1" x14ac:dyDescent="0.2">
      <c r="A1" s="4"/>
      <c r="B1" s="4"/>
      <c r="C1" s="4"/>
      <c r="D1" s="4"/>
      <c r="E1" s="4"/>
      <c r="F1" s="4"/>
      <c r="G1" s="4"/>
    </row>
    <row r="2" spans="1:15" ht="20.25" x14ac:dyDescent="0.3">
      <c r="A2" s="366" t="s">
        <v>735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/>
    </row>
    <row r="3" spans="1:15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  <c r="L3" s="366"/>
      <c r="M3" s="366"/>
    </row>
    <row r="4" spans="1:15" ht="8.4499999999999993" customHeight="1" x14ac:dyDescent="0.2">
      <c r="A4" s="4"/>
      <c r="B4" s="4"/>
      <c r="C4" s="4"/>
      <c r="D4" s="4"/>
      <c r="E4" s="4"/>
      <c r="F4" s="4"/>
      <c r="G4" s="4"/>
    </row>
    <row r="5" spans="1:15" ht="25.1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  <c r="L5" s="385"/>
      <c r="M5" s="385"/>
    </row>
    <row r="6" spans="1:15" ht="9" customHeight="1" x14ac:dyDescent="0.2">
      <c r="A6" s="5"/>
      <c r="B6" s="5"/>
      <c r="C6" s="10"/>
      <c r="D6" s="3"/>
      <c r="E6" s="3"/>
      <c r="F6" s="3"/>
      <c r="G6" s="3"/>
    </row>
    <row r="7" spans="1:15" ht="18.75" customHeight="1" x14ac:dyDescent="0.25">
      <c r="A7" s="387" t="s">
        <v>71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</row>
    <row r="8" spans="1:15" ht="18.75" customHeight="1" x14ac:dyDescent="0.25">
      <c r="A8" s="388" t="s">
        <v>736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  <c r="L8" s="388"/>
      <c r="M8" s="388"/>
    </row>
    <row r="9" spans="1:15" ht="18.75" customHeight="1" x14ac:dyDescent="0.25">
      <c r="A9" s="388" t="s">
        <v>15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  <c r="L9" s="388"/>
      <c r="M9" s="388"/>
    </row>
    <row r="10" spans="1:15" ht="25.9" customHeight="1" thickBot="1" x14ac:dyDescent="0.4">
      <c r="A10" s="1"/>
      <c r="B10" s="1"/>
      <c r="C10" s="52" t="s">
        <v>733</v>
      </c>
      <c r="D10" s="2"/>
      <c r="E10" s="6"/>
      <c r="F10" s="6"/>
      <c r="I10" s="56" t="s">
        <v>28</v>
      </c>
      <c r="J10" s="66"/>
      <c r="K10" s="9"/>
      <c r="L10" s="9"/>
      <c r="M10" s="9"/>
    </row>
    <row r="11" spans="1:15" ht="21.75" customHeight="1" x14ac:dyDescent="0.2">
      <c r="A11" s="404" t="s">
        <v>14</v>
      </c>
      <c r="B11" s="406" t="s">
        <v>8</v>
      </c>
      <c r="C11" s="400" t="s">
        <v>9</v>
      </c>
      <c r="D11" s="390" t="s">
        <v>11</v>
      </c>
      <c r="E11" s="390" t="s">
        <v>12</v>
      </c>
      <c r="F11" s="390" t="s">
        <v>2</v>
      </c>
      <c r="G11" s="398" t="s">
        <v>18</v>
      </c>
      <c r="H11" s="400" t="s">
        <v>1</v>
      </c>
      <c r="I11" s="402" t="s">
        <v>10</v>
      </c>
      <c r="J11" s="394" t="s">
        <v>3</v>
      </c>
      <c r="K11" s="395"/>
      <c r="L11" s="396" t="s">
        <v>24</v>
      </c>
      <c r="M11" s="397"/>
    </row>
    <row r="12" spans="1:15" ht="42" customHeight="1" thickBot="1" x14ac:dyDescent="0.25">
      <c r="A12" s="405"/>
      <c r="B12" s="407"/>
      <c r="C12" s="401"/>
      <c r="D12" s="391"/>
      <c r="E12" s="391"/>
      <c r="F12" s="391"/>
      <c r="G12" s="399"/>
      <c r="H12" s="401"/>
      <c r="I12" s="403"/>
      <c r="J12" s="19" t="s">
        <v>13</v>
      </c>
      <c r="K12" s="20" t="s">
        <v>5</v>
      </c>
      <c r="L12" s="11" t="s">
        <v>25</v>
      </c>
      <c r="M12" s="12" t="s">
        <v>5</v>
      </c>
      <c r="N12" s="25">
        <v>76</v>
      </c>
      <c r="O12" s="25">
        <v>43</v>
      </c>
    </row>
    <row r="13" spans="1:15" ht="99.75" customHeight="1" x14ac:dyDescent="0.5">
      <c r="A13" s="44">
        <v>1</v>
      </c>
      <c r="B13" s="38">
        <v>57</v>
      </c>
      <c r="C13" s="124" t="s">
        <v>63</v>
      </c>
      <c r="D13" s="41">
        <v>1993</v>
      </c>
      <c r="E13" s="42" t="s">
        <v>31</v>
      </c>
      <c r="F13" s="124" t="s">
        <v>94</v>
      </c>
      <c r="G13" s="171" t="s">
        <v>95</v>
      </c>
      <c r="H13" s="147" t="s">
        <v>213</v>
      </c>
      <c r="I13" s="141" t="s">
        <v>326</v>
      </c>
      <c r="J13" s="172">
        <v>0</v>
      </c>
      <c r="K13" s="152">
        <v>75.33</v>
      </c>
      <c r="L13" s="153"/>
      <c r="M13" s="173"/>
      <c r="N13" s="51">
        <f t="shared" ref="N13:N19" si="0">(K13-$N$12)/1</f>
        <v>-0.67000000000000171</v>
      </c>
      <c r="O13" s="51">
        <f t="shared" ref="O13:O19" si="1">(M13-$O$12)/1</f>
        <v>-43</v>
      </c>
    </row>
    <row r="14" spans="1:15" ht="99.75" customHeight="1" x14ac:dyDescent="0.5">
      <c r="A14" s="44">
        <v>2</v>
      </c>
      <c r="B14" s="38">
        <v>70</v>
      </c>
      <c r="C14" s="124" t="s">
        <v>354</v>
      </c>
      <c r="D14" s="41">
        <v>1986</v>
      </c>
      <c r="E14" s="42" t="s">
        <v>30</v>
      </c>
      <c r="F14" s="124" t="s">
        <v>357</v>
      </c>
      <c r="G14" s="171" t="s">
        <v>358</v>
      </c>
      <c r="H14" s="147" t="s">
        <v>352</v>
      </c>
      <c r="I14" s="141" t="s">
        <v>353</v>
      </c>
      <c r="J14" s="172">
        <v>4</v>
      </c>
      <c r="K14" s="152">
        <v>69.760000000000005</v>
      </c>
      <c r="L14" s="153"/>
      <c r="M14" s="173"/>
      <c r="N14" s="51">
        <f t="shared" si="0"/>
        <v>-6.2399999999999949</v>
      </c>
      <c r="O14" s="51">
        <f t="shared" si="1"/>
        <v>-43</v>
      </c>
    </row>
    <row r="15" spans="1:15" ht="99.75" customHeight="1" x14ac:dyDescent="0.5">
      <c r="A15" s="44">
        <v>3</v>
      </c>
      <c r="B15" s="128">
        <v>36</v>
      </c>
      <c r="C15" s="73" t="s">
        <v>359</v>
      </c>
      <c r="D15" s="37">
        <v>1989</v>
      </c>
      <c r="E15" s="35" t="s">
        <v>29</v>
      </c>
      <c r="F15" s="73" t="s">
        <v>360</v>
      </c>
      <c r="G15" s="191" t="s">
        <v>705</v>
      </c>
      <c r="H15" s="199" t="s">
        <v>361</v>
      </c>
      <c r="I15" s="122" t="s">
        <v>39</v>
      </c>
      <c r="J15" s="216">
        <v>4</v>
      </c>
      <c r="K15" s="149">
        <v>73</v>
      </c>
      <c r="L15" s="150"/>
      <c r="M15" s="242"/>
      <c r="N15" s="51">
        <f t="shared" si="0"/>
        <v>-3</v>
      </c>
      <c r="O15" s="51">
        <f t="shared" si="1"/>
        <v>-43</v>
      </c>
    </row>
    <row r="16" spans="1:15" ht="99.75" customHeight="1" x14ac:dyDescent="0.5">
      <c r="A16" s="44">
        <v>4</v>
      </c>
      <c r="B16" s="128">
        <v>17</v>
      </c>
      <c r="C16" s="73" t="s">
        <v>205</v>
      </c>
      <c r="D16" s="37">
        <v>1987</v>
      </c>
      <c r="E16" s="35" t="s">
        <v>102</v>
      </c>
      <c r="F16" s="73" t="s">
        <v>284</v>
      </c>
      <c r="G16" s="191" t="s">
        <v>207</v>
      </c>
      <c r="H16" s="199" t="s">
        <v>285</v>
      </c>
      <c r="I16" s="122" t="s">
        <v>208</v>
      </c>
      <c r="J16" s="216">
        <v>4</v>
      </c>
      <c r="K16" s="149">
        <v>79.25</v>
      </c>
      <c r="L16" s="150"/>
      <c r="M16" s="242"/>
      <c r="N16" s="51">
        <f t="shared" si="0"/>
        <v>3.25</v>
      </c>
      <c r="O16" s="51">
        <f t="shared" si="1"/>
        <v>-43</v>
      </c>
    </row>
    <row r="17" spans="1:15" ht="99.75" customHeight="1" x14ac:dyDescent="0.5">
      <c r="A17" s="44">
        <v>5</v>
      </c>
      <c r="B17" s="128">
        <v>8</v>
      </c>
      <c r="C17" s="73" t="s">
        <v>96</v>
      </c>
      <c r="D17" s="37">
        <v>1991</v>
      </c>
      <c r="E17" s="35" t="s">
        <v>29</v>
      </c>
      <c r="F17" s="73" t="s">
        <v>323</v>
      </c>
      <c r="G17" s="191" t="s">
        <v>708</v>
      </c>
      <c r="H17" s="199" t="s">
        <v>325</v>
      </c>
      <c r="I17" s="122" t="s">
        <v>97</v>
      </c>
      <c r="J17" s="216">
        <v>12</v>
      </c>
      <c r="K17" s="149">
        <v>69.28</v>
      </c>
      <c r="L17" s="150"/>
      <c r="M17" s="242"/>
      <c r="N17" s="51">
        <f t="shared" si="0"/>
        <v>-6.7199999999999989</v>
      </c>
      <c r="O17" s="51">
        <f t="shared" si="1"/>
        <v>-43</v>
      </c>
    </row>
    <row r="18" spans="1:15" ht="99.75" customHeight="1" x14ac:dyDescent="0.5">
      <c r="A18" s="44">
        <v>6</v>
      </c>
      <c r="B18" s="128">
        <v>69</v>
      </c>
      <c r="C18" s="73" t="s">
        <v>362</v>
      </c>
      <c r="D18" s="37">
        <v>2007</v>
      </c>
      <c r="E18" s="35" t="s">
        <v>30</v>
      </c>
      <c r="F18" s="73" t="s">
        <v>363</v>
      </c>
      <c r="G18" s="191" t="s">
        <v>707</v>
      </c>
      <c r="H18" s="199" t="s">
        <v>843</v>
      </c>
      <c r="I18" s="122" t="s">
        <v>366</v>
      </c>
      <c r="J18" s="216">
        <v>14</v>
      </c>
      <c r="K18" s="149">
        <v>77.47</v>
      </c>
      <c r="L18" s="150"/>
      <c r="M18" s="242"/>
      <c r="N18" s="51">
        <f t="shared" si="0"/>
        <v>1.4699999999999989</v>
      </c>
      <c r="O18" s="51">
        <f t="shared" si="1"/>
        <v>-43</v>
      </c>
    </row>
    <row r="19" spans="1:15" ht="99.75" customHeight="1" thickBot="1" x14ac:dyDescent="0.55000000000000004">
      <c r="A19" s="26">
        <v>7</v>
      </c>
      <c r="B19" s="47">
        <v>63</v>
      </c>
      <c r="C19" s="113" t="s">
        <v>63</v>
      </c>
      <c r="D19" s="48">
        <v>1993</v>
      </c>
      <c r="E19" s="49" t="s">
        <v>31</v>
      </c>
      <c r="F19" s="113" t="s">
        <v>92</v>
      </c>
      <c r="G19" s="193" t="s">
        <v>93</v>
      </c>
      <c r="H19" s="115" t="s">
        <v>213</v>
      </c>
      <c r="I19" s="224" t="s">
        <v>326</v>
      </c>
      <c r="J19" s="179">
        <v>20</v>
      </c>
      <c r="K19" s="155">
        <v>91.58</v>
      </c>
      <c r="L19" s="180"/>
      <c r="M19" s="243"/>
      <c r="N19" s="51">
        <f t="shared" si="0"/>
        <v>15.579999999999998</v>
      </c>
      <c r="O19" s="51">
        <f t="shared" si="1"/>
        <v>-43</v>
      </c>
    </row>
    <row r="20" spans="1:15" ht="18" customHeight="1" x14ac:dyDescent="0.2"/>
    <row r="21" spans="1:15" s="29" customFormat="1" ht="23.25" x14ac:dyDescent="0.35">
      <c r="A21" s="31"/>
      <c r="C21" s="32" t="s">
        <v>54</v>
      </c>
      <c r="D21" s="32"/>
      <c r="E21" s="32"/>
      <c r="F21" s="32"/>
      <c r="I21" s="33" t="s">
        <v>734</v>
      </c>
      <c r="N21" s="34"/>
    </row>
    <row r="22" spans="1:15" s="29" customFormat="1" ht="13.15" customHeight="1" x14ac:dyDescent="0.35">
      <c r="A22" s="31"/>
      <c r="C22" s="32"/>
      <c r="D22" s="32"/>
      <c r="E22" s="32"/>
      <c r="F22" s="32"/>
      <c r="I22" s="32"/>
      <c r="N22" s="34"/>
    </row>
    <row r="23" spans="1:15" s="29" customFormat="1" ht="15.6" customHeight="1" x14ac:dyDescent="0.35">
      <c r="A23" s="31"/>
      <c r="C23" s="32" t="s">
        <v>26</v>
      </c>
      <c r="D23" s="32"/>
      <c r="E23" s="32"/>
      <c r="F23" s="32"/>
      <c r="I23" s="33" t="s">
        <v>48</v>
      </c>
      <c r="N23" s="34"/>
    </row>
  </sheetData>
  <sortState ref="B13:P19">
    <sortCondition ref="J13:J19"/>
    <sortCondition ref="K13:K19"/>
  </sortState>
  <mergeCells count="17">
    <mergeCell ref="A11:A12"/>
    <mergeCell ref="B11:B12"/>
    <mergeCell ref="G11:G12"/>
    <mergeCell ref="H11:H12"/>
    <mergeCell ref="I11:I12"/>
    <mergeCell ref="J11:K11"/>
    <mergeCell ref="L11:M11"/>
    <mergeCell ref="C11:C12"/>
    <mergeCell ref="D11:D12"/>
    <mergeCell ref="E11:E12"/>
    <mergeCell ref="F11:F12"/>
    <mergeCell ref="A9:M9"/>
    <mergeCell ref="A2:M2"/>
    <mergeCell ref="A3:M3"/>
    <mergeCell ref="A5:M5"/>
    <mergeCell ref="A7:M7"/>
    <mergeCell ref="A8:M8"/>
  </mergeCells>
  <printOptions horizontalCentered="1"/>
  <pageMargins left="0" right="0" top="0" bottom="0" header="0.31496062992125984" footer="0.31496062992125984"/>
  <pageSetup paperSize="9" scale="52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L36"/>
  <sheetViews>
    <sheetView view="pageBreakPreview" zoomScale="75" zoomScaleNormal="100" zoomScaleSheetLayoutView="75" workbookViewId="0">
      <selection activeCell="L1" sqref="L1:L1048576"/>
    </sheetView>
  </sheetViews>
  <sheetFormatPr defaultRowHeight="12.75" x14ac:dyDescent="0.2"/>
  <cols>
    <col min="1" max="1" width="5.85546875" customWidth="1"/>
    <col min="2" max="2" width="9.28515625" customWidth="1"/>
    <col min="3" max="3" width="41.5703125" customWidth="1"/>
    <col min="4" max="4" width="9.5703125" customWidth="1"/>
    <col min="5" max="5" width="12.7109375" customWidth="1"/>
    <col min="6" max="6" width="35.5703125" customWidth="1"/>
    <col min="7" max="7" width="29" customWidth="1"/>
    <col min="8" max="8" width="30.42578125" customWidth="1"/>
    <col min="9" max="9" width="29.5703125" customWidth="1"/>
    <col min="10" max="11" width="23.28515625" customWidth="1"/>
    <col min="12" max="12" width="11.28515625" style="21" customWidth="1"/>
  </cols>
  <sheetData>
    <row r="1" spans="1:12" ht="14.25" customHeight="1" x14ac:dyDescent="0.2">
      <c r="A1" s="4"/>
      <c r="B1" s="4"/>
      <c r="C1" s="4"/>
      <c r="D1" s="4"/>
      <c r="E1" s="4"/>
      <c r="F1" s="4"/>
      <c r="G1" s="4"/>
    </row>
    <row r="2" spans="1:12" ht="20.25" x14ac:dyDescent="0.3">
      <c r="A2" s="366" t="s">
        <v>732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/>
    </row>
    <row r="3" spans="1:12" ht="20.25" x14ac:dyDescent="0.3">
      <c r="A3" s="366" t="s">
        <v>19</v>
      </c>
      <c r="B3" s="366"/>
      <c r="C3" s="366"/>
      <c r="D3" s="366"/>
      <c r="E3" s="366"/>
      <c r="F3" s="366"/>
      <c r="G3" s="366"/>
      <c r="H3" s="366"/>
      <c r="I3" s="366"/>
      <c r="J3" s="366"/>
      <c r="K3" s="366"/>
    </row>
    <row r="4" spans="1:12" ht="12.75" customHeight="1" x14ac:dyDescent="0.2">
      <c r="A4" s="4"/>
      <c r="B4" s="4"/>
      <c r="C4" s="4"/>
      <c r="D4" s="4"/>
      <c r="E4" s="4"/>
      <c r="F4" s="4"/>
      <c r="G4" s="4"/>
    </row>
    <row r="5" spans="1:12" ht="12.75" customHeight="1" x14ac:dyDescent="0.2">
      <c r="A5" s="385" t="s">
        <v>4</v>
      </c>
      <c r="B5" s="385"/>
      <c r="C5" s="385"/>
      <c r="D5" s="385"/>
      <c r="E5" s="385"/>
      <c r="F5" s="385"/>
      <c r="G5" s="385"/>
      <c r="H5" s="385"/>
      <c r="I5" s="385"/>
      <c r="J5" s="385"/>
      <c r="K5" s="385"/>
    </row>
    <row r="6" spans="1:12" ht="9" customHeight="1" x14ac:dyDescent="0.2">
      <c r="A6" s="5"/>
      <c r="B6" s="5"/>
      <c r="C6" s="10"/>
      <c r="D6" s="3"/>
      <c r="E6" s="3"/>
      <c r="F6" s="3"/>
      <c r="G6" s="3"/>
    </row>
    <row r="7" spans="1:12" ht="18.75" customHeight="1" x14ac:dyDescent="0.25">
      <c r="A7" s="387" t="s">
        <v>251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</row>
    <row r="8" spans="1:12" ht="18.75" customHeight="1" x14ac:dyDescent="0.25">
      <c r="A8" s="388" t="s">
        <v>741</v>
      </c>
      <c r="B8" s="388"/>
      <c r="C8" s="388"/>
      <c r="D8" s="388"/>
      <c r="E8" s="388"/>
      <c r="F8" s="388"/>
      <c r="G8" s="388"/>
      <c r="H8" s="388"/>
      <c r="I8" s="388"/>
      <c r="J8" s="388"/>
      <c r="K8" s="388"/>
    </row>
    <row r="9" spans="1:12" ht="18.600000000000001" customHeight="1" x14ac:dyDescent="0.25">
      <c r="A9" s="388" t="s">
        <v>15</v>
      </c>
      <c r="B9" s="388"/>
      <c r="C9" s="388"/>
      <c r="D9" s="388"/>
      <c r="E9" s="388"/>
      <c r="F9" s="388"/>
      <c r="G9" s="388"/>
      <c r="H9" s="388"/>
      <c r="I9" s="388"/>
      <c r="J9" s="388"/>
      <c r="K9" s="388"/>
    </row>
    <row r="10" spans="1:12" ht="18" customHeight="1" thickBot="1" x14ac:dyDescent="0.35">
      <c r="A10" s="1"/>
      <c r="B10" s="1"/>
      <c r="C10" s="55" t="s">
        <v>733</v>
      </c>
      <c r="D10" s="2"/>
      <c r="E10" s="6"/>
      <c r="F10" s="6"/>
      <c r="I10" s="56" t="s">
        <v>28</v>
      </c>
      <c r="J10" s="9"/>
      <c r="K10" s="9"/>
    </row>
    <row r="11" spans="1:12" ht="21.75" customHeight="1" x14ac:dyDescent="0.2">
      <c r="A11" s="404" t="s">
        <v>14</v>
      </c>
      <c r="B11" s="406" t="s">
        <v>8</v>
      </c>
      <c r="C11" s="400" t="s">
        <v>9</v>
      </c>
      <c r="D11" s="390" t="s">
        <v>11</v>
      </c>
      <c r="E11" s="390" t="s">
        <v>12</v>
      </c>
      <c r="F11" s="390" t="s">
        <v>2</v>
      </c>
      <c r="G11" s="417" t="s">
        <v>18</v>
      </c>
      <c r="H11" s="400" t="s">
        <v>1</v>
      </c>
      <c r="I11" s="402" t="s">
        <v>10</v>
      </c>
      <c r="J11" s="394" t="s">
        <v>3</v>
      </c>
      <c r="K11" s="416"/>
    </row>
    <row r="12" spans="1:12" ht="27.6" customHeight="1" thickBot="1" x14ac:dyDescent="0.25">
      <c r="A12" s="405"/>
      <c r="B12" s="407"/>
      <c r="C12" s="401"/>
      <c r="D12" s="391"/>
      <c r="E12" s="391"/>
      <c r="F12" s="391"/>
      <c r="G12" s="418"/>
      <c r="H12" s="401"/>
      <c r="I12" s="403"/>
      <c r="J12" s="19" t="s">
        <v>13</v>
      </c>
      <c r="K12" s="12" t="s">
        <v>5</v>
      </c>
      <c r="L12" s="25">
        <v>79</v>
      </c>
    </row>
    <row r="13" spans="1:12" ht="37.5" customHeight="1" x14ac:dyDescent="0.35">
      <c r="A13" s="44">
        <v>1</v>
      </c>
      <c r="B13" s="135">
        <v>19</v>
      </c>
      <c r="C13" s="280" t="s">
        <v>253</v>
      </c>
      <c r="D13" s="136">
        <v>1990</v>
      </c>
      <c r="E13" s="137" t="s">
        <v>21</v>
      </c>
      <c r="F13" s="280" t="s">
        <v>697</v>
      </c>
      <c r="G13" s="276" t="s">
        <v>698</v>
      </c>
      <c r="H13" s="201" t="s">
        <v>848</v>
      </c>
      <c r="I13" s="129" t="s">
        <v>205</v>
      </c>
      <c r="J13" s="138">
        <v>0</v>
      </c>
      <c r="K13" s="23">
        <v>69.45</v>
      </c>
      <c r="L13" s="57">
        <f t="shared" ref="L13:L32" si="0">(K13-$L$12)/1</f>
        <v>-9.5499999999999972</v>
      </c>
    </row>
    <row r="14" spans="1:12" ht="37.5" customHeight="1" x14ac:dyDescent="0.35">
      <c r="A14" s="46">
        <v>2</v>
      </c>
      <c r="B14" s="135">
        <v>205</v>
      </c>
      <c r="C14" s="280" t="s">
        <v>111</v>
      </c>
      <c r="D14" s="136" t="s">
        <v>112</v>
      </c>
      <c r="E14" s="137" t="s">
        <v>113</v>
      </c>
      <c r="F14" s="280" t="s">
        <v>331</v>
      </c>
      <c r="G14" s="276" t="s">
        <v>332</v>
      </c>
      <c r="H14" s="201" t="s">
        <v>108</v>
      </c>
      <c r="I14" s="129" t="s">
        <v>740</v>
      </c>
      <c r="J14" s="138">
        <v>0</v>
      </c>
      <c r="K14" s="177">
        <v>72.14</v>
      </c>
      <c r="L14" s="57">
        <f t="shared" si="0"/>
        <v>-6.8599999999999994</v>
      </c>
    </row>
    <row r="15" spans="1:12" ht="37.5" customHeight="1" x14ac:dyDescent="0.35">
      <c r="A15" s="44">
        <v>3</v>
      </c>
      <c r="B15" s="135">
        <v>59</v>
      </c>
      <c r="C15" s="280" t="s">
        <v>63</v>
      </c>
      <c r="D15" s="136">
        <v>1993</v>
      </c>
      <c r="E15" s="137" t="s">
        <v>31</v>
      </c>
      <c r="F15" s="129" t="s">
        <v>214</v>
      </c>
      <c r="G15" s="276" t="s">
        <v>215</v>
      </c>
      <c r="H15" s="201" t="s">
        <v>213</v>
      </c>
      <c r="I15" s="282" t="s">
        <v>326</v>
      </c>
      <c r="J15" s="138">
        <v>0</v>
      </c>
      <c r="K15" s="177">
        <v>72.94</v>
      </c>
      <c r="L15" s="57">
        <f t="shared" si="0"/>
        <v>-6.0600000000000023</v>
      </c>
    </row>
    <row r="16" spans="1:12" ht="37.5" customHeight="1" x14ac:dyDescent="0.35">
      <c r="A16" s="46">
        <v>4</v>
      </c>
      <c r="B16" s="135">
        <v>209</v>
      </c>
      <c r="C16" s="280" t="s">
        <v>103</v>
      </c>
      <c r="D16" s="136" t="s">
        <v>104</v>
      </c>
      <c r="E16" s="137" t="s">
        <v>105</v>
      </c>
      <c r="F16" s="280" t="s">
        <v>106</v>
      </c>
      <c r="G16" s="276" t="s">
        <v>107</v>
      </c>
      <c r="H16" s="201" t="s">
        <v>108</v>
      </c>
      <c r="I16" s="129" t="s">
        <v>740</v>
      </c>
      <c r="J16" s="138">
        <v>0</v>
      </c>
      <c r="K16" s="177">
        <v>73.75</v>
      </c>
      <c r="L16" s="57">
        <f t="shared" si="0"/>
        <v>-5.25</v>
      </c>
    </row>
    <row r="17" spans="1:12" ht="37.5" customHeight="1" x14ac:dyDescent="0.35">
      <c r="A17" s="44">
        <v>5</v>
      </c>
      <c r="B17" s="135">
        <v>97</v>
      </c>
      <c r="C17" s="280" t="s">
        <v>224</v>
      </c>
      <c r="D17" s="136">
        <v>1989</v>
      </c>
      <c r="E17" s="137" t="s">
        <v>29</v>
      </c>
      <c r="F17" s="280" t="s">
        <v>225</v>
      </c>
      <c r="G17" s="276" t="s">
        <v>226</v>
      </c>
      <c r="H17" s="201" t="s">
        <v>772</v>
      </c>
      <c r="I17" s="129" t="s">
        <v>228</v>
      </c>
      <c r="J17" s="138">
        <v>0</v>
      </c>
      <c r="K17" s="177">
        <v>74.430000000000007</v>
      </c>
      <c r="L17" s="57">
        <f t="shared" si="0"/>
        <v>-4.5699999999999932</v>
      </c>
    </row>
    <row r="18" spans="1:12" ht="37.5" customHeight="1" x14ac:dyDescent="0.35">
      <c r="A18" s="46">
        <v>6</v>
      </c>
      <c r="B18" s="135">
        <v>61</v>
      </c>
      <c r="C18" s="280" t="s">
        <v>63</v>
      </c>
      <c r="D18" s="136">
        <v>1993</v>
      </c>
      <c r="E18" s="137" t="s">
        <v>31</v>
      </c>
      <c r="F18" s="280" t="s">
        <v>216</v>
      </c>
      <c r="G18" s="276" t="s">
        <v>217</v>
      </c>
      <c r="H18" s="201" t="s">
        <v>213</v>
      </c>
      <c r="I18" s="282" t="s">
        <v>326</v>
      </c>
      <c r="J18" s="138">
        <v>0</v>
      </c>
      <c r="K18" s="177">
        <v>74.58</v>
      </c>
      <c r="L18" s="57">
        <f t="shared" si="0"/>
        <v>-4.4200000000000017</v>
      </c>
    </row>
    <row r="19" spans="1:12" ht="37.5" customHeight="1" x14ac:dyDescent="0.35">
      <c r="A19" s="44">
        <v>7</v>
      </c>
      <c r="B19" s="135">
        <v>208</v>
      </c>
      <c r="C19" s="280" t="s">
        <v>185</v>
      </c>
      <c r="D19" s="136" t="s">
        <v>104</v>
      </c>
      <c r="E19" s="137" t="s">
        <v>105</v>
      </c>
      <c r="F19" s="280" t="s">
        <v>329</v>
      </c>
      <c r="G19" s="276" t="s">
        <v>330</v>
      </c>
      <c r="H19" s="201" t="s">
        <v>108</v>
      </c>
      <c r="I19" s="129" t="s">
        <v>740</v>
      </c>
      <c r="J19" s="138">
        <v>0</v>
      </c>
      <c r="K19" s="177">
        <v>76.23</v>
      </c>
      <c r="L19" s="57">
        <f t="shared" si="0"/>
        <v>-2.769999999999996</v>
      </c>
    </row>
    <row r="20" spans="1:12" ht="37.5" customHeight="1" x14ac:dyDescent="0.35">
      <c r="A20" s="46">
        <v>8</v>
      </c>
      <c r="B20" s="135">
        <v>90</v>
      </c>
      <c r="C20" s="280" t="s">
        <v>101</v>
      </c>
      <c r="D20" s="136">
        <v>1984</v>
      </c>
      <c r="E20" s="137" t="s">
        <v>102</v>
      </c>
      <c r="F20" s="280" t="s">
        <v>390</v>
      </c>
      <c r="G20" s="276" t="s">
        <v>391</v>
      </c>
      <c r="H20" s="201" t="s">
        <v>742</v>
      </c>
      <c r="I20" s="282" t="s">
        <v>743</v>
      </c>
      <c r="J20" s="138">
        <v>0</v>
      </c>
      <c r="K20" s="177">
        <v>77.819999999999993</v>
      </c>
      <c r="L20" s="57">
        <f t="shared" si="0"/>
        <v>-1.1800000000000068</v>
      </c>
    </row>
    <row r="21" spans="1:12" ht="37.5" customHeight="1" x14ac:dyDescent="0.35">
      <c r="A21" s="44">
        <v>9</v>
      </c>
      <c r="B21" s="135">
        <v>203</v>
      </c>
      <c r="C21" s="280" t="s">
        <v>129</v>
      </c>
      <c r="D21" s="136" t="s">
        <v>170</v>
      </c>
      <c r="E21" s="137" t="s">
        <v>113</v>
      </c>
      <c r="F21" s="280" t="s">
        <v>195</v>
      </c>
      <c r="G21" s="276" t="s">
        <v>196</v>
      </c>
      <c r="H21" s="201" t="s">
        <v>108</v>
      </c>
      <c r="I21" s="129" t="s">
        <v>740</v>
      </c>
      <c r="J21" s="138">
        <v>2</v>
      </c>
      <c r="K21" s="177">
        <v>80.11</v>
      </c>
      <c r="L21" s="57">
        <f t="shared" si="0"/>
        <v>1.1099999999999994</v>
      </c>
    </row>
    <row r="22" spans="1:12" ht="37.5" customHeight="1" x14ac:dyDescent="0.35">
      <c r="A22" s="46">
        <v>10</v>
      </c>
      <c r="B22" s="135">
        <v>192</v>
      </c>
      <c r="C22" s="280" t="s">
        <v>745</v>
      </c>
      <c r="D22" s="136">
        <v>1991</v>
      </c>
      <c r="E22" s="137" t="s">
        <v>22</v>
      </c>
      <c r="F22" s="280" t="s">
        <v>167</v>
      </c>
      <c r="G22" s="276" t="s">
        <v>168</v>
      </c>
      <c r="H22" s="201" t="s">
        <v>301</v>
      </c>
      <c r="I22" s="129" t="s">
        <v>38</v>
      </c>
      <c r="J22" s="138">
        <v>2</v>
      </c>
      <c r="K22" s="177">
        <v>80.489999999999995</v>
      </c>
      <c r="L22" s="57">
        <f t="shared" si="0"/>
        <v>1.4899999999999949</v>
      </c>
    </row>
    <row r="23" spans="1:12" ht="37.5" customHeight="1" x14ac:dyDescent="0.35">
      <c r="A23" s="44">
        <v>11</v>
      </c>
      <c r="B23" s="135">
        <v>73</v>
      </c>
      <c r="C23" s="280" t="s">
        <v>367</v>
      </c>
      <c r="D23" s="136">
        <v>1994</v>
      </c>
      <c r="E23" s="137" t="s">
        <v>31</v>
      </c>
      <c r="F23" s="280" t="s">
        <v>368</v>
      </c>
      <c r="G23" s="276" t="s">
        <v>709</v>
      </c>
      <c r="H23" s="201" t="s">
        <v>843</v>
      </c>
      <c r="I23" s="129" t="s">
        <v>366</v>
      </c>
      <c r="J23" s="138">
        <v>4</v>
      </c>
      <c r="K23" s="177">
        <v>70.88</v>
      </c>
      <c r="L23" s="57">
        <f t="shared" si="0"/>
        <v>-8.1200000000000045</v>
      </c>
    </row>
    <row r="24" spans="1:12" ht="37.5" customHeight="1" x14ac:dyDescent="0.35">
      <c r="A24" s="46">
        <v>12</v>
      </c>
      <c r="B24" s="135">
        <v>189</v>
      </c>
      <c r="C24" s="280" t="s">
        <v>129</v>
      </c>
      <c r="D24" s="136" t="s">
        <v>112</v>
      </c>
      <c r="E24" s="137" t="s">
        <v>113</v>
      </c>
      <c r="F24" s="280" t="s">
        <v>116</v>
      </c>
      <c r="G24" s="276" t="s">
        <v>117</v>
      </c>
      <c r="H24" s="201" t="s">
        <v>108</v>
      </c>
      <c r="I24" s="129" t="s">
        <v>740</v>
      </c>
      <c r="J24" s="138">
        <v>4</v>
      </c>
      <c r="K24" s="177">
        <v>75.37</v>
      </c>
      <c r="L24" s="57">
        <f t="shared" si="0"/>
        <v>-3.6299999999999955</v>
      </c>
    </row>
    <row r="25" spans="1:12" ht="37.5" customHeight="1" x14ac:dyDescent="0.35">
      <c r="A25" s="44">
        <v>13</v>
      </c>
      <c r="B25" s="135">
        <v>89</v>
      </c>
      <c r="C25" s="280" t="s">
        <v>101</v>
      </c>
      <c r="D25" s="136">
        <v>1984</v>
      </c>
      <c r="E25" s="137" t="s">
        <v>102</v>
      </c>
      <c r="F25" s="280" t="s">
        <v>392</v>
      </c>
      <c r="G25" s="276" t="s">
        <v>393</v>
      </c>
      <c r="H25" s="201" t="s">
        <v>742</v>
      </c>
      <c r="I25" s="282" t="s">
        <v>743</v>
      </c>
      <c r="J25" s="138">
        <v>8</v>
      </c>
      <c r="K25" s="177">
        <v>71.81</v>
      </c>
      <c r="L25" s="57">
        <f t="shared" si="0"/>
        <v>-7.1899999999999977</v>
      </c>
    </row>
    <row r="26" spans="1:12" ht="37.5" customHeight="1" x14ac:dyDescent="0.35">
      <c r="A26" s="46">
        <v>14</v>
      </c>
      <c r="B26" s="135">
        <v>40</v>
      </c>
      <c r="C26" s="280" t="s">
        <v>359</v>
      </c>
      <c r="D26" s="136">
        <v>1989</v>
      </c>
      <c r="E26" s="137" t="s">
        <v>29</v>
      </c>
      <c r="F26" s="129" t="s">
        <v>410</v>
      </c>
      <c r="G26" s="276" t="s">
        <v>706</v>
      </c>
      <c r="H26" s="201" t="s">
        <v>361</v>
      </c>
      <c r="I26" s="129" t="s">
        <v>39</v>
      </c>
      <c r="J26" s="138">
        <v>12</v>
      </c>
      <c r="K26" s="177">
        <v>74.599999999999994</v>
      </c>
      <c r="L26" s="57">
        <f t="shared" si="0"/>
        <v>-4.4000000000000057</v>
      </c>
    </row>
    <row r="27" spans="1:12" ht="37.5" customHeight="1" x14ac:dyDescent="0.35">
      <c r="A27" s="44">
        <v>15</v>
      </c>
      <c r="B27" s="135">
        <v>68</v>
      </c>
      <c r="C27" s="280" t="s">
        <v>349</v>
      </c>
      <c r="D27" s="136">
        <v>2004</v>
      </c>
      <c r="E27" s="137" t="s">
        <v>30</v>
      </c>
      <c r="F27" s="280" t="s">
        <v>350</v>
      </c>
      <c r="G27" s="276" t="s">
        <v>351</v>
      </c>
      <c r="H27" s="201" t="s">
        <v>352</v>
      </c>
      <c r="I27" s="129" t="s">
        <v>353</v>
      </c>
      <c r="J27" s="138">
        <v>12</v>
      </c>
      <c r="K27" s="177">
        <v>90.69</v>
      </c>
      <c r="L27" s="57">
        <f t="shared" si="0"/>
        <v>11.689999999999998</v>
      </c>
    </row>
    <row r="28" spans="1:12" ht="37.5" customHeight="1" x14ac:dyDescent="0.35">
      <c r="A28" s="46">
        <v>16</v>
      </c>
      <c r="B28" s="135">
        <v>87</v>
      </c>
      <c r="C28" s="280" t="s">
        <v>101</v>
      </c>
      <c r="D28" s="136">
        <v>1984</v>
      </c>
      <c r="E28" s="137" t="s">
        <v>102</v>
      </c>
      <c r="F28" s="280" t="s">
        <v>387</v>
      </c>
      <c r="G28" s="276" t="s">
        <v>409</v>
      </c>
      <c r="H28" s="201" t="s">
        <v>742</v>
      </c>
      <c r="I28" s="282" t="s">
        <v>743</v>
      </c>
      <c r="J28" s="138">
        <v>14</v>
      </c>
      <c r="K28" s="177">
        <v>80.94</v>
      </c>
      <c r="L28" s="57">
        <f t="shared" si="0"/>
        <v>1.9399999999999977</v>
      </c>
    </row>
    <row r="29" spans="1:12" ht="37.5" customHeight="1" x14ac:dyDescent="0.35">
      <c r="A29" s="44">
        <v>17</v>
      </c>
      <c r="B29" s="135">
        <v>125</v>
      </c>
      <c r="C29" s="280" t="s">
        <v>47</v>
      </c>
      <c r="D29" s="136">
        <v>2001</v>
      </c>
      <c r="E29" s="137" t="s">
        <v>31</v>
      </c>
      <c r="F29" s="280" t="s">
        <v>183</v>
      </c>
      <c r="G29" s="276" t="s">
        <v>89</v>
      </c>
      <c r="H29" s="201" t="s">
        <v>85</v>
      </c>
      <c r="I29" s="129" t="s">
        <v>66</v>
      </c>
      <c r="J29" s="138">
        <v>15</v>
      </c>
      <c r="K29" s="177">
        <v>85.57</v>
      </c>
      <c r="L29" s="57">
        <f t="shared" si="0"/>
        <v>6.5699999999999932</v>
      </c>
    </row>
    <row r="30" spans="1:12" ht="37.5" customHeight="1" x14ac:dyDescent="0.35">
      <c r="A30" s="46">
        <v>18</v>
      </c>
      <c r="B30" s="135">
        <v>15</v>
      </c>
      <c r="C30" s="280" t="s">
        <v>744</v>
      </c>
      <c r="D30" s="136">
        <v>1987</v>
      </c>
      <c r="E30" s="137" t="s">
        <v>102</v>
      </c>
      <c r="F30" s="129" t="s">
        <v>746</v>
      </c>
      <c r="G30" s="276" t="s">
        <v>287</v>
      </c>
      <c r="H30" s="201" t="s">
        <v>285</v>
      </c>
      <c r="I30" s="129" t="s">
        <v>208</v>
      </c>
      <c r="J30" s="138">
        <v>15</v>
      </c>
      <c r="K30" s="177">
        <v>85.92</v>
      </c>
      <c r="L30" s="57">
        <f t="shared" si="0"/>
        <v>6.9200000000000017</v>
      </c>
    </row>
    <row r="31" spans="1:12" ht="37.5" customHeight="1" x14ac:dyDescent="0.35">
      <c r="A31" s="44">
        <v>19</v>
      </c>
      <c r="B31" s="135">
        <v>308</v>
      </c>
      <c r="C31" s="280" t="s">
        <v>98</v>
      </c>
      <c r="D31" s="136">
        <v>1970</v>
      </c>
      <c r="E31" s="137" t="s">
        <v>31</v>
      </c>
      <c r="F31" s="280" t="s">
        <v>99</v>
      </c>
      <c r="G31" s="276" t="s">
        <v>130</v>
      </c>
      <c r="H31" s="201" t="s">
        <v>100</v>
      </c>
      <c r="I31" s="129" t="s">
        <v>39</v>
      </c>
      <c r="J31" s="138">
        <v>16</v>
      </c>
      <c r="K31" s="177">
        <v>74.39</v>
      </c>
      <c r="L31" s="57">
        <f t="shared" si="0"/>
        <v>-4.6099999999999994</v>
      </c>
    </row>
    <row r="32" spans="1:12" ht="37.5" customHeight="1" thickBot="1" x14ac:dyDescent="0.4">
      <c r="A32" s="91">
        <v>20</v>
      </c>
      <c r="B32" s="111">
        <v>72</v>
      </c>
      <c r="C32" s="116" t="s">
        <v>354</v>
      </c>
      <c r="D32" s="48">
        <v>1986</v>
      </c>
      <c r="E32" s="49" t="s">
        <v>30</v>
      </c>
      <c r="F32" s="224" t="s">
        <v>355</v>
      </c>
      <c r="G32" s="318" t="s">
        <v>356</v>
      </c>
      <c r="H32" s="319" t="s">
        <v>352</v>
      </c>
      <c r="I32" s="92" t="s">
        <v>353</v>
      </c>
      <c r="J32" s="320">
        <v>25</v>
      </c>
      <c r="K32" s="117">
        <v>95.01</v>
      </c>
      <c r="L32" s="57">
        <f t="shared" si="0"/>
        <v>16.010000000000005</v>
      </c>
    </row>
    <row r="33" spans="1:12" s="29" customFormat="1" ht="22.5" customHeight="1" x14ac:dyDescent="0.35">
      <c r="A33" s="31"/>
      <c r="C33" s="32" t="s">
        <v>54</v>
      </c>
      <c r="D33" s="32"/>
      <c r="E33" s="32"/>
      <c r="F33" s="32"/>
      <c r="G33" s="281"/>
      <c r="I33" s="33" t="s">
        <v>734</v>
      </c>
      <c r="L33" s="57">
        <f t="shared" ref="L33" si="1">(K33-$L$12)/1</f>
        <v>-79</v>
      </c>
    </row>
    <row r="34" spans="1:12" s="29" customFormat="1" ht="8.25" customHeight="1" x14ac:dyDescent="0.35">
      <c r="A34" s="31"/>
      <c r="C34" s="32"/>
      <c r="D34" s="32"/>
      <c r="E34" s="32"/>
      <c r="F34" s="32"/>
      <c r="I34" s="32"/>
      <c r="L34" s="34"/>
    </row>
    <row r="35" spans="1:12" s="29" customFormat="1" ht="19.5" customHeight="1" x14ac:dyDescent="0.35">
      <c r="A35" s="31"/>
      <c r="C35" s="32" t="s">
        <v>26</v>
      </c>
      <c r="D35" s="32"/>
      <c r="E35" s="32"/>
      <c r="F35" s="32"/>
      <c r="I35" s="33" t="s">
        <v>48</v>
      </c>
      <c r="L35" s="34"/>
    </row>
    <row r="36" spans="1:12" s="29" customFormat="1" ht="23.25" x14ac:dyDescent="0.35">
      <c r="A36" s="31"/>
      <c r="C36" s="32"/>
      <c r="D36" s="32"/>
      <c r="E36" s="32"/>
      <c r="F36" s="32"/>
      <c r="I36" s="33"/>
      <c r="L36" s="34"/>
    </row>
  </sheetData>
  <sortState ref="B13:M32">
    <sortCondition ref="J13:J32"/>
    <sortCondition ref="K13:K32"/>
  </sortState>
  <mergeCells count="16">
    <mergeCell ref="A2:K2"/>
    <mergeCell ref="A3:K3"/>
    <mergeCell ref="A5:K5"/>
    <mergeCell ref="A7:K7"/>
    <mergeCell ref="A8:K8"/>
    <mergeCell ref="A9:K9"/>
    <mergeCell ref="I11:I12"/>
    <mergeCell ref="J11:K11"/>
    <mergeCell ref="G11:G12"/>
    <mergeCell ref="A11:A12"/>
    <mergeCell ref="B11:B12"/>
    <mergeCell ref="C11:C12"/>
    <mergeCell ref="D11:D12"/>
    <mergeCell ref="E11:E12"/>
    <mergeCell ref="F11:F12"/>
    <mergeCell ref="H11:H12"/>
  </mergeCells>
  <printOptions horizontalCentered="1"/>
  <pageMargins left="0" right="0" top="0" bottom="0" header="0.31496062992125984" footer="0.31496062992125984"/>
  <pageSetup paperSize="9" scale="57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indexed="29"/>
    <pageSetUpPr fitToPage="1"/>
  </sheetPr>
  <dimension ref="A1:K210"/>
  <sheetViews>
    <sheetView view="pageBreakPreview" zoomScale="75" zoomScaleNormal="100" zoomScaleSheetLayoutView="75" workbookViewId="0">
      <selection activeCell="B172" sqref="B172:I204"/>
    </sheetView>
  </sheetViews>
  <sheetFormatPr defaultRowHeight="12.75" x14ac:dyDescent="0.2"/>
  <cols>
    <col min="1" max="1" width="8" customWidth="1"/>
    <col min="2" max="2" width="13.42578125" customWidth="1"/>
    <col min="3" max="3" width="60.85546875" customWidth="1"/>
    <col min="4" max="4" width="9.42578125" customWidth="1"/>
    <col min="5" max="5" width="15.28515625" customWidth="1"/>
    <col min="6" max="6" width="49.28515625" customWidth="1"/>
    <col min="7" max="7" width="44.5703125" customWidth="1"/>
    <col min="8" max="9" width="42.140625" customWidth="1"/>
    <col min="10" max="10" width="29.42578125" bestFit="1" customWidth="1"/>
  </cols>
  <sheetData>
    <row r="1" spans="1:11" ht="24.75" customHeight="1" x14ac:dyDescent="0.3">
      <c r="A1" s="366" t="s">
        <v>274</v>
      </c>
      <c r="B1" s="366"/>
      <c r="C1" s="366"/>
      <c r="D1" s="366"/>
      <c r="E1" s="366"/>
      <c r="F1" s="366"/>
      <c r="G1" s="366"/>
      <c r="H1" s="366"/>
      <c r="I1" s="366"/>
    </row>
    <row r="2" spans="1:11" ht="16.149999999999999" customHeight="1" x14ac:dyDescent="0.3">
      <c r="A2" s="366" t="s">
        <v>19</v>
      </c>
      <c r="B2" s="366"/>
      <c r="C2" s="366"/>
      <c r="D2" s="366"/>
      <c r="E2" s="366"/>
      <c r="F2" s="366"/>
      <c r="G2" s="366"/>
      <c r="H2" s="366"/>
      <c r="I2" s="366"/>
    </row>
    <row r="3" spans="1:11" ht="22.9" customHeight="1" x14ac:dyDescent="0.25">
      <c r="A3" s="386" t="s">
        <v>40</v>
      </c>
      <c r="B3" s="386"/>
      <c r="C3" s="386"/>
      <c r="D3" s="386"/>
      <c r="E3" s="386"/>
      <c r="F3" s="386"/>
      <c r="G3" s="386"/>
      <c r="H3" s="386"/>
      <c r="I3" s="386"/>
    </row>
    <row r="4" spans="1:11" ht="19.899999999999999" customHeight="1" x14ac:dyDescent="0.2">
      <c r="A4" s="385" t="s">
        <v>6</v>
      </c>
      <c r="B4" s="385"/>
      <c r="C4" s="385"/>
      <c r="D4" s="385"/>
      <c r="E4" s="385"/>
      <c r="F4" s="385"/>
      <c r="G4" s="385"/>
      <c r="H4" s="385"/>
      <c r="I4" s="385"/>
    </row>
    <row r="5" spans="1:11" ht="18.75" customHeight="1" thickBot="1" x14ac:dyDescent="0.35">
      <c r="A5" s="1"/>
      <c r="B5" s="1"/>
      <c r="C5" s="18">
        <v>45094</v>
      </c>
      <c r="D5" s="2"/>
      <c r="E5" s="6"/>
      <c r="F5" s="6"/>
      <c r="H5" s="30" t="s">
        <v>28</v>
      </c>
      <c r="I5" s="7"/>
    </row>
    <row r="6" spans="1:11" ht="49.9" customHeight="1" thickBot="1" x14ac:dyDescent="0.25">
      <c r="A6" s="13" t="s">
        <v>0</v>
      </c>
      <c r="B6" s="14" t="s">
        <v>8</v>
      </c>
      <c r="C6" s="15" t="s">
        <v>9</v>
      </c>
      <c r="D6" s="16" t="s">
        <v>11</v>
      </c>
      <c r="E6" s="14" t="s">
        <v>12</v>
      </c>
      <c r="F6" s="14" t="s">
        <v>2</v>
      </c>
      <c r="G6" s="24" t="s">
        <v>18</v>
      </c>
      <c r="H6" s="15" t="s">
        <v>1</v>
      </c>
      <c r="I6" s="17" t="s">
        <v>10</v>
      </c>
    </row>
    <row r="7" spans="1:11" s="160" customFormat="1" ht="66" customHeight="1" thickBot="1" x14ac:dyDescent="0.4">
      <c r="A7" s="380" t="s">
        <v>819</v>
      </c>
      <c r="B7" s="381"/>
      <c r="C7" s="381"/>
      <c r="D7" s="381"/>
      <c r="E7" s="381"/>
      <c r="F7" s="381"/>
      <c r="G7" s="381"/>
      <c r="H7" s="381"/>
      <c r="I7" s="382"/>
      <c r="J7" s="84">
        <f t="shared" ref="J7:J76" ca="1" si="0">RAND()</f>
        <v>0.79853184689190948</v>
      </c>
    </row>
    <row r="8" spans="1:11" s="160" customFormat="1" ht="66" customHeight="1" thickBot="1" x14ac:dyDescent="0.4">
      <c r="A8" s="377" t="s">
        <v>773</v>
      </c>
      <c r="B8" s="378"/>
      <c r="C8" s="378"/>
      <c r="D8" s="378"/>
      <c r="E8" s="378"/>
      <c r="F8" s="378"/>
      <c r="G8" s="378"/>
      <c r="H8" s="378"/>
      <c r="I8" s="379"/>
      <c r="J8" s="84">
        <f t="shared" ca="1" si="0"/>
        <v>0.93979352705851071</v>
      </c>
    </row>
    <row r="9" spans="1:11" s="160" customFormat="1" ht="66" customHeight="1" thickBot="1" x14ac:dyDescent="0.4">
      <c r="A9" s="380" t="s">
        <v>50</v>
      </c>
      <c r="B9" s="381"/>
      <c r="C9" s="381"/>
      <c r="D9" s="381"/>
      <c r="E9" s="381"/>
      <c r="F9" s="381"/>
      <c r="G9" s="381"/>
      <c r="H9" s="381"/>
      <c r="I9" s="382"/>
      <c r="J9" s="84">
        <f t="shared" ca="1" si="0"/>
        <v>0.28639297880315961</v>
      </c>
    </row>
    <row r="10" spans="1:11" ht="68.25" customHeight="1" x14ac:dyDescent="0.5">
      <c r="A10" s="46">
        <v>1</v>
      </c>
      <c r="B10" s="161">
        <v>211</v>
      </c>
      <c r="C10" s="124" t="s">
        <v>269</v>
      </c>
      <c r="D10" s="143">
        <v>2009</v>
      </c>
      <c r="E10" s="42" t="s">
        <v>41</v>
      </c>
      <c r="F10" s="163" t="s">
        <v>141</v>
      </c>
      <c r="G10" s="121" t="s">
        <v>197</v>
      </c>
      <c r="H10" s="169" t="s">
        <v>108</v>
      </c>
      <c r="I10" s="45" t="s">
        <v>103</v>
      </c>
      <c r="J10" s="84">
        <f t="shared" ref="J10:J19" ca="1" si="1">RAND()</f>
        <v>0.80746278172822106</v>
      </c>
    </row>
    <row r="11" spans="1:11" ht="68.25" customHeight="1" x14ac:dyDescent="0.5">
      <c r="A11" s="46">
        <v>2</v>
      </c>
      <c r="B11" s="161">
        <v>168</v>
      </c>
      <c r="C11" s="124" t="s">
        <v>344</v>
      </c>
      <c r="D11" s="143">
        <v>2010</v>
      </c>
      <c r="E11" s="42" t="s">
        <v>79</v>
      </c>
      <c r="F11" s="163" t="s">
        <v>345</v>
      </c>
      <c r="G11" s="121" t="s">
        <v>424</v>
      </c>
      <c r="H11" s="169" t="s">
        <v>62</v>
      </c>
      <c r="I11" s="45" t="s">
        <v>82</v>
      </c>
      <c r="J11" s="84">
        <f t="shared" ca="1" si="1"/>
        <v>0.53122318612476638</v>
      </c>
    </row>
    <row r="12" spans="1:11" ht="68.25" customHeight="1" x14ac:dyDescent="0.5">
      <c r="A12" s="46">
        <v>3</v>
      </c>
      <c r="B12" s="161">
        <v>210</v>
      </c>
      <c r="C12" s="124" t="s">
        <v>335</v>
      </c>
      <c r="D12" s="143" t="s">
        <v>336</v>
      </c>
      <c r="E12" s="42" t="s">
        <v>41</v>
      </c>
      <c r="F12" s="163" t="s">
        <v>337</v>
      </c>
      <c r="G12" s="121" t="s">
        <v>338</v>
      </c>
      <c r="H12" s="169" t="s">
        <v>108</v>
      </c>
      <c r="I12" s="45" t="s">
        <v>103</v>
      </c>
      <c r="J12" s="84">
        <f t="shared" ca="1" si="1"/>
        <v>0.67232972035685723</v>
      </c>
    </row>
    <row r="13" spans="1:11" ht="68.25" customHeight="1" x14ac:dyDescent="0.5">
      <c r="A13" s="46">
        <v>4</v>
      </c>
      <c r="B13" s="161">
        <v>75</v>
      </c>
      <c r="C13" s="124" t="s">
        <v>370</v>
      </c>
      <c r="D13" s="143">
        <v>2009</v>
      </c>
      <c r="E13" s="42" t="s">
        <v>36</v>
      </c>
      <c r="F13" s="163" t="s">
        <v>371</v>
      </c>
      <c r="G13" s="121" t="s">
        <v>372</v>
      </c>
      <c r="H13" s="169" t="s">
        <v>843</v>
      </c>
      <c r="I13" s="45" t="s">
        <v>366</v>
      </c>
      <c r="J13" s="84">
        <f t="shared" ca="1" si="1"/>
        <v>0.6636241711928057</v>
      </c>
    </row>
    <row r="14" spans="1:11" ht="68.25" customHeight="1" x14ac:dyDescent="0.5">
      <c r="A14" s="46">
        <v>5</v>
      </c>
      <c r="B14" s="161">
        <v>195</v>
      </c>
      <c r="C14" s="124" t="s">
        <v>399</v>
      </c>
      <c r="D14" s="143">
        <v>2009</v>
      </c>
      <c r="E14" s="42" t="s">
        <v>41</v>
      </c>
      <c r="F14" s="163" t="s">
        <v>333</v>
      </c>
      <c r="G14" s="121" t="s">
        <v>423</v>
      </c>
      <c r="H14" s="169" t="s">
        <v>108</v>
      </c>
      <c r="I14" s="45" t="s">
        <v>131</v>
      </c>
      <c r="J14" s="84">
        <f t="shared" ca="1" si="1"/>
        <v>0.22160371993056061</v>
      </c>
    </row>
    <row r="15" spans="1:11" ht="68.25" customHeight="1" x14ac:dyDescent="0.5">
      <c r="A15" s="46">
        <v>6</v>
      </c>
      <c r="B15" s="161">
        <v>66</v>
      </c>
      <c r="C15" s="124" t="s">
        <v>319</v>
      </c>
      <c r="D15" s="143">
        <v>2009</v>
      </c>
      <c r="E15" s="42" t="s">
        <v>41</v>
      </c>
      <c r="F15" s="163" t="s">
        <v>421</v>
      </c>
      <c r="G15" s="121" t="s">
        <v>422</v>
      </c>
      <c r="H15" s="169" t="s">
        <v>321</v>
      </c>
      <c r="I15" s="45" t="s">
        <v>322</v>
      </c>
      <c r="J15" s="84">
        <f t="shared" ca="1" si="1"/>
        <v>0.97673484519149889</v>
      </c>
      <c r="K15" s="83"/>
    </row>
    <row r="16" spans="1:11" ht="68.25" customHeight="1" x14ac:dyDescent="0.5">
      <c r="A16" s="46">
        <v>7</v>
      </c>
      <c r="B16" s="161">
        <v>126</v>
      </c>
      <c r="C16" s="124" t="s">
        <v>86</v>
      </c>
      <c r="D16" s="143">
        <v>2009</v>
      </c>
      <c r="E16" s="42" t="s">
        <v>36</v>
      </c>
      <c r="F16" s="163" t="s">
        <v>87</v>
      </c>
      <c r="G16" s="121" t="s">
        <v>88</v>
      </c>
      <c r="H16" s="169" t="s">
        <v>85</v>
      </c>
      <c r="I16" s="45" t="s">
        <v>66</v>
      </c>
      <c r="J16" s="84">
        <f t="shared" ca="1" si="1"/>
        <v>0.32948791806165523</v>
      </c>
    </row>
    <row r="17" spans="1:11" ht="68.25" customHeight="1" x14ac:dyDescent="0.5">
      <c r="A17" s="46">
        <v>8</v>
      </c>
      <c r="B17" s="161">
        <v>18</v>
      </c>
      <c r="C17" s="124" t="s">
        <v>288</v>
      </c>
      <c r="D17" s="143">
        <v>2010</v>
      </c>
      <c r="E17" s="42">
        <v>3</v>
      </c>
      <c r="F17" s="163" t="s">
        <v>289</v>
      </c>
      <c r="G17" s="121" t="s">
        <v>420</v>
      </c>
      <c r="H17" s="169" t="s">
        <v>285</v>
      </c>
      <c r="I17" s="45" t="s">
        <v>290</v>
      </c>
      <c r="J17" s="84">
        <f t="shared" ca="1" si="1"/>
        <v>0.66896747148435998</v>
      </c>
    </row>
    <row r="18" spans="1:11" ht="68.25" customHeight="1" x14ac:dyDescent="0.5">
      <c r="A18" s="46">
        <v>9</v>
      </c>
      <c r="B18" s="161">
        <v>105</v>
      </c>
      <c r="C18" s="124" t="s">
        <v>403</v>
      </c>
      <c r="D18" s="143">
        <v>2009</v>
      </c>
      <c r="E18" s="42" t="s">
        <v>41</v>
      </c>
      <c r="F18" s="163" t="s">
        <v>281</v>
      </c>
      <c r="G18" s="121" t="s">
        <v>419</v>
      </c>
      <c r="H18" s="169" t="s">
        <v>849</v>
      </c>
      <c r="I18" s="45" t="s">
        <v>283</v>
      </c>
      <c r="J18" s="84">
        <f t="shared" ca="1" si="1"/>
        <v>0.8075029311925086</v>
      </c>
    </row>
    <row r="19" spans="1:11" ht="68.25" customHeight="1" thickBot="1" x14ac:dyDescent="0.55000000000000004">
      <c r="A19" s="46">
        <v>10</v>
      </c>
      <c r="B19" s="161">
        <v>123</v>
      </c>
      <c r="C19" s="124" t="s">
        <v>46</v>
      </c>
      <c r="D19" s="143">
        <v>2009</v>
      </c>
      <c r="E19" s="42" t="s">
        <v>36</v>
      </c>
      <c r="F19" s="163" t="s">
        <v>347</v>
      </c>
      <c r="G19" s="121" t="s">
        <v>348</v>
      </c>
      <c r="H19" s="169" t="s">
        <v>85</v>
      </c>
      <c r="I19" s="45" t="s">
        <v>47</v>
      </c>
      <c r="J19" s="84">
        <f t="shared" ca="1" si="1"/>
        <v>0.79473034910143669</v>
      </c>
    </row>
    <row r="20" spans="1:11" ht="68.25" customHeight="1" thickBot="1" x14ac:dyDescent="0.25">
      <c r="A20" s="368" t="s">
        <v>775</v>
      </c>
      <c r="B20" s="369"/>
      <c r="C20" s="369"/>
      <c r="D20" s="369"/>
      <c r="E20" s="369"/>
      <c r="F20" s="369"/>
      <c r="G20" s="369"/>
      <c r="H20" s="369"/>
      <c r="I20" s="370"/>
      <c r="J20" s="84">
        <f t="shared" ca="1" si="0"/>
        <v>0.18616970401133948</v>
      </c>
    </row>
    <row r="21" spans="1:11" ht="68.25" customHeight="1" thickBot="1" x14ac:dyDescent="0.25">
      <c r="A21" s="374" t="s">
        <v>59</v>
      </c>
      <c r="B21" s="375"/>
      <c r="C21" s="375"/>
      <c r="D21" s="375"/>
      <c r="E21" s="375"/>
      <c r="F21" s="375"/>
      <c r="G21" s="375"/>
      <c r="H21" s="375"/>
      <c r="I21" s="376"/>
      <c r="J21" s="84">
        <f t="shared" ca="1" si="0"/>
        <v>0.38469654641189521</v>
      </c>
    </row>
    <row r="22" spans="1:11" ht="68.25" customHeight="1" x14ac:dyDescent="0.5">
      <c r="A22" s="46">
        <v>1</v>
      </c>
      <c r="B22" s="161">
        <v>100</v>
      </c>
      <c r="C22" s="124" t="s">
        <v>241</v>
      </c>
      <c r="D22" s="143" t="s">
        <v>43</v>
      </c>
      <c r="E22" s="42" t="s">
        <v>21</v>
      </c>
      <c r="F22" s="163" t="s">
        <v>616</v>
      </c>
      <c r="G22" s="121" t="s">
        <v>616</v>
      </c>
      <c r="H22" s="169" t="s">
        <v>793</v>
      </c>
      <c r="I22" s="45" t="s">
        <v>39</v>
      </c>
      <c r="J22" s="84">
        <f t="shared" ca="1" si="0"/>
        <v>0.91486828546772458</v>
      </c>
    </row>
    <row r="23" spans="1:11" ht="68.25" customHeight="1" x14ac:dyDescent="0.5">
      <c r="A23" s="46">
        <v>2</v>
      </c>
      <c r="B23" s="161">
        <v>2</v>
      </c>
      <c r="C23" s="124" t="s">
        <v>595</v>
      </c>
      <c r="D23" s="143" t="s">
        <v>237</v>
      </c>
      <c r="E23" s="42" t="s">
        <v>41</v>
      </c>
      <c r="F23" s="163" t="s">
        <v>596</v>
      </c>
      <c r="G23" s="121" t="s">
        <v>597</v>
      </c>
      <c r="H23" s="169" t="s">
        <v>455</v>
      </c>
      <c r="I23" s="45" t="s">
        <v>451</v>
      </c>
      <c r="J23" s="84">
        <f t="shared" ca="1" si="0"/>
        <v>0.54354322358769835</v>
      </c>
    </row>
    <row r="24" spans="1:11" ht="68.25" customHeight="1" x14ac:dyDescent="0.5">
      <c r="A24" s="46">
        <v>3</v>
      </c>
      <c r="B24" s="161">
        <v>155</v>
      </c>
      <c r="C24" s="124" t="s">
        <v>617</v>
      </c>
      <c r="D24" s="143" t="s">
        <v>140</v>
      </c>
      <c r="E24" s="42" t="s">
        <v>140</v>
      </c>
      <c r="F24" s="163" t="s">
        <v>618</v>
      </c>
      <c r="G24" s="121" t="s">
        <v>619</v>
      </c>
      <c r="H24" s="169" t="s">
        <v>537</v>
      </c>
      <c r="I24" s="45" t="s">
        <v>78</v>
      </c>
      <c r="J24" s="84">
        <f t="shared" ref="J24:J42" ca="1" si="2">RAND()</f>
        <v>0.27796869167743832</v>
      </c>
    </row>
    <row r="25" spans="1:11" ht="68.25" customHeight="1" x14ac:dyDescent="0.5">
      <c r="A25" s="46">
        <v>4</v>
      </c>
      <c r="B25" s="161">
        <v>307</v>
      </c>
      <c r="C25" s="124" t="s">
        <v>638</v>
      </c>
      <c r="D25" s="143" t="s">
        <v>154</v>
      </c>
      <c r="E25" s="42" t="s">
        <v>42</v>
      </c>
      <c r="F25" s="163" t="s">
        <v>639</v>
      </c>
      <c r="G25" s="121" t="s">
        <v>640</v>
      </c>
      <c r="H25" s="169" t="s">
        <v>483</v>
      </c>
      <c r="I25" s="45" t="s">
        <v>129</v>
      </c>
      <c r="J25" s="84">
        <f t="shared" ca="1" si="2"/>
        <v>0.95523900337468615</v>
      </c>
    </row>
    <row r="26" spans="1:11" ht="72.75" customHeight="1" x14ac:dyDescent="0.5">
      <c r="A26" s="46">
        <v>5</v>
      </c>
      <c r="B26" s="161">
        <v>33</v>
      </c>
      <c r="C26" s="124" t="s">
        <v>606</v>
      </c>
      <c r="D26" s="143" t="s">
        <v>465</v>
      </c>
      <c r="E26" s="42" t="s">
        <v>140</v>
      </c>
      <c r="F26" s="163" t="s">
        <v>607</v>
      </c>
      <c r="G26" s="121" t="s">
        <v>608</v>
      </c>
      <c r="H26" s="169" t="s">
        <v>508</v>
      </c>
      <c r="I26" s="45" t="s">
        <v>609</v>
      </c>
      <c r="J26" s="84">
        <f t="shared" ca="1" si="2"/>
        <v>0.75350322117438306</v>
      </c>
    </row>
    <row r="27" spans="1:11" ht="64.5" customHeight="1" x14ac:dyDescent="0.5">
      <c r="A27" s="46">
        <v>6</v>
      </c>
      <c r="B27" s="161">
        <v>161</v>
      </c>
      <c r="C27" s="124" t="s">
        <v>169</v>
      </c>
      <c r="D27" s="143" t="s">
        <v>140</v>
      </c>
      <c r="E27" s="42" t="s">
        <v>102</v>
      </c>
      <c r="F27" s="163" t="s">
        <v>621</v>
      </c>
      <c r="G27" s="121" t="s">
        <v>622</v>
      </c>
      <c r="H27" s="169" t="s">
        <v>537</v>
      </c>
      <c r="I27" s="45" t="s">
        <v>78</v>
      </c>
      <c r="J27" s="84">
        <f t="shared" ca="1" si="2"/>
        <v>6.7233365326751615E-2</v>
      </c>
      <c r="K27" s="83"/>
    </row>
    <row r="28" spans="1:11" ht="68.25" customHeight="1" x14ac:dyDescent="0.5">
      <c r="A28" s="46">
        <v>7</v>
      </c>
      <c r="B28" s="161">
        <v>184</v>
      </c>
      <c r="C28" s="124" t="s">
        <v>143</v>
      </c>
      <c r="D28" s="143" t="s">
        <v>155</v>
      </c>
      <c r="E28" s="42" t="s">
        <v>21</v>
      </c>
      <c r="F28" s="163" t="s">
        <v>786</v>
      </c>
      <c r="G28" s="121" t="s">
        <v>787</v>
      </c>
      <c r="H28" s="169" t="s">
        <v>163</v>
      </c>
      <c r="I28" s="45" t="s">
        <v>156</v>
      </c>
      <c r="J28" s="84">
        <f t="shared" ca="1" si="2"/>
        <v>0.49508023450590111</v>
      </c>
    </row>
    <row r="29" spans="1:11" ht="68.25" customHeight="1" x14ac:dyDescent="0.5">
      <c r="A29" s="46">
        <v>8</v>
      </c>
      <c r="B29" s="161">
        <v>10</v>
      </c>
      <c r="C29" s="124" t="s">
        <v>96</v>
      </c>
      <c r="D29" s="143" t="s">
        <v>43</v>
      </c>
      <c r="E29" s="42" t="s">
        <v>29</v>
      </c>
      <c r="F29" s="163" t="s">
        <v>600</v>
      </c>
      <c r="G29" s="121" t="s">
        <v>601</v>
      </c>
      <c r="H29" s="169" t="s">
        <v>492</v>
      </c>
      <c r="I29" s="45" t="s">
        <v>788</v>
      </c>
      <c r="J29" s="84">
        <f t="shared" ca="1" si="2"/>
        <v>0.92625489806303862</v>
      </c>
    </row>
    <row r="30" spans="1:11" ht="68.25" customHeight="1" x14ac:dyDescent="0.5">
      <c r="A30" s="46">
        <v>9</v>
      </c>
      <c r="B30" s="161">
        <v>212</v>
      </c>
      <c r="C30" s="124" t="s">
        <v>118</v>
      </c>
      <c r="D30" s="143" t="s">
        <v>119</v>
      </c>
      <c r="E30" s="42" t="s">
        <v>41</v>
      </c>
      <c r="F30" s="163" t="s">
        <v>120</v>
      </c>
      <c r="G30" s="121" t="s">
        <v>121</v>
      </c>
      <c r="H30" s="169" t="s">
        <v>108</v>
      </c>
      <c r="I30" s="45" t="s">
        <v>103</v>
      </c>
      <c r="J30" s="84">
        <f t="shared" ca="1" si="2"/>
        <v>0.72057747015742823</v>
      </c>
    </row>
    <row r="31" spans="1:11" ht="68.25" customHeight="1" x14ac:dyDescent="0.5">
      <c r="A31" s="46">
        <v>10</v>
      </c>
      <c r="B31" s="161">
        <v>121</v>
      </c>
      <c r="C31" s="124" t="s">
        <v>562</v>
      </c>
      <c r="D31" s="143" t="s">
        <v>53</v>
      </c>
      <c r="E31" s="42" t="s">
        <v>30</v>
      </c>
      <c r="F31" s="163" t="s">
        <v>563</v>
      </c>
      <c r="G31" s="121" t="s">
        <v>564</v>
      </c>
      <c r="H31" s="169" t="s">
        <v>157</v>
      </c>
      <c r="I31" s="45" t="s">
        <v>565</v>
      </c>
      <c r="J31" s="84">
        <f t="shared" ca="1" si="2"/>
        <v>0.9005795304608385</v>
      </c>
    </row>
    <row r="32" spans="1:11" ht="68.25" customHeight="1" x14ac:dyDescent="0.5">
      <c r="A32" s="46">
        <v>11</v>
      </c>
      <c r="B32" s="161">
        <v>198</v>
      </c>
      <c r="C32" s="124" t="s">
        <v>629</v>
      </c>
      <c r="D32" s="143" t="s">
        <v>154</v>
      </c>
      <c r="E32" s="42" t="s">
        <v>41</v>
      </c>
      <c r="F32" s="163" t="s">
        <v>194</v>
      </c>
      <c r="G32" s="121" t="s">
        <v>630</v>
      </c>
      <c r="H32" s="169" t="s">
        <v>483</v>
      </c>
      <c r="I32" s="45" t="s">
        <v>129</v>
      </c>
      <c r="J32" s="84">
        <f t="shared" ca="1" si="2"/>
        <v>0.52081860551070591</v>
      </c>
    </row>
    <row r="33" spans="1:11" ht="68.25" customHeight="1" x14ac:dyDescent="0.5">
      <c r="A33" s="46">
        <v>12</v>
      </c>
      <c r="B33" s="161">
        <v>82</v>
      </c>
      <c r="C33" s="124" t="s">
        <v>311</v>
      </c>
      <c r="D33" s="143">
        <v>2005</v>
      </c>
      <c r="E33" s="42" t="s">
        <v>31</v>
      </c>
      <c r="F33" s="163" t="s">
        <v>187</v>
      </c>
      <c r="G33" s="121" t="s">
        <v>188</v>
      </c>
      <c r="H33" s="169" t="s">
        <v>310</v>
      </c>
      <c r="I33" s="45" t="s">
        <v>221</v>
      </c>
      <c r="J33" s="84">
        <f t="shared" ca="1" si="2"/>
        <v>0.51236723261024952</v>
      </c>
    </row>
    <row r="34" spans="1:11" ht="68.25" customHeight="1" x14ac:dyDescent="0.5">
      <c r="A34" s="46">
        <v>13</v>
      </c>
      <c r="B34" s="161">
        <v>13</v>
      </c>
      <c r="C34" s="124" t="s">
        <v>291</v>
      </c>
      <c r="D34" s="143">
        <v>2008</v>
      </c>
      <c r="E34" s="42" t="s">
        <v>292</v>
      </c>
      <c r="F34" s="163" t="s">
        <v>293</v>
      </c>
      <c r="G34" s="121" t="s">
        <v>427</v>
      </c>
      <c r="H34" s="169" t="s">
        <v>285</v>
      </c>
      <c r="I34" s="45" t="s">
        <v>290</v>
      </c>
      <c r="J34" s="84">
        <f t="shared" ca="1" si="2"/>
        <v>0.51268377849364188</v>
      </c>
    </row>
    <row r="35" spans="1:11" ht="68.25" customHeight="1" x14ac:dyDescent="0.5">
      <c r="A35" s="46">
        <v>14</v>
      </c>
      <c r="B35" s="161">
        <v>159</v>
      </c>
      <c r="C35" s="124" t="s">
        <v>180</v>
      </c>
      <c r="D35" s="143" t="s">
        <v>43</v>
      </c>
      <c r="E35" s="42" t="s">
        <v>22</v>
      </c>
      <c r="F35" s="163" t="s">
        <v>165</v>
      </c>
      <c r="G35" s="121" t="s">
        <v>166</v>
      </c>
      <c r="H35" s="169" t="s">
        <v>567</v>
      </c>
      <c r="I35" s="45" t="s">
        <v>39</v>
      </c>
      <c r="J35" s="84">
        <f t="shared" ca="1" si="2"/>
        <v>0.48498894524162039</v>
      </c>
    </row>
    <row r="36" spans="1:11" ht="68.25" customHeight="1" x14ac:dyDescent="0.5">
      <c r="A36" s="46">
        <v>15</v>
      </c>
      <c r="B36" s="161">
        <v>64</v>
      </c>
      <c r="C36" s="124" t="s">
        <v>63</v>
      </c>
      <c r="D36" s="143" t="s">
        <v>465</v>
      </c>
      <c r="E36" s="42" t="s">
        <v>22</v>
      </c>
      <c r="F36" s="163" t="s">
        <v>588</v>
      </c>
      <c r="G36" s="121" t="s">
        <v>589</v>
      </c>
      <c r="H36" s="169" t="s">
        <v>468</v>
      </c>
      <c r="I36" s="45" t="s">
        <v>39</v>
      </c>
      <c r="J36" s="84">
        <f t="shared" ca="1" si="2"/>
        <v>0.5404831357168397</v>
      </c>
    </row>
    <row r="37" spans="1:11" ht="68.25" customHeight="1" x14ac:dyDescent="0.5">
      <c r="A37" s="46">
        <v>16</v>
      </c>
      <c r="B37" s="161">
        <v>79</v>
      </c>
      <c r="C37" s="124" t="s">
        <v>67</v>
      </c>
      <c r="D37" s="143" t="s">
        <v>174</v>
      </c>
      <c r="E37" s="42" t="s">
        <v>22</v>
      </c>
      <c r="F37" s="163" t="s">
        <v>657</v>
      </c>
      <c r="G37" s="121" t="s">
        <v>658</v>
      </c>
      <c r="H37" s="169" t="s">
        <v>161</v>
      </c>
      <c r="I37" s="45" t="s">
        <v>68</v>
      </c>
      <c r="J37" s="84">
        <f t="shared" ca="1" si="2"/>
        <v>0.96682063446163002</v>
      </c>
    </row>
    <row r="38" spans="1:11" ht="87.75" customHeight="1" x14ac:dyDescent="0.5">
      <c r="A38" s="46">
        <v>17</v>
      </c>
      <c r="B38" s="161">
        <v>301</v>
      </c>
      <c r="C38" s="124" t="s">
        <v>312</v>
      </c>
      <c r="D38" s="143">
        <v>1989</v>
      </c>
      <c r="E38" s="42" t="s">
        <v>31</v>
      </c>
      <c r="F38" s="163" t="s">
        <v>317</v>
      </c>
      <c r="G38" s="121" t="s">
        <v>318</v>
      </c>
      <c r="H38" s="169" t="s">
        <v>315</v>
      </c>
      <c r="I38" s="45" t="s">
        <v>316</v>
      </c>
      <c r="J38" s="84">
        <f t="shared" ca="1" si="2"/>
        <v>0.7992755736127144</v>
      </c>
    </row>
    <row r="39" spans="1:11" ht="68.25" customHeight="1" x14ac:dyDescent="0.5">
      <c r="A39" s="46">
        <v>18</v>
      </c>
      <c r="B39" s="161">
        <v>49</v>
      </c>
      <c r="C39" s="124" t="s">
        <v>162</v>
      </c>
      <c r="D39" s="143" t="s">
        <v>465</v>
      </c>
      <c r="E39" s="42" t="s">
        <v>21</v>
      </c>
      <c r="F39" s="163" t="s">
        <v>653</v>
      </c>
      <c r="G39" s="121" t="s">
        <v>654</v>
      </c>
      <c r="H39" s="169" t="s">
        <v>468</v>
      </c>
      <c r="I39" s="45" t="s">
        <v>39</v>
      </c>
      <c r="J39" s="84">
        <f t="shared" ca="1" si="2"/>
        <v>0.67016564567173809</v>
      </c>
    </row>
    <row r="40" spans="1:11" ht="68.25" customHeight="1" x14ac:dyDescent="0.5">
      <c r="A40" s="46">
        <v>19</v>
      </c>
      <c r="B40" s="161">
        <v>188</v>
      </c>
      <c r="C40" s="124" t="s">
        <v>686</v>
      </c>
      <c r="D40" s="143">
        <v>2003</v>
      </c>
      <c r="E40" s="42" t="s">
        <v>30</v>
      </c>
      <c r="F40" s="163" t="s">
        <v>789</v>
      </c>
      <c r="G40" s="121" t="s">
        <v>790</v>
      </c>
      <c r="H40" s="169" t="s">
        <v>160</v>
      </c>
      <c r="I40" s="45" t="s">
        <v>791</v>
      </c>
      <c r="J40" s="84">
        <f t="shared" ca="1" si="2"/>
        <v>0.81758654812833043</v>
      </c>
    </row>
    <row r="41" spans="1:11" ht="68.25" customHeight="1" x14ac:dyDescent="0.5">
      <c r="A41" s="46">
        <v>20</v>
      </c>
      <c r="B41" s="161">
        <v>88</v>
      </c>
      <c r="C41" s="124" t="s">
        <v>394</v>
      </c>
      <c r="D41" s="143">
        <v>2006</v>
      </c>
      <c r="E41" s="42" t="s">
        <v>31</v>
      </c>
      <c r="F41" s="163" t="s">
        <v>395</v>
      </c>
      <c r="G41" s="121" t="s">
        <v>396</v>
      </c>
      <c r="H41" s="169" t="s">
        <v>389</v>
      </c>
      <c r="I41" s="45" t="s">
        <v>397</v>
      </c>
      <c r="J41" s="84">
        <f t="shared" ca="1" si="2"/>
        <v>0.86219537907623434</v>
      </c>
    </row>
    <row r="42" spans="1:11" ht="68.25" customHeight="1" x14ac:dyDescent="0.5">
      <c r="A42" s="46">
        <v>21</v>
      </c>
      <c r="B42" s="161">
        <v>160</v>
      </c>
      <c r="C42" s="124" t="s">
        <v>242</v>
      </c>
      <c r="D42" s="143" t="s">
        <v>140</v>
      </c>
      <c r="E42" s="42" t="s">
        <v>140</v>
      </c>
      <c r="F42" s="163" t="s">
        <v>243</v>
      </c>
      <c r="G42" s="121" t="s">
        <v>262</v>
      </c>
      <c r="H42" s="169" t="s">
        <v>620</v>
      </c>
      <c r="I42" s="45" t="s">
        <v>75</v>
      </c>
      <c r="J42" s="84">
        <f t="shared" ca="1" si="2"/>
        <v>0.29998807803614991</v>
      </c>
    </row>
    <row r="43" spans="1:11" ht="68.25" customHeight="1" x14ac:dyDescent="0.5">
      <c r="A43" s="46">
        <v>22</v>
      </c>
      <c r="B43" s="161">
        <v>5</v>
      </c>
      <c r="C43" s="124" t="s">
        <v>824</v>
      </c>
      <c r="D43" s="143" t="s">
        <v>237</v>
      </c>
      <c r="E43" s="42" t="s">
        <v>22</v>
      </c>
      <c r="F43" s="163" t="s">
        <v>598</v>
      </c>
      <c r="G43" s="121" t="s">
        <v>599</v>
      </c>
      <c r="H43" s="169" t="s">
        <v>455</v>
      </c>
      <c r="I43" s="45" t="s">
        <v>202</v>
      </c>
      <c r="J43" s="84">
        <f t="shared" ca="1" si="0"/>
        <v>1.1788052121021186E-2</v>
      </c>
    </row>
    <row r="44" spans="1:11" ht="68.25" customHeight="1" x14ac:dyDescent="0.5">
      <c r="A44" s="46">
        <v>23</v>
      </c>
      <c r="B44" s="161">
        <v>99</v>
      </c>
      <c r="C44" s="124" t="s">
        <v>241</v>
      </c>
      <c r="D44" s="143" t="s">
        <v>43</v>
      </c>
      <c r="E44" s="42" t="s">
        <v>21</v>
      </c>
      <c r="F44" s="163" t="s">
        <v>792</v>
      </c>
      <c r="G44" s="121" t="s">
        <v>792</v>
      </c>
      <c r="H44" s="169" t="s">
        <v>793</v>
      </c>
      <c r="I44" s="45" t="s">
        <v>39</v>
      </c>
      <c r="J44" s="84">
        <f t="shared" ca="1" si="0"/>
        <v>0.90377093904977734</v>
      </c>
    </row>
    <row r="45" spans="1:11" ht="63.75" customHeight="1" thickBot="1" x14ac:dyDescent="0.5">
      <c r="A45" s="383" t="s">
        <v>177</v>
      </c>
      <c r="B45" s="383"/>
      <c r="C45" s="383"/>
      <c r="D45" s="383"/>
      <c r="E45" s="383"/>
      <c r="F45" s="383"/>
      <c r="G45" s="383"/>
      <c r="H45" s="383"/>
      <c r="I45" s="384"/>
      <c r="J45" s="84">
        <f t="shared" ca="1" si="0"/>
        <v>0.35847650852173174</v>
      </c>
      <c r="K45" s="83"/>
    </row>
    <row r="46" spans="1:11" s="166" customFormat="1" ht="75.75" customHeight="1" thickBot="1" x14ac:dyDescent="0.5">
      <c r="A46" s="368" t="s">
        <v>774</v>
      </c>
      <c r="B46" s="369"/>
      <c r="C46" s="369"/>
      <c r="D46" s="369"/>
      <c r="E46" s="369"/>
      <c r="F46" s="369"/>
      <c r="G46" s="369"/>
      <c r="H46" s="369"/>
      <c r="I46" s="370"/>
      <c r="J46" s="84">
        <f t="shared" ca="1" si="0"/>
        <v>0.21646851469765338</v>
      </c>
    </row>
    <row r="47" spans="1:11" s="166" customFormat="1" ht="75.75" customHeight="1" thickBot="1" x14ac:dyDescent="0.5">
      <c r="A47" s="374" t="s">
        <v>820</v>
      </c>
      <c r="B47" s="375"/>
      <c r="C47" s="375"/>
      <c r="D47" s="375"/>
      <c r="E47" s="375"/>
      <c r="F47" s="375"/>
      <c r="G47" s="375"/>
      <c r="H47" s="375"/>
      <c r="I47" s="376"/>
      <c r="J47" s="84">
        <f t="shared" ca="1" si="0"/>
        <v>0.2919844579261679</v>
      </c>
    </row>
    <row r="48" spans="1:11" ht="72.75" customHeight="1" x14ac:dyDescent="0.5">
      <c r="A48" s="158">
        <v>1</v>
      </c>
      <c r="B48" s="161">
        <v>70</v>
      </c>
      <c r="C48" s="124" t="s">
        <v>354</v>
      </c>
      <c r="D48" s="143">
        <v>1986</v>
      </c>
      <c r="E48" s="42" t="s">
        <v>30</v>
      </c>
      <c r="F48" s="163" t="s">
        <v>357</v>
      </c>
      <c r="G48" s="121" t="s">
        <v>358</v>
      </c>
      <c r="H48" s="169" t="s">
        <v>352</v>
      </c>
      <c r="I48" s="45" t="s">
        <v>353</v>
      </c>
      <c r="J48" s="84">
        <f t="shared" ref="J48:J187" ca="1" si="3">RAND()</f>
        <v>0.35315639833487877</v>
      </c>
    </row>
    <row r="49" spans="1:10" ht="72.75" customHeight="1" x14ac:dyDescent="0.5">
      <c r="A49" s="158">
        <v>2</v>
      </c>
      <c r="B49" s="161">
        <v>17</v>
      </c>
      <c r="C49" s="124" t="s">
        <v>205</v>
      </c>
      <c r="D49" s="143">
        <v>1987</v>
      </c>
      <c r="E49" s="42" t="s">
        <v>102</v>
      </c>
      <c r="F49" s="163" t="s">
        <v>284</v>
      </c>
      <c r="G49" s="121" t="s">
        <v>207</v>
      </c>
      <c r="H49" s="169" t="s">
        <v>285</v>
      </c>
      <c r="I49" s="45" t="s">
        <v>208</v>
      </c>
      <c r="J49" s="84">
        <f t="shared" ca="1" si="3"/>
        <v>5.4451565831587279E-2</v>
      </c>
    </row>
    <row r="50" spans="1:10" ht="72.75" customHeight="1" x14ac:dyDescent="0.5">
      <c r="A50" s="158">
        <v>3</v>
      </c>
      <c r="B50" s="161">
        <v>36</v>
      </c>
      <c r="C50" s="124" t="s">
        <v>359</v>
      </c>
      <c r="D50" s="143">
        <v>1989</v>
      </c>
      <c r="E50" s="42" t="s">
        <v>29</v>
      </c>
      <c r="F50" s="163" t="s">
        <v>360</v>
      </c>
      <c r="G50" s="121" t="s">
        <v>705</v>
      </c>
      <c r="H50" s="169" t="s">
        <v>361</v>
      </c>
      <c r="I50" s="45" t="s">
        <v>39</v>
      </c>
      <c r="J50" s="84">
        <f t="shared" ca="1" si="3"/>
        <v>0.5148320848027389</v>
      </c>
    </row>
    <row r="51" spans="1:10" ht="72.75" customHeight="1" x14ac:dyDescent="0.5">
      <c r="A51" s="158">
        <v>4</v>
      </c>
      <c r="B51" s="161">
        <v>57</v>
      </c>
      <c r="C51" s="124" t="s">
        <v>63</v>
      </c>
      <c r="D51" s="143">
        <v>1993</v>
      </c>
      <c r="E51" s="42" t="s">
        <v>31</v>
      </c>
      <c r="F51" s="163" t="s">
        <v>94</v>
      </c>
      <c r="G51" s="121" t="s">
        <v>95</v>
      </c>
      <c r="H51" s="169" t="s">
        <v>213</v>
      </c>
      <c r="I51" s="45" t="s">
        <v>326</v>
      </c>
      <c r="J51" s="84">
        <f t="shared" ca="1" si="3"/>
        <v>0.61287572275137903</v>
      </c>
    </row>
    <row r="52" spans="1:10" ht="72.75" customHeight="1" thickBot="1" x14ac:dyDescent="0.55000000000000004">
      <c r="A52" s="158">
        <v>5</v>
      </c>
      <c r="B52" s="161">
        <v>8</v>
      </c>
      <c r="C52" s="124" t="s">
        <v>96</v>
      </c>
      <c r="D52" s="143">
        <v>1991</v>
      </c>
      <c r="E52" s="42" t="s">
        <v>29</v>
      </c>
      <c r="F52" s="163" t="s">
        <v>323</v>
      </c>
      <c r="G52" s="121" t="s">
        <v>708</v>
      </c>
      <c r="H52" s="169" t="s">
        <v>325</v>
      </c>
      <c r="I52" s="45" t="s">
        <v>97</v>
      </c>
      <c r="J52" s="84">
        <f t="shared" ca="1" si="3"/>
        <v>0.70975926120944188</v>
      </c>
    </row>
    <row r="53" spans="1:10" ht="66" customHeight="1" thickBot="1" x14ac:dyDescent="0.25">
      <c r="A53" s="368" t="s">
        <v>821</v>
      </c>
      <c r="B53" s="369"/>
      <c r="C53" s="369"/>
      <c r="D53" s="369"/>
      <c r="E53" s="369"/>
      <c r="F53" s="369"/>
      <c r="G53" s="369"/>
      <c r="H53" s="369"/>
      <c r="I53" s="370"/>
      <c r="J53" s="84">
        <f t="shared" ca="1" si="0"/>
        <v>0.97423989350399109</v>
      </c>
    </row>
    <row r="54" spans="1:10" ht="63.75" customHeight="1" thickBot="1" x14ac:dyDescent="0.25">
      <c r="A54" s="371" t="s">
        <v>825</v>
      </c>
      <c r="B54" s="372"/>
      <c r="C54" s="372"/>
      <c r="D54" s="372"/>
      <c r="E54" s="372"/>
      <c r="F54" s="372"/>
      <c r="G54" s="372"/>
      <c r="H54" s="372"/>
      <c r="I54" s="373"/>
      <c r="J54" s="84">
        <f t="shared" ca="1" si="0"/>
        <v>0.62446362884090367</v>
      </c>
    </row>
    <row r="55" spans="1:10" ht="49.5" customHeight="1" thickBot="1" x14ac:dyDescent="0.25">
      <c r="A55" s="368" t="s">
        <v>822</v>
      </c>
      <c r="B55" s="369"/>
      <c r="C55" s="369"/>
      <c r="D55" s="369"/>
      <c r="E55" s="369"/>
      <c r="F55" s="369"/>
      <c r="G55" s="369"/>
      <c r="H55" s="369"/>
      <c r="I55" s="370"/>
      <c r="J55" s="84">
        <f t="shared" ca="1" si="0"/>
        <v>0.49093610676540678</v>
      </c>
    </row>
    <row r="56" spans="1:10" ht="64.5" customHeight="1" x14ac:dyDescent="0.5">
      <c r="A56" s="46">
        <v>1</v>
      </c>
      <c r="B56" s="161">
        <v>176</v>
      </c>
      <c r="C56" s="124" t="s">
        <v>826</v>
      </c>
      <c r="D56" s="143">
        <v>2006</v>
      </c>
      <c r="E56" s="42" t="s">
        <v>30</v>
      </c>
      <c r="F56" s="163" t="s">
        <v>303</v>
      </c>
      <c r="G56" s="121" t="s">
        <v>428</v>
      </c>
      <c r="H56" s="169" t="s">
        <v>305</v>
      </c>
      <c r="I56" s="45" t="s">
        <v>306</v>
      </c>
      <c r="J56" s="84">
        <f t="shared" ca="1" si="0"/>
        <v>0.64113075269172715</v>
      </c>
    </row>
    <row r="57" spans="1:10" ht="64.5" customHeight="1" x14ac:dyDescent="0.5">
      <c r="A57" s="46">
        <v>2</v>
      </c>
      <c r="B57" s="161">
        <v>213</v>
      </c>
      <c r="C57" s="124" t="s">
        <v>827</v>
      </c>
      <c r="D57" s="143" t="s">
        <v>123</v>
      </c>
      <c r="E57" s="42" t="s">
        <v>41</v>
      </c>
      <c r="F57" s="163" t="s">
        <v>124</v>
      </c>
      <c r="G57" s="121" t="s">
        <v>125</v>
      </c>
      <c r="H57" s="169" t="s">
        <v>108</v>
      </c>
      <c r="I57" s="45" t="s">
        <v>103</v>
      </c>
      <c r="J57" s="84">
        <f ca="1">RAND()</f>
        <v>0.94668363650026432</v>
      </c>
    </row>
    <row r="58" spans="1:10" ht="64.5" customHeight="1" x14ac:dyDescent="0.5">
      <c r="A58" s="46">
        <v>3</v>
      </c>
      <c r="B58" s="161">
        <v>194</v>
      </c>
      <c r="C58" s="124" t="s">
        <v>828</v>
      </c>
      <c r="D58" s="143" t="s">
        <v>119</v>
      </c>
      <c r="E58" s="42" t="s">
        <v>30</v>
      </c>
      <c r="F58" s="163" t="s">
        <v>127</v>
      </c>
      <c r="G58" s="121" t="s">
        <v>128</v>
      </c>
      <c r="H58" s="169" t="s">
        <v>108</v>
      </c>
      <c r="I58" s="45" t="s">
        <v>328</v>
      </c>
      <c r="J58" s="84">
        <f ca="1">RAND()</f>
        <v>0.7408218530071865</v>
      </c>
    </row>
    <row r="59" spans="1:10" ht="64.5" customHeight="1" x14ac:dyDescent="0.5">
      <c r="A59" s="46">
        <v>4</v>
      </c>
      <c r="B59" s="161">
        <v>81</v>
      </c>
      <c r="C59" s="124" t="s">
        <v>829</v>
      </c>
      <c r="D59" s="143">
        <v>2007</v>
      </c>
      <c r="E59" s="42" t="s">
        <v>41</v>
      </c>
      <c r="F59" s="163" t="s">
        <v>261</v>
      </c>
      <c r="G59" s="121" t="s">
        <v>407</v>
      </c>
      <c r="H59" s="169" t="s">
        <v>310</v>
      </c>
      <c r="I59" s="45" t="s">
        <v>221</v>
      </c>
      <c r="J59" s="84">
        <f ca="1">RAND()</f>
        <v>0.14186664908589353</v>
      </c>
    </row>
    <row r="60" spans="1:10" ht="64.5" customHeight="1" x14ac:dyDescent="0.5">
      <c r="A60" s="46">
        <v>5</v>
      </c>
      <c r="B60" s="161">
        <v>179</v>
      </c>
      <c r="C60" s="124" t="s">
        <v>830</v>
      </c>
      <c r="D60" s="143">
        <v>2008</v>
      </c>
      <c r="E60" s="42" t="s">
        <v>36</v>
      </c>
      <c r="F60" s="163" t="s">
        <v>383</v>
      </c>
      <c r="G60" s="121" t="s">
        <v>384</v>
      </c>
      <c r="H60" s="169" t="s">
        <v>385</v>
      </c>
      <c r="I60" s="45" t="s">
        <v>386</v>
      </c>
      <c r="J60" s="84">
        <f ca="1">RAND()</f>
        <v>0.65323197736098082</v>
      </c>
    </row>
    <row r="61" spans="1:10" ht="61.5" customHeight="1" x14ac:dyDescent="0.5">
      <c r="A61" s="46">
        <v>6</v>
      </c>
      <c r="B61" s="161">
        <v>39</v>
      </c>
      <c r="C61" s="167" t="s">
        <v>798</v>
      </c>
      <c r="D61" s="143" t="s">
        <v>140</v>
      </c>
      <c r="E61" s="42" t="s">
        <v>22</v>
      </c>
      <c r="F61" s="163" t="s">
        <v>642</v>
      </c>
      <c r="G61" s="121" t="s">
        <v>643</v>
      </c>
      <c r="H61" s="169" t="s">
        <v>644</v>
      </c>
      <c r="I61" s="45" t="s">
        <v>39</v>
      </c>
      <c r="J61" s="84">
        <f t="shared" ca="1" si="0"/>
        <v>0.40933133085585738</v>
      </c>
    </row>
    <row r="62" spans="1:10" ht="61.5" customHeight="1" x14ac:dyDescent="0.5">
      <c r="A62" s="46">
        <v>7</v>
      </c>
      <c r="B62" s="161">
        <v>27</v>
      </c>
      <c r="C62" s="167" t="s">
        <v>509</v>
      </c>
      <c r="D62" s="143" t="s">
        <v>53</v>
      </c>
      <c r="E62" s="42" t="s">
        <v>21</v>
      </c>
      <c r="F62" s="163" t="s">
        <v>794</v>
      </c>
      <c r="G62" s="121" t="s">
        <v>795</v>
      </c>
      <c r="H62" s="169" t="s">
        <v>508</v>
      </c>
      <c r="I62" s="45" t="s">
        <v>609</v>
      </c>
      <c r="J62" s="84">
        <f t="shared" ref="J62:J74" ca="1" si="4">RAND()</f>
        <v>0.66879145229667647</v>
      </c>
    </row>
    <row r="63" spans="1:10" ht="61.5" customHeight="1" x14ac:dyDescent="0.5">
      <c r="A63" s="46">
        <v>8</v>
      </c>
      <c r="B63" s="161">
        <v>131</v>
      </c>
      <c r="C63" s="167" t="s">
        <v>574</v>
      </c>
      <c r="D63" s="143" t="s">
        <v>551</v>
      </c>
      <c r="E63" s="42" t="s">
        <v>21</v>
      </c>
      <c r="F63" s="163" t="s">
        <v>645</v>
      </c>
      <c r="G63" s="121" t="s">
        <v>646</v>
      </c>
      <c r="H63" s="169" t="s">
        <v>577</v>
      </c>
      <c r="I63" s="45" t="s">
        <v>578</v>
      </c>
      <c r="J63" s="84">
        <f t="shared" ca="1" si="4"/>
        <v>0.3897153002414806</v>
      </c>
    </row>
    <row r="64" spans="1:10" ht="61.5" customHeight="1" x14ac:dyDescent="0.5">
      <c r="A64" s="46">
        <v>9</v>
      </c>
      <c r="B64" s="161">
        <v>170</v>
      </c>
      <c r="C64" s="167" t="s">
        <v>169</v>
      </c>
      <c r="D64" s="143" t="s">
        <v>140</v>
      </c>
      <c r="E64" s="42" t="s">
        <v>102</v>
      </c>
      <c r="F64" s="163" t="s">
        <v>248</v>
      </c>
      <c r="G64" s="121" t="s">
        <v>662</v>
      </c>
      <c r="H64" s="169" t="s">
        <v>537</v>
      </c>
      <c r="I64" s="45" t="s">
        <v>78</v>
      </c>
      <c r="J64" s="84">
        <f t="shared" ca="1" si="4"/>
        <v>0.81657631602375869</v>
      </c>
    </row>
    <row r="65" spans="1:10" ht="61.5" customHeight="1" x14ac:dyDescent="0.5">
      <c r="A65" s="46">
        <v>10</v>
      </c>
      <c r="B65" s="161">
        <v>125</v>
      </c>
      <c r="C65" s="167" t="s">
        <v>47</v>
      </c>
      <c r="D65" s="143">
        <v>2001</v>
      </c>
      <c r="E65" s="42" t="s">
        <v>31</v>
      </c>
      <c r="F65" s="163" t="s">
        <v>183</v>
      </c>
      <c r="G65" s="121" t="s">
        <v>89</v>
      </c>
      <c r="H65" s="169" t="s">
        <v>85</v>
      </c>
      <c r="I65" s="45" t="s">
        <v>66</v>
      </c>
      <c r="J65" s="84">
        <f t="shared" ca="1" si="4"/>
        <v>0.38013913467916471</v>
      </c>
    </row>
    <row r="66" spans="1:10" ht="61.5" customHeight="1" x14ac:dyDescent="0.5">
      <c r="A66" s="46">
        <v>11</v>
      </c>
      <c r="B66" s="161">
        <v>62</v>
      </c>
      <c r="C66" s="167" t="s">
        <v>63</v>
      </c>
      <c r="D66" s="143" t="s">
        <v>465</v>
      </c>
      <c r="E66" s="42" t="s">
        <v>22</v>
      </c>
      <c r="F66" s="163" t="s">
        <v>655</v>
      </c>
      <c r="G66" s="121" t="s">
        <v>656</v>
      </c>
      <c r="H66" s="169" t="s">
        <v>468</v>
      </c>
      <c r="I66" s="45" t="s">
        <v>39</v>
      </c>
      <c r="J66" s="84">
        <f t="shared" ca="1" si="4"/>
        <v>0.40290090203296935</v>
      </c>
    </row>
    <row r="67" spans="1:10" ht="61.5" customHeight="1" x14ac:dyDescent="0.5">
      <c r="A67" s="46">
        <v>12</v>
      </c>
      <c r="B67" s="161">
        <v>87</v>
      </c>
      <c r="C67" s="167" t="s">
        <v>101</v>
      </c>
      <c r="D67" s="143">
        <v>1984</v>
      </c>
      <c r="E67" s="42" t="s">
        <v>102</v>
      </c>
      <c r="F67" s="163" t="s">
        <v>387</v>
      </c>
      <c r="G67" s="121" t="s">
        <v>409</v>
      </c>
      <c r="H67" s="169" t="s">
        <v>742</v>
      </c>
      <c r="I67" s="45" t="s">
        <v>743</v>
      </c>
      <c r="J67" s="84">
        <f t="shared" ca="1" si="4"/>
        <v>0.33599304423590803</v>
      </c>
    </row>
    <row r="68" spans="1:10" ht="61.5" customHeight="1" x14ac:dyDescent="0.5">
      <c r="A68" s="46">
        <v>13</v>
      </c>
      <c r="B68" s="161">
        <v>76</v>
      </c>
      <c r="C68" s="167" t="s">
        <v>669</v>
      </c>
      <c r="D68" s="143" t="s">
        <v>670</v>
      </c>
      <c r="E68" s="42" t="s">
        <v>102</v>
      </c>
      <c r="F68" s="163" t="s">
        <v>249</v>
      </c>
      <c r="G68" s="121" t="s">
        <v>671</v>
      </c>
      <c r="H68" s="169" t="s">
        <v>246</v>
      </c>
      <c r="I68" s="45" t="s">
        <v>39</v>
      </c>
      <c r="J68" s="84">
        <f t="shared" ca="1" si="4"/>
        <v>0.52286791057268811</v>
      </c>
    </row>
    <row r="69" spans="1:10" ht="61.5" customHeight="1" x14ac:dyDescent="0.5">
      <c r="A69" s="46">
        <v>14</v>
      </c>
      <c r="B69" s="161"/>
      <c r="C69" s="167" t="s">
        <v>111</v>
      </c>
      <c r="D69" s="143" t="s">
        <v>112</v>
      </c>
      <c r="E69" s="42" t="s">
        <v>113</v>
      </c>
      <c r="F69" s="163" t="s">
        <v>739</v>
      </c>
      <c r="G69" s="121"/>
      <c r="H69" s="169" t="s">
        <v>108</v>
      </c>
      <c r="I69" s="45" t="s">
        <v>740</v>
      </c>
      <c r="J69" s="84">
        <f t="shared" ca="1" si="4"/>
        <v>0.57917659145133948</v>
      </c>
    </row>
    <row r="70" spans="1:10" ht="61.5" customHeight="1" x14ac:dyDescent="0.5">
      <c r="A70" s="46">
        <v>15</v>
      </c>
      <c r="B70" s="161">
        <v>14</v>
      </c>
      <c r="C70" s="167" t="s">
        <v>208</v>
      </c>
      <c r="D70" s="143">
        <v>1990</v>
      </c>
      <c r="E70" s="42" t="s">
        <v>21</v>
      </c>
      <c r="F70" s="163" t="s">
        <v>209</v>
      </c>
      <c r="G70" s="121" t="s">
        <v>210</v>
      </c>
      <c r="H70" s="169" t="s">
        <v>295</v>
      </c>
      <c r="I70" s="45" t="s">
        <v>205</v>
      </c>
      <c r="J70" s="84">
        <f t="shared" ca="1" si="4"/>
        <v>3.9360181196305577E-2</v>
      </c>
    </row>
    <row r="71" spans="1:10" ht="61.5" customHeight="1" x14ac:dyDescent="0.5">
      <c r="A71" s="46">
        <v>16</v>
      </c>
      <c r="B71" s="161">
        <v>162</v>
      </c>
      <c r="C71" s="167" t="s">
        <v>617</v>
      </c>
      <c r="D71" s="143" t="s">
        <v>140</v>
      </c>
      <c r="E71" s="42" t="s">
        <v>140</v>
      </c>
      <c r="F71" s="163" t="s">
        <v>660</v>
      </c>
      <c r="G71" s="121" t="s">
        <v>661</v>
      </c>
      <c r="H71" s="169" t="s">
        <v>537</v>
      </c>
      <c r="I71" s="45" t="s">
        <v>78</v>
      </c>
      <c r="J71" s="84">
        <f t="shared" ca="1" si="4"/>
        <v>0.27347711703672062</v>
      </c>
    </row>
    <row r="72" spans="1:10" ht="61.5" customHeight="1" x14ac:dyDescent="0.5">
      <c r="A72" s="46">
        <v>17</v>
      </c>
      <c r="B72" s="161">
        <v>47</v>
      </c>
      <c r="C72" s="167" t="s">
        <v>162</v>
      </c>
      <c r="D72" s="143" t="s">
        <v>465</v>
      </c>
      <c r="E72" s="42" t="s">
        <v>21</v>
      </c>
      <c r="F72" s="163" t="s">
        <v>186</v>
      </c>
      <c r="G72" s="121" t="s">
        <v>652</v>
      </c>
      <c r="H72" s="169" t="s">
        <v>468</v>
      </c>
      <c r="I72" s="45" t="s">
        <v>39</v>
      </c>
      <c r="J72" s="84">
        <f t="shared" ca="1" si="4"/>
        <v>0.39066018042212225</v>
      </c>
    </row>
    <row r="73" spans="1:10" ht="61.5" customHeight="1" x14ac:dyDescent="0.5">
      <c r="A73" s="46">
        <v>18</v>
      </c>
      <c r="B73" s="161">
        <v>15</v>
      </c>
      <c r="C73" s="167" t="s">
        <v>205</v>
      </c>
      <c r="D73" s="143">
        <v>1987</v>
      </c>
      <c r="E73" s="42" t="s">
        <v>102</v>
      </c>
      <c r="F73" s="163" t="s">
        <v>286</v>
      </c>
      <c r="G73" s="121" t="s">
        <v>287</v>
      </c>
      <c r="H73" s="169" t="s">
        <v>285</v>
      </c>
      <c r="I73" s="45" t="s">
        <v>208</v>
      </c>
      <c r="J73" s="84">
        <f t="shared" ca="1" si="4"/>
        <v>0.33869544031765009</v>
      </c>
    </row>
    <row r="74" spans="1:10" ht="61.5" customHeight="1" x14ac:dyDescent="0.5">
      <c r="A74" s="46">
        <v>19</v>
      </c>
      <c r="B74" s="161">
        <v>77</v>
      </c>
      <c r="C74" s="167" t="s">
        <v>67</v>
      </c>
      <c r="D74" s="143" t="s">
        <v>174</v>
      </c>
      <c r="E74" s="42" t="s">
        <v>22</v>
      </c>
      <c r="F74" s="163" t="s">
        <v>672</v>
      </c>
      <c r="G74" s="121" t="s">
        <v>673</v>
      </c>
      <c r="H74" s="169" t="s">
        <v>161</v>
      </c>
      <c r="I74" s="45" t="s">
        <v>68</v>
      </c>
      <c r="J74" s="84">
        <f t="shared" ca="1" si="4"/>
        <v>2.7650488493255798E-2</v>
      </c>
    </row>
    <row r="75" spans="1:10" ht="61.5" customHeight="1" x14ac:dyDescent="0.5">
      <c r="A75" s="46">
        <v>20</v>
      </c>
      <c r="B75" s="161">
        <v>38</v>
      </c>
      <c r="C75" s="167" t="s">
        <v>797</v>
      </c>
      <c r="D75" s="143" t="s">
        <v>140</v>
      </c>
      <c r="E75" s="42" t="s">
        <v>140</v>
      </c>
      <c r="F75" s="163" t="s">
        <v>796</v>
      </c>
      <c r="G75" s="121" t="s">
        <v>648</v>
      </c>
      <c r="H75" s="169" t="s">
        <v>644</v>
      </c>
      <c r="I75" s="45" t="s">
        <v>359</v>
      </c>
      <c r="J75" s="84">
        <f t="shared" ref="J75:J79" ca="1" si="5">RAND()</f>
        <v>0.25074033795548989</v>
      </c>
    </row>
    <row r="76" spans="1:10" ht="64.5" customHeight="1" thickBot="1" x14ac:dyDescent="0.55000000000000004">
      <c r="A76" s="46">
        <v>21</v>
      </c>
      <c r="B76" s="161">
        <v>178</v>
      </c>
      <c r="C76" s="124" t="s">
        <v>826</v>
      </c>
      <c r="D76" s="143">
        <v>2006</v>
      </c>
      <c r="E76" s="42" t="s">
        <v>30</v>
      </c>
      <c r="F76" s="163" t="s">
        <v>307</v>
      </c>
      <c r="G76" s="121" t="s">
        <v>429</v>
      </c>
      <c r="H76" s="169" t="s">
        <v>305</v>
      </c>
      <c r="I76" s="45" t="s">
        <v>306</v>
      </c>
      <c r="J76" s="84">
        <f t="shared" ca="1" si="0"/>
        <v>0.81661555987721335</v>
      </c>
    </row>
    <row r="77" spans="1:10" ht="66" customHeight="1" thickBot="1" x14ac:dyDescent="0.25">
      <c r="A77" s="371" t="s">
        <v>831</v>
      </c>
      <c r="B77" s="372"/>
      <c r="C77" s="372"/>
      <c r="D77" s="372"/>
      <c r="E77" s="372"/>
      <c r="F77" s="372"/>
      <c r="G77" s="372"/>
      <c r="H77" s="372"/>
      <c r="I77" s="373"/>
      <c r="J77" s="84">
        <f t="shared" ca="1" si="5"/>
        <v>0.47217159810978726</v>
      </c>
    </row>
    <row r="78" spans="1:10" ht="66" customHeight="1" thickBot="1" x14ac:dyDescent="0.25">
      <c r="A78" s="368" t="s">
        <v>835</v>
      </c>
      <c r="B78" s="369"/>
      <c r="C78" s="369"/>
      <c r="D78" s="369"/>
      <c r="E78" s="369"/>
      <c r="F78" s="369"/>
      <c r="G78" s="369"/>
      <c r="H78" s="369"/>
      <c r="I78" s="370"/>
      <c r="J78" s="84">
        <f t="shared" ca="1" si="5"/>
        <v>0.76608347893340911</v>
      </c>
    </row>
    <row r="79" spans="1:10" ht="65.25" customHeight="1" x14ac:dyDescent="0.5">
      <c r="A79" s="46">
        <v>1</v>
      </c>
      <c r="B79" s="161">
        <v>61</v>
      </c>
      <c r="C79" s="124" t="s">
        <v>63</v>
      </c>
      <c r="D79" s="143">
        <v>1993</v>
      </c>
      <c r="E79" s="42" t="s">
        <v>31</v>
      </c>
      <c r="F79" s="163" t="s">
        <v>216</v>
      </c>
      <c r="G79" s="121" t="s">
        <v>217</v>
      </c>
      <c r="H79" s="169" t="s">
        <v>213</v>
      </c>
      <c r="I79" s="45" t="s">
        <v>326</v>
      </c>
      <c r="J79" s="84">
        <f t="shared" ca="1" si="5"/>
        <v>0.16812657683249155</v>
      </c>
    </row>
    <row r="80" spans="1:10" ht="65.25" customHeight="1" x14ac:dyDescent="0.5">
      <c r="A80" s="46">
        <v>2</v>
      </c>
      <c r="B80" s="161">
        <v>205</v>
      </c>
      <c r="C80" s="124" t="s">
        <v>111</v>
      </c>
      <c r="D80" s="143" t="s">
        <v>112</v>
      </c>
      <c r="E80" s="42" t="s">
        <v>113</v>
      </c>
      <c r="F80" s="163" t="s">
        <v>331</v>
      </c>
      <c r="G80" s="121" t="s">
        <v>332</v>
      </c>
      <c r="H80" s="169" t="s">
        <v>108</v>
      </c>
      <c r="I80" s="45" t="s">
        <v>328</v>
      </c>
      <c r="J80" s="84">
        <f t="shared" ref="J80:J136" ca="1" si="6">RAND()</f>
        <v>4.3917724892909349E-2</v>
      </c>
    </row>
    <row r="81" spans="1:10" ht="65.25" customHeight="1" x14ac:dyDescent="0.5">
      <c r="A81" s="46">
        <v>3</v>
      </c>
      <c r="B81" s="161">
        <v>209</v>
      </c>
      <c r="C81" s="124" t="s">
        <v>103</v>
      </c>
      <c r="D81" s="143" t="s">
        <v>104</v>
      </c>
      <c r="E81" s="42" t="s">
        <v>105</v>
      </c>
      <c r="F81" s="163" t="s">
        <v>106</v>
      </c>
      <c r="G81" s="121" t="s">
        <v>107</v>
      </c>
      <c r="H81" s="169" t="s">
        <v>108</v>
      </c>
      <c r="I81" s="45" t="s">
        <v>328</v>
      </c>
      <c r="J81" s="84">
        <f t="shared" ca="1" si="6"/>
        <v>6.6090354530584206E-2</v>
      </c>
    </row>
    <row r="82" spans="1:10" ht="65.25" customHeight="1" x14ac:dyDescent="0.5">
      <c r="A82" s="46">
        <v>4</v>
      </c>
      <c r="B82" s="161">
        <v>40</v>
      </c>
      <c r="C82" s="124" t="s">
        <v>359</v>
      </c>
      <c r="D82" s="143">
        <v>1989</v>
      </c>
      <c r="E82" s="42" t="s">
        <v>29</v>
      </c>
      <c r="F82" s="163" t="s">
        <v>410</v>
      </c>
      <c r="G82" s="121" t="s">
        <v>706</v>
      </c>
      <c r="H82" s="169" t="s">
        <v>361</v>
      </c>
      <c r="I82" s="45" t="s">
        <v>39</v>
      </c>
      <c r="J82" s="84">
        <f ca="1">RAND()</f>
        <v>0.97686581883962442</v>
      </c>
    </row>
    <row r="83" spans="1:10" ht="65.25" customHeight="1" x14ac:dyDescent="0.5">
      <c r="A83" s="46">
        <v>5</v>
      </c>
      <c r="B83" s="161">
        <v>73</v>
      </c>
      <c r="C83" s="124" t="s">
        <v>367</v>
      </c>
      <c r="D83" s="143">
        <v>1994</v>
      </c>
      <c r="E83" s="42" t="s">
        <v>31</v>
      </c>
      <c r="F83" s="163" t="s">
        <v>368</v>
      </c>
      <c r="G83" s="121" t="s">
        <v>709</v>
      </c>
      <c r="H83" s="169" t="s">
        <v>365</v>
      </c>
      <c r="I83" s="45" t="s">
        <v>366</v>
      </c>
      <c r="J83" s="84">
        <f ca="1">RAND()</f>
        <v>0.58494757443938994</v>
      </c>
    </row>
    <row r="84" spans="1:10" ht="65.25" customHeight="1" x14ac:dyDescent="0.5">
      <c r="A84" s="46">
        <v>6</v>
      </c>
      <c r="B84" s="161">
        <v>68</v>
      </c>
      <c r="C84" s="124" t="s">
        <v>349</v>
      </c>
      <c r="D84" s="143">
        <v>2004</v>
      </c>
      <c r="E84" s="42" t="s">
        <v>30</v>
      </c>
      <c r="F84" s="163" t="s">
        <v>350</v>
      </c>
      <c r="G84" s="121" t="s">
        <v>351</v>
      </c>
      <c r="H84" s="169" t="s">
        <v>352</v>
      </c>
      <c r="I84" s="45" t="s">
        <v>353</v>
      </c>
      <c r="J84" s="84">
        <f ca="1">RAND()</f>
        <v>0.95769237893291792</v>
      </c>
    </row>
    <row r="85" spans="1:10" ht="65.25" customHeight="1" x14ac:dyDescent="0.5">
      <c r="A85" s="46">
        <v>7</v>
      </c>
      <c r="B85" s="161">
        <v>97</v>
      </c>
      <c r="C85" s="124" t="s">
        <v>224</v>
      </c>
      <c r="D85" s="143">
        <v>1989</v>
      </c>
      <c r="E85" s="42" t="s">
        <v>29</v>
      </c>
      <c r="F85" s="163" t="s">
        <v>225</v>
      </c>
      <c r="G85" s="121" t="s">
        <v>226</v>
      </c>
      <c r="H85" s="169" t="s">
        <v>227</v>
      </c>
      <c r="I85" s="45" t="s">
        <v>228</v>
      </c>
      <c r="J85" s="84">
        <f ca="1">RAND()</f>
        <v>4.9697173124814698E-2</v>
      </c>
    </row>
    <row r="86" spans="1:10" ht="65.25" customHeight="1" x14ac:dyDescent="0.5">
      <c r="A86" s="46">
        <v>8</v>
      </c>
      <c r="B86" s="161">
        <v>59</v>
      </c>
      <c r="C86" s="124" t="s">
        <v>63</v>
      </c>
      <c r="D86" s="143">
        <v>1993</v>
      </c>
      <c r="E86" s="42" t="s">
        <v>31</v>
      </c>
      <c r="F86" s="163" t="s">
        <v>214</v>
      </c>
      <c r="G86" s="121" t="s">
        <v>215</v>
      </c>
      <c r="H86" s="169" t="s">
        <v>213</v>
      </c>
      <c r="I86" s="45" t="s">
        <v>326</v>
      </c>
      <c r="J86" s="84">
        <f t="shared" ca="1" si="6"/>
        <v>0.2815426662838485</v>
      </c>
    </row>
    <row r="87" spans="1:10" ht="65.25" customHeight="1" x14ac:dyDescent="0.5">
      <c r="A87" s="46">
        <v>9</v>
      </c>
      <c r="B87" s="161">
        <v>30</v>
      </c>
      <c r="C87" s="124" t="s">
        <v>832</v>
      </c>
      <c r="D87" s="143" t="s">
        <v>53</v>
      </c>
      <c r="E87" s="42" t="s">
        <v>21</v>
      </c>
      <c r="F87" s="163" t="s">
        <v>667</v>
      </c>
      <c r="G87" s="121" t="s">
        <v>668</v>
      </c>
      <c r="H87" s="169" t="s">
        <v>508</v>
      </c>
      <c r="I87" s="45" t="s">
        <v>609</v>
      </c>
      <c r="J87" s="84">
        <f t="shared" ca="1" si="6"/>
        <v>0.59201466821163229</v>
      </c>
    </row>
    <row r="88" spans="1:10" ht="65.25" customHeight="1" x14ac:dyDescent="0.5">
      <c r="A88" s="46">
        <v>10</v>
      </c>
      <c r="B88" s="161">
        <v>203</v>
      </c>
      <c r="C88" s="167" t="s">
        <v>416</v>
      </c>
      <c r="D88" s="143" t="s">
        <v>170</v>
      </c>
      <c r="E88" s="42" t="s">
        <v>113</v>
      </c>
      <c r="F88" s="165" t="s">
        <v>195</v>
      </c>
      <c r="G88" s="121" t="s">
        <v>196</v>
      </c>
      <c r="H88" s="169" t="s">
        <v>108</v>
      </c>
      <c r="I88" s="45" t="s">
        <v>328</v>
      </c>
      <c r="J88" s="84">
        <f t="shared" ca="1" si="6"/>
        <v>0.49013999237917583</v>
      </c>
    </row>
    <row r="89" spans="1:10" ht="65.25" customHeight="1" x14ac:dyDescent="0.5">
      <c r="A89" s="46">
        <v>11</v>
      </c>
      <c r="B89" s="161">
        <v>90</v>
      </c>
      <c r="C89" s="167" t="s">
        <v>415</v>
      </c>
      <c r="D89" s="143">
        <v>1984</v>
      </c>
      <c r="E89" s="42" t="s">
        <v>102</v>
      </c>
      <c r="F89" s="165" t="s">
        <v>390</v>
      </c>
      <c r="G89" s="121" t="s">
        <v>391</v>
      </c>
      <c r="H89" s="169" t="s">
        <v>389</v>
      </c>
      <c r="I89" s="45" t="s">
        <v>32</v>
      </c>
      <c r="J89" s="84">
        <f t="shared" ca="1" si="6"/>
        <v>6.3691025195742101E-2</v>
      </c>
    </row>
    <row r="90" spans="1:10" ht="65.25" customHeight="1" x14ac:dyDescent="0.5">
      <c r="A90" s="46">
        <v>12</v>
      </c>
      <c r="B90" s="161">
        <v>53</v>
      </c>
      <c r="C90" s="124" t="s">
        <v>833</v>
      </c>
      <c r="D90" s="143" t="s">
        <v>145</v>
      </c>
      <c r="E90" s="42" t="s">
        <v>29</v>
      </c>
      <c r="F90" s="163" t="s">
        <v>173</v>
      </c>
      <c r="G90" s="121" t="s">
        <v>799</v>
      </c>
      <c r="H90" s="169" t="s">
        <v>146</v>
      </c>
      <c r="I90" s="45" t="s">
        <v>147</v>
      </c>
      <c r="J90" s="84">
        <f t="shared" ca="1" si="6"/>
        <v>0.89025508510021911</v>
      </c>
    </row>
    <row r="91" spans="1:10" ht="65.25" customHeight="1" x14ac:dyDescent="0.5">
      <c r="A91" s="46">
        <v>13</v>
      </c>
      <c r="B91" s="161">
        <v>192</v>
      </c>
      <c r="C91" s="167" t="s">
        <v>413</v>
      </c>
      <c r="D91" s="143">
        <v>1991</v>
      </c>
      <c r="E91" s="42" t="s">
        <v>22</v>
      </c>
      <c r="F91" s="165" t="s">
        <v>167</v>
      </c>
      <c r="G91" s="121" t="s">
        <v>168</v>
      </c>
      <c r="H91" s="169" t="s">
        <v>301</v>
      </c>
      <c r="I91" s="45" t="s">
        <v>38</v>
      </c>
      <c r="J91" s="84">
        <f ca="1">RAND()</f>
        <v>0.19241690750577123</v>
      </c>
    </row>
    <row r="92" spans="1:10" ht="65.25" customHeight="1" x14ac:dyDescent="0.5">
      <c r="A92" s="46">
        <v>14</v>
      </c>
      <c r="B92" s="161">
        <v>19</v>
      </c>
      <c r="C92" s="167" t="s">
        <v>412</v>
      </c>
      <c r="D92" s="143">
        <v>1990</v>
      </c>
      <c r="E92" s="42" t="s">
        <v>21</v>
      </c>
      <c r="F92" s="165" t="s">
        <v>697</v>
      </c>
      <c r="G92" s="121" t="s">
        <v>698</v>
      </c>
      <c r="H92" s="169" t="s">
        <v>295</v>
      </c>
      <c r="I92" s="45" t="s">
        <v>205</v>
      </c>
      <c r="J92" s="84">
        <f ca="1">RAND()</f>
        <v>0.96627483255788771</v>
      </c>
    </row>
    <row r="93" spans="1:10" ht="65.25" customHeight="1" x14ac:dyDescent="0.5">
      <c r="A93" s="46">
        <v>15</v>
      </c>
      <c r="B93" s="161">
        <v>28</v>
      </c>
      <c r="C93" s="124" t="s">
        <v>832</v>
      </c>
      <c r="D93" s="143" t="s">
        <v>53</v>
      </c>
      <c r="E93" s="42" t="s">
        <v>21</v>
      </c>
      <c r="F93" s="163" t="s">
        <v>663</v>
      </c>
      <c r="G93" s="121" t="s">
        <v>664</v>
      </c>
      <c r="H93" s="169" t="s">
        <v>508</v>
      </c>
      <c r="I93" s="45" t="s">
        <v>609</v>
      </c>
      <c r="J93" s="84">
        <f t="shared" ca="1" si="6"/>
        <v>0.4552548046575452</v>
      </c>
    </row>
    <row r="94" spans="1:10" ht="65.25" customHeight="1" x14ac:dyDescent="0.5">
      <c r="A94" s="46">
        <v>16</v>
      </c>
      <c r="B94" s="161">
        <v>80</v>
      </c>
      <c r="C94" s="124" t="s">
        <v>834</v>
      </c>
      <c r="D94" s="143" t="s">
        <v>174</v>
      </c>
      <c r="E94" s="42" t="s">
        <v>22</v>
      </c>
      <c r="F94" s="163" t="s">
        <v>222</v>
      </c>
      <c r="G94" s="121" t="s">
        <v>223</v>
      </c>
      <c r="H94" s="169" t="s">
        <v>161</v>
      </c>
      <c r="I94" s="45" t="s">
        <v>68</v>
      </c>
      <c r="J94" s="84">
        <f t="shared" ca="1" si="6"/>
        <v>5.3159653625678205E-2</v>
      </c>
    </row>
    <row r="95" spans="1:10" ht="65.25" customHeight="1" x14ac:dyDescent="0.5">
      <c r="A95" s="46">
        <v>17</v>
      </c>
      <c r="B95" s="161">
        <v>208</v>
      </c>
      <c r="C95" s="167" t="s">
        <v>414</v>
      </c>
      <c r="D95" s="143" t="s">
        <v>104</v>
      </c>
      <c r="E95" s="42" t="s">
        <v>105</v>
      </c>
      <c r="F95" s="165" t="s">
        <v>329</v>
      </c>
      <c r="G95" s="121" t="s">
        <v>330</v>
      </c>
      <c r="H95" s="169" t="s">
        <v>108</v>
      </c>
      <c r="I95" s="45" t="s">
        <v>328</v>
      </c>
      <c r="J95" s="84">
        <f ca="1">RAND()</f>
        <v>0.32628660343069349</v>
      </c>
    </row>
    <row r="96" spans="1:10" ht="65.25" customHeight="1" x14ac:dyDescent="0.5">
      <c r="A96" s="46">
        <v>18</v>
      </c>
      <c r="B96" s="161">
        <v>189</v>
      </c>
      <c r="C96" s="167" t="s">
        <v>416</v>
      </c>
      <c r="D96" s="143" t="s">
        <v>112</v>
      </c>
      <c r="E96" s="42" t="s">
        <v>113</v>
      </c>
      <c r="F96" s="165" t="s">
        <v>116</v>
      </c>
      <c r="G96" s="121" t="s">
        <v>117</v>
      </c>
      <c r="H96" s="169" t="s">
        <v>108</v>
      </c>
      <c r="I96" s="45" t="s">
        <v>328</v>
      </c>
      <c r="J96" s="84">
        <f t="shared" ca="1" si="6"/>
        <v>0.28910835533154589</v>
      </c>
    </row>
    <row r="97" spans="1:10" ht="65.25" customHeight="1" x14ac:dyDescent="0.5">
      <c r="A97" s="46">
        <v>19</v>
      </c>
      <c r="B97" s="161">
        <v>89</v>
      </c>
      <c r="C97" s="167" t="s">
        <v>415</v>
      </c>
      <c r="D97" s="143">
        <v>1984</v>
      </c>
      <c r="E97" s="42" t="s">
        <v>102</v>
      </c>
      <c r="F97" s="165" t="s">
        <v>392</v>
      </c>
      <c r="G97" s="121" t="s">
        <v>393</v>
      </c>
      <c r="H97" s="169" t="s">
        <v>389</v>
      </c>
      <c r="I97" s="45" t="s">
        <v>32</v>
      </c>
      <c r="J97" s="84">
        <f t="shared" ca="1" si="6"/>
        <v>0.55660906494768225</v>
      </c>
    </row>
    <row r="98" spans="1:10" ht="65.25" customHeight="1" thickBot="1" x14ac:dyDescent="0.55000000000000004">
      <c r="A98" s="46">
        <v>20</v>
      </c>
      <c r="B98" s="161">
        <v>29</v>
      </c>
      <c r="C98" s="124" t="s">
        <v>832</v>
      </c>
      <c r="D98" s="143" t="s">
        <v>53</v>
      </c>
      <c r="E98" s="42" t="s">
        <v>21</v>
      </c>
      <c r="F98" s="163" t="s">
        <v>665</v>
      </c>
      <c r="G98" s="121" t="s">
        <v>666</v>
      </c>
      <c r="H98" s="169" t="s">
        <v>508</v>
      </c>
      <c r="I98" s="45" t="s">
        <v>609</v>
      </c>
      <c r="J98" s="84">
        <f t="shared" ca="1" si="6"/>
        <v>0.99883871648300893</v>
      </c>
    </row>
    <row r="99" spans="1:10" ht="78" customHeight="1" thickBot="1" x14ac:dyDescent="0.25">
      <c r="A99" s="371" t="s">
        <v>836</v>
      </c>
      <c r="B99" s="372"/>
      <c r="C99" s="372"/>
      <c r="D99" s="372"/>
      <c r="E99" s="372"/>
      <c r="F99" s="372"/>
      <c r="G99" s="372"/>
      <c r="H99" s="372"/>
      <c r="I99" s="373"/>
      <c r="J99" s="84">
        <f t="shared" ca="1" si="6"/>
        <v>0.87665121989261285</v>
      </c>
    </row>
    <row r="100" spans="1:10" ht="49.9" customHeight="1" thickBot="1" x14ac:dyDescent="0.25">
      <c r="A100" s="368" t="s">
        <v>776</v>
      </c>
      <c r="B100" s="369"/>
      <c r="C100" s="369"/>
      <c r="D100" s="369"/>
      <c r="E100" s="369"/>
      <c r="F100" s="369"/>
      <c r="G100" s="369"/>
      <c r="H100" s="369"/>
      <c r="I100" s="370"/>
      <c r="J100" s="84">
        <f t="shared" ca="1" si="6"/>
        <v>0.77709276648528269</v>
      </c>
    </row>
    <row r="101" spans="1:10" ht="49.9" customHeight="1" thickBot="1" x14ac:dyDescent="0.25">
      <c r="A101" s="371" t="s">
        <v>837</v>
      </c>
      <c r="B101" s="372"/>
      <c r="C101" s="372"/>
      <c r="D101" s="372"/>
      <c r="E101" s="372"/>
      <c r="F101" s="372"/>
      <c r="G101" s="372"/>
      <c r="H101" s="372"/>
      <c r="I101" s="373"/>
      <c r="J101" s="84">
        <f t="shared" ca="1" si="6"/>
        <v>0.13490752705812648</v>
      </c>
    </row>
    <row r="102" spans="1:10" ht="76.5" customHeight="1" thickBot="1" x14ac:dyDescent="0.55000000000000004">
      <c r="A102" s="46">
        <v>1</v>
      </c>
      <c r="B102" s="161">
        <v>124</v>
      </c>
      <c r="C102" s="124" t="s">
        <v>83</v>
      </c>
      <c r="D102" s="143">
        <v>2003</v>
      </c>
      <c r="E102" s="42" t="s">
        <v>31</v>
      </c>
      <c r="F102" s="163" t="s">
        <v>65</v>
      </c>
      <c r="G102" s="121" t="s">
        <v>84</v>
      </c>
      <c r="H102" s="169" t="s">
        <v>85</v>
      </c>
      <c r="I102" s="45" t="s">
        <v>66</v>
      </c>
      <c r="J102" s="84">
        <f t="shared" ca="1" si="6"/>
        <v>0.32930481309251458</v>
      </c>
    </row>
    <row r="103" spans="1:10" ht="49.15" customHeight="1" thickBot="1" x14ac:dyDescent="0.25">
      <c r="A103" s="368" t="s">
        <v>777</v>
      </c>
      <c r="B103" s="369"/>
      <c r="C103" s="369"/>
      <c r="D103" s="369"/>
      <c r="E103" s="369"/>
      <c r="F103" s="369"/>
      <c r="G103" s="369"/>
      <c r="H103" s="369"/>
      <c r="I103" s="370"/>
      <c r="J103" s="84">
        <f t="shared" ca="1" si="6"/>
        <v>0.96110393089015844</v>
      </c>
    </row>
    <row r="104" spans="1:10" ht="49.15" customHeight="1" thickBot="1" x14ac:dyDescent="0.25">
      <c r="A104" s="371" t="s">
        <v>838</v>
      </c>
      <c r="B104" s="372"/>
      <c r="C104" s="372"/>
      <c r="D104" s="372"/>
      <c r="E104" s="372"/>
      <c r="F104" s="372"/>
      <c r="G104" s="372"/>
      <c r="H104" s="372"/>
      <c r="I104" s="373"/>
      <c r="J104" s="84">
        <f t="shared" ca="1" si="6"/>
        <v>0.72442334438567768</v>
      </c>
    </row>
    <row r="105" spans="1:10" ht="66.75" customHeight="1" x14ac:dyDescent="0.5">
      <c r="A105" s="46">
        <v>1</v>
      </c>
      <c r="B105" s="161">
        <v>3</v>
      </c>
      <c r="C105" s="124" t="s">
        <v>198</v>
      </c>
      <c r="D105" s="143">
        <v>2001</v>
      </c>
      <c r="E105" s="42" t="s">
        <v>29</v>
      </c>
      <c r="F105" s="163" t="s">
        <v>199</v>
      </c>
      <c r="G105" s="121" t="s">
        <v>200</v>
      </c>
      <c r="H105" s="169" t="s">
        <v>201</v>
      </c>
      <c r="I105" s="45" t="s">
        <v>202</v>
      </c>
      <c r="J105" s="84">
        <f t="shared" ca="1" si="6"/>
        <v>0.64447060414474155</v>
      </c>
    </row>
    <row r="106" spans="1:10" ht="66.75" customHeight="1" x14ac:dyDescent="0.5">
      <c r="A106" s="46">
        <v>2</v>
      </c>
      <c r="B106" s="161">
        <v>204</v>
      </c>
      <c r="C106" s="124" t="s">
        <v>111</v>
      </c>
      <c r="D106" s="143" t="s">
        <v>112</v>
      </c>
      <c r="E106" s="42" t="s">
        <v>113</v>
      </c>
      <c r="F106" s="163" t="s">
        <v>114</v>
      </c>
      <c r="G106" s="121" t="s">
        <v>115</v>
      </c>
      <c r="H106" s="169" t="s">
        <v>108</v>
      </c>
      <c r="I106" s="45" t="s">
        <v>328</v>
      </c>
      <c r="J106" s="84">
        <f t="shared" ref="J106:J112" ca="1" si="7">RAND()</f>
        <v>0.63555392010883716</v>
      </c>
    </row>
    <row r="107" spans="1:10" ht="66.75" customHeight="1" x14ac:dyDescent="0.5">
      <c r="A107" s="46">
        <v>3</v>
      </c>
      <c r="B107" s="161">
        <v>300</v>
      </c>
      <c r="C107" s="124" t="s">
        <v>312</v>
      </c>
      <c r="D107" s="143">
        <v>1989</v>
      </c>
      <c r="E107" s="42" t="s">
        <v>31</v>
      </c>
      <c r="F107" s="163" t="s">
        <v>313</v>
      </c>
      <c r="G107" s="121" t="s">
        <v>314</v>
      </c>
      <c r="H107" s="169" t="s">
        <v>315</v>
      </c>
      <c r="I107" s="45" t="s">
        <v>316</v>
      </c>
      <c r="J107" s="84">
        <f t="shared" ca="1" si="7"/>
        <v>0.97301961814425775</v>
      </c>
    </row>
    <row r="108" spans="1:10" ht="66.75" customHeight="1" x14ac:dyDescent="0.5">
      <c r="A108" s="46">
        <v>4</v>
      </c>
      <c r="B108" s="161">
        <v>207</v>
      </c>
      <c r="C108" s="124" t="s">
        <v>103</v>
      </c>
      <c r="D108" s="143" t="s">
        <v>104</v>
      </c>
      <c r="E108" s="42" t="s">
        <v>105</v>
      </c>
      <c r="F108" s="163" t="s">
        <v>109</v>
      </c>
      <c r="G108" s="121" t="s">
        <v>110</v>
      </c>
      <c r="H108" s="169" t="s">
        <v>108</v>
      </c>
      <c r="I108" s="45" t="s">
        <v>328</v>
      </c>
      <c r="J108" s="84">
        <f t="shared" ca="1" si="7"/>
        <v>0.5651109233464624</v>
      </c>
    </row>
    <row r="109" spans="1:10" ht="66.75" customHeight="1" x14ac:dyDescent="0.5">
      <c r="A109" s="46">
        <v>5</v>
      </c>
      <c r="B109" s="161">
        <v>172</v>
      </c>
      <c r="C109" s="124" t="s">
        <v>169</v>
      </c>
      <c r="D109" s="143">
        <v>1992</v>
      </c>
      <c r="E109" s="42" t="s">
        <v>102</v>
      </c>
      <c r="F109" s="163" t="s">
        <v>218</v>
      </c>
      <c r="G109" s="121" t="s">
        <v>219</v>
      </c>
      <c r="H109" s="169" t="s">
        <v>62</v>
      </c>
      <c r="I109" s="45" t="s">
        <v>78</v>
      </c>
      <c r="J109" s="84">
        <f t="shared" ca="1" si="7"/>
        <v>0.64240367873824311</v>
      </c>
    </row>
    <row r="110" spans="1:10" ht="66.75" customHeight="1" x14ac:dyDescent="0.5">
      <c r="A110" s="46">
        <v>6</v>
      </c>
      <c r="B110" s="161">
        <v>21</v>
      </c>
      <c r="C110" s="124" t="s">
        <v>208</v>
      </c>
      <c r="D110" s="143">
        <v>1990</v>
      </c>
      <c r="E110" s="42" t="s">
        <v>21</v>
      </c>
      <c r="F110" s="163" t="s">
        <v>430</v>
      </c>
      <c r="G110" s="121" t="s">
        <v>431</v>
      </c>
      <c r="H110" s="169" t="s">
        <v>295</v>
      </c>
      <c r="I110" s="45" t="s">
        <v>205</v>
      </c>
      <c r="J110" s="84">
        <f t="shared" ca="1" si="7"/>
        <v>0.85407294262212041</v>
      </c>
    </row>
    <row r="111" spans="1:10" ht="66.75" customHeight="1" x14ac:dyDescent="0.5">
      <c r="A111" s="46">
        <v>7</v>
      </c>
      <c r="B111" s="161">
        <v>165</v>
      </c>
      <c r="C111" s="124" t="s">
        <v>343</v>
      </c>
      <c r="D111" s="143">
        <v>2001</v>
      </c>
      <c r="E111" s="42" t="s">
        <v>29</v>
      </c>
      <c r="F111" s="163" t="s">
        <v>76</v>
      </c>
      <c r="G111" s="121" t="s">
        <v>77</v>
      </c>
      <c r="H111" s="169" t="s">
        <v>62</v>
      </c>
      <c r="I111" s="45" t="s">
        <v>78</v>
      </c>
      <c r="J111" s="84">
        <f t="shared" ca="1" si="7"/>
        <v>0.86789499667217562</v>
      </c>
    </row>
    <row r="112" spans="1:10" ht="66.75" customHeight="1" x14ac:dyDescent="0.5">
      <c r="A112" s="46">
        <v>9</v>
      </c>
      <c r="B112" s="161">
        <v>58</v>
      </c>
      <c r="C112" s="124" t="s">
        <v>63</v>
      </c>
      <c r="D112" s="143">
        <v>1993</v>
      </c>
      <c r="E112" s="42" t="s">
        <v>31</v>
      </c>
      <c r="F112" s="163" t="s">
        <v>90</v>
      </c>
      <c r="G112" s="121" t="s">
        <v>91</v>
      </c>
      <c r="H112" s="169" t="s">
        <v>327</v>
      </c>
      <c r="I112" s="45" t="s">
        <v>326</v>
      </c>
      <c r="J112" s="84">
        <f t="shared" ca="1" si="7"/>
        <v>0.70592159829672352</v>
      </c>
    </row>
    <row r="113" spans="1:11" ht="66.75" customHeight="1" thickBot="1" x14ac:dyDescent="0.55000000000000004">
      <c r="A113" s="46">
        <v>8</v>
      </c>
      <c r="B113" s="161">
        <v>1</v>
      </c>
      <c r="C113" s="124" t="s">
        <v>198</v>
      </c>
      <c r="D113" s="143">
        <v>2001</v>
      </c>
      <c r="E113" s="42" t="s">
        <v>22</v>
      </c>
      <c r="F113" s="163" t="s">
        <v>203</v>
      </c>
      <c r="G113" s="121" t="s">
        <v>204</v>
      </c>
      <c r="H113" s="169" t="s">
        <v>201</v>
      </c>
      <c r="I113" s="45" t="s">
        <v>202</v>
      </c>
      <c r="J113" s="84">
        <f t="shared" ca="1" si="6"/>
        <v>0.92438424197451508</v>
      </c>
    </row>
    <row r="114" spans="1:11" ht="42.75" customHeight="1" thickBot="1" x14ac:dyDescent="0.25">
      <c r="A114" s="368" t="s">
        <v>839</v>
      </c>
      <c r="B114" s="369"/>
      <c r="C114" s="369"/>
      <c r="D114" s="369"/>
      <c r="E114" s="369"/>
      <c r="F114" s="369"/>
      <c r="G114" s="369"/>
      <c r="H114" s="369"/>
      <c r="I114" s="370"/>
      <c r="J114" s="84">
        <f t="shared" ca="1" si="6"/>
        <v>0.55038981487111038</v>
      </c>
    </row>
    <row r="115" spans="1:11" ht="42.75" customHeight="1" thickBot="1" x14ac:dyDescent="0.25">
      <c r="A115" s="371" t="s">
        <v>254</v>
      </c>
      <c r="B115" s="372"/>
      <c r="C115" s="372"/>
      <c r="D115" s="372"/>
      <c r="E115" s="372"/>
      <c r="F115" s="372"/>
      <c r="G115" s="372"/>
      <c r="H115" s="372"/>
      <c r="I115" s="373"/>
      <c r="J115" s="84">
        <f t="shared" ca="1" si="6"/>
        <v>0.72026845442233034</v>
      </c>
    </row>
    <row r="116" spans="1:11" ht="34.5" customHeight="1" thickBot="1" x14ac:dyDescent="0.25">
      <c r="A116" s="368" t="s">
        <v>840</v>
      </c>
      <c r="B116" s="369"/>
      <c r="C116" s="369"/>
      <c r="D116" s="369"/>
      <c r="E116" s="369"/>
      <c r="F116" s="369"/>
      <c r="G116" s="369"/>
      <c r="H116" s="369"/>
      <c r="I116" s="370"/>
      <c r="J116" s="84">
        <f t="shared" ca="1" si="6"/>
        <v>0.77177394767397434</v>
      </c>
    </row>
    <row r="117" spans="1:11" ht="66.75" customHeight="1" x14ac:dyDescent="0.5">
      <c r="A117" s="65">
        <v>1</v>
      </c>
      <c r="B117" s="161">
        <v>118</v>
      </c>
      <c r="C117" s="124" t="s">
        <v>801</v>
      </c>
      <c r="D117" s="143" t="s">
        <v>452</v>
      </c>
      <c r="E117" s="42" t="s">
        <v>140</v>
      </c>
      <c r="F117" s="163" t="s">
        <v>232</v>
      </c>
      <c r="G117" s="121" t="s">
        <v>233</v>
      </c>
      <c r="H117" s="169" t="s">
        <v>532</v>
      </c>
      <c r="I117" s="45" t="s">
        <v>230</v>
      </c>
      <c r="J117" s="84">
        <f t="shared" ca="1" si="6"/>
        <v>0.96499685109761946</v>
      </c>
      <c r="K117" s="83"/>
    </row>
    <row r="118" spans="1:11" ht="66.75" customHeight="1" x14ac:dyDescent="0.5">
      <c r="A118" s="65">
        <v>2</v>
      </c>
      <c r="B118" s="209">
        <v>0</v>
      </c>
      <c r="C118" s="124" t="s">
        <v>438</v>
      </c>
      <c r="D118" s="143" t="s">
        <v>53</v>
      </c>
      <c r="E118" s="42" t="s">
        <v>42</v>
      </c>
      <c r="F118" s="163" t="s">
        <v>439</v>
      </c>
      <c r="G118" s="121" t="s">
        <v>440</v>
      </c>
      <c r="H118" s="169" t="s">
        <v>441</v>
      </c>
      <c r="I118" s="45" t="s">
        <v>39</v>
      </c>
      <c r="J118" s="84">
        <f t="shared" ref="J118:J129" ca="1" si="8">RAND()</f>
        <v>0.22385350397264314</v>
      </c>
      <c r="K118" s="83"/>
    </row>
    <row r="119" spans="1:11" ht="66.75" customHeight="1" x14ac:dyDescent="0.5">
      <c r="A119" s="65">
        <v>3</v>
      </c>
      <c r="B119" s="161">
        <v>41</v>
      </c>
      <c r="C119" s="124" t="s">
        <v>582</v>
      </c>
      <c r="D119" s="143" t="s">
        <v>142</v>
      </c>
      <c r="E119" s="42" t="s">
        <v>36</v>
      </c>
      <c r="F119" s="163" t="s">
        <v>583</v>
      </c>
      <c r="G119" s="121" t="s">
        <v>584</v>
      </c>
      <c r="H119" s="169" t="s">
        <v>463</v>
      </c>
      <c r="I119" s="45" t="s">
        <v>464</v>
      </c>
      <c r="J119" s="84">
        <f t="shared" ca="1" si="8"/>
        <v>0.81509257105607325</v>
      </c>
      <c r="K119" s="83"/>
    </row>
    <row r="120" spans="1:11" ht="66.75" customHeight="1" x14ac:dyDescent="0.5">
      <c r="A120" s="65">
        <v>4</v>
      </c>
      <c r="B120" s="161">
        <v>44</v>
      </c>
      <c r="C120" s="124" t="s">
        <v>585</v>
      </c>
      <c r="D120" s="143" t="s">
        <v>237</v>
      </c>
      <c r="E120" s="42" t="s">
        <v>36</v>
      </c>
      <c r="F120" s="163" t="s">
        <v>586</v>
      </c>
      <c r="G120" s="121" t="s">
        <v>587</v>
      </c>
      <c r="H120" s="169" t="s">
        <v>463</v>
      </c>
      <c r="I120" s="45" t="s">
        <v>464</v>
      </c>
      <c r="J120" s="84">
        <f t="shared" ca="1" si="8"/>
        <v>0.23303449946109178</v>
      </c>
      <c r="K120" s="83"/>
    </row>
    <row r="121" spans="1:11" ht="66.75" customHeight="1" x14ac:dyDescent="0.5">
      <c r="A121" s="65">
        <v>5</v>
      </c>
      <c r="B121" s="161">
        <v>119</v>
      </c>
      <c r="C121" s="124" t="s">
        <v>476</v>
      </c>
      <c r="D121" s="143" t="s">
        <v>477</v>
      </c>
      <c r="E121" s="42" t="s">
        <v>140</v>
      </c>
      <c r="F121" s="163" t="s">
        <v>478</v>
      </c>
      <c r="G121" s="121" t="s">
        <v>479</v>
      </c>
      <c r="H121" s="169" t="s">
        <v>475</v>
      </c>
      <c r="I121" s="45" t="s">
        <v>39</v>
      </c>
      <c r="J121" s="84">
        <f t="shared" ca="1" si="8"/>
        <v>0.52229494119864195</v>
      </c>
      <c r="K121" s="83"/>
    </row>
    <row r="122" spans="1:11" ht="66.75" customHeight="1" x14ac:dyDescent="0.5">
      <c r="A122" s="65">
        <v>6</v>
      </c>
      <c r="B122" s="161">
        <v>20</v>
      </c>
      <c r="C122" s="124" t="s">
        <v>229</v>
      </c>
      <c r="D122" s="143" t="s">
        <v>136</v>
      </c>
      <c r="E122" s="42" t="s">
        <v>41</v>
      </c>
      <c r="F122" s="163" t="s">
        <v>456</v>
      </c>
      <c r="G122" s="121" t="s">
        <v>457</v>
      </c>
      <c r="H122" s="169" t="s">
        <v>458</v>
      </c>
      <c r="I122" s="45" t="s">
        <v>208</v>
      </c>
      <c r="J122" s="84">
        <f t="shared" ca="1" si="8"/>
        <v>0.19697209507904367</v>
      </c>
      <c r="K122" s="83"/>
    </row>
    <row r="123" spans="1:11" ht="66.75" customHeight="1" x14ac:dyDescent="0.5">
      <c r="A123" s="65">
        <v>7</v>
      </c>
      <c r="B123" s="161">
        <v>155</v>
      </c>
      <c r="C123" s="124" t="s">
        <v>377</v>
      </c>
      <c r="D123" s="143">
        <v>2011</v>
      </c>
      <c r="E123" s="42" t="s">
        <v>36</v>
      </c>
      <c r="F123" s="163" t="s">
        <v>378</v>
      </c>
      <c r="G123" s="121" t="s">
        <v>379</v>
      </c>
      <c r="H123" s="169" t="s">
        <v>380</v>
      </c>
      <c r="I123" s="45" t="s">
        <v>381</v>
      </c>
      <c r="J123" s="84">
        <f t="shared" ca="1" si="8"/>
        <v>0.62633295643924047</v>
      </c>
      <c r="K123" s="83"/>
    </row>
    <row r="124" spans="1:11" ht="66.75" customHeight="1" x14ac:dyDescent="0.5">
      <c r="A124" s="65">
        <v>8</v>
      </c>
      <c r="B124" s="161">
        <v>108</v>
      </c>
      <c r="C124" s="124" t="s">
        <v>433</v>
      </c>
      <c r="D124" s="143">
        <v>2001</v>
      </c>
      <c r="E124" s="42" t="s">
        <v>42</v>
      </c>
      <c r="F124" s="163" t="s">
        <v>434</v>
      </c>
      <c r="G124" s="121" t="s">
        <v>435</v>
      </c>
      <c r="H124" s="169" t="s">
        <v>436</v>
      </c>
      <c r="I124" s="45" t="s">
        <v>437</v>
      </c>
      <c r="J124" s="84">
        <f t="shared" ca="1" si="8"/>
        <v>0.68236691964398144</v>
      </c>
      <c r="K124" s="83"/>
    </row>
    <row r="125" spans="1:11" ht="66.75" customHeight="1" x14ac:dyDescent="0.5">
      <c r="A125" s="65">
        <v>9</v>
      </c>
      <c r="B125" s="161">
        <v>306</v>
      </c>
      <c r="C125" s="124" t="s">
        <v>484</v>
      </c>
      <c r="D125" s="143" t="s">
        <v>460</v>
      </c>
      <c r="E125" s="42" t="s">
        <v>42</v>
      </c>
      <c r="F125" s="163" t="s">
        <v>132</v>
      </c>
      <c r="G125" s="121" t="s">
        <v>485</v>
      </c>
      <c r="H125" s="169" t="s">
        <v>483</v>
      </c>
      <c r="I125" s="45" t="s">
        <v>131</v>
      </c>
      <c r="J125" s="84">
        <f t="shared" ca="1" si="8"/>
        <v>0.11851431436871562</v>
      </c>
      <c r="K125" s="83"/>
    </row>
    <row r="126" spans="1:11" ht="66.75" customHeight="1" thickBot="1" x14ac:dyDescent="0.55000000000000004">
      <c r="A126" s="65">
        <v>10</v>
      </c>
      <c r="B126" s="161">
        <v>60</v>
      </c>
      <c r="C126" s="124" t="s">
        <v>800</v>
      </c>
      <c r="D126" s="143" t="s">
        <v>237</v>
      </c>
      <c r="E126" s="42" t="s">
        <v>41</v>
      </c>
      <c r="F126" s="163" t="s">
        <v>236</v>
      </c>
      <c r="G126" s="121" t="s">
        <v>610</v>
      </c>
      <c r="H126" s="169" t="s">
        <v>468</v>
      </c>
      <c r="I126" s="45" t="s">
        <v>63</v>
      </c>
      <c r="J126" s="84">
        <f t="shared" ca="1" si="8"/>
        <v>0.6268964914922468</v>
      </c>
      <c r="K126" s="83"/>
    </row>
    <row r="127" spans="1:11" ht="36" customHeight="1" thickBot="1" x14ac:dyDescent="0.25">
      <c r="A127" s="371" t="s">
        <v>255</v>
      </c>
      <c r="B127" s="372"/>
      <c r="C127" s="372"/>
      <c r="D127" s="372"/>
      <c r="E127" s="372"/>
      <c r="F127" s="372"/>
      <c r="G127" s="372"/>
      <c r="H127" s="372"/>
      <c r="I127" s="373"/>
      <c r="J127" s="84">
        <f t="shared" ca="1" si="6"/>
        <v>0.18650371198868887</v>
      </c>
    </row>
    <row r="128" spans="1:11" ht="36" customHeight="1" thickBot="1" x14ac:dyDescent="0.25">
      <c r="A128" s="368" t="s">
        <v>841</v>
      </c>
      <c r="B128" s="369"/>
      <c r="C128" s="369"/>
      <c r="D128" s="369"/>
      <c r="E128" s="369"/>
      <c r="F128" s="369"/>
      <c r="G128" s="369"/>
      <c r="H128" s="369"/>
      <c r="I128" s="370"/>
      <c r="J128" s="84">
        <f t="shared" ca="1" si="6"/>
        <v>0.96541955209313091</v>
      </c>
    </row>
    <row r="129" spans="1:11" ht="66.75" customHeight="1" x14ac:dyDescent="0.5">
      <c r="A129" s="65">
        <v>0</v>
      </c>
      <c r="B129" s="161">
        <v>55</v>
      </c>
      <c r="C129" s="124" t="s">
        <v>162</v>
      </c>
      <c r="D129" s="143" t="s">
        <v>465</v>
      </c>
      <c r="E129" s="42" t="s">
        <v>21</v>
      </c>
      <c r="F129" s="163" t="s">
        <v>466</v>
      </c>
      <c r="G129" s="121" t="s">
        <v>467</v>
      </c>
      <c r="H129" s="169" t="s">
        <v>468</v>
      </c>
      <c r="I129" s="45" t="s">
        <v>39</v>
      </c>
      <c r="J129" s="84">
        <f t="shared" ca="1" si="8"/>
        <v>0.70543141402713394</v>
      </c>
      <c r="K129" s="83"/>
    </row>
    <row r="130" spans="1:11" ht="60.75" customHeight="1" x14ac:dyDescent="0.5">
      <c r="A130" s="46">
        <v>1</v>
      </c>
      <c r="B130" s="161">
        <v>26</v>
      </c>
      <c r="C130" s="124" t="s">
        <v>804</v>
      </c>
      <c r="D130" s="143">
        <v>1985</v>
      </c>
      <c r="E130" s="42" t="s">
        <v>30</v>
      </c>
      <c r="F130" s="163" t="s">
        <v>503</v>
      </c>
      <c r="G130" s="121" t="s">
        <v>504</v>
      </c>
      <c r="H130" s="169" t="s">
        <v>501</v>
      </c>
      <c r="I130" s="45" t="s">
        <v>39</v>
      </c>
      <c r="J130" s="84">
        <f t="shared" ref="J130:J159" ca="1" si="9">RAND()</f>
        <v>0.5311353064326414</v>
      </c>
      <c r="K130" s="83"/>
    </row>
    <row r="131" spans="1:11" ht="60.75" customHeight="1" x14ac:dyDescent="0.5">
      <c r="A131" s="46">
        <v>2</v>
      </c>
      <c r="B131" s="161">
        <v>116</v>
      </c>
      <c r="C131" s="124" t="s">
        <v>533</v>
      </c>
      <c r="D131" s="143" t="s">
        <v>534</v>
      </c>
      <c r="E131" s="42" t="s">
        <v>140</v>
      </c>
      <c r="F131" s="163" t="s">
        <v>852</v>
      </c>
      <c r="G131" s="121" t="s">
        <v>853</v>
      </c>
      <c r="H131" s="169" t="s">
        <v>532</v>
      </c>
      <c r="I131" s="45" t="s">
        <v>529</v>
      </c>
      <c r="J131" s="84">
        <f ca="1">RAND()</f>
        <v>0.21545343638294312</v>
      </c>
      <c r="K131" s="83"/>
    </row>
    <row r="132" spans="1:11" ht="60.75" customHeight="1" x14ac:dyDescent="0.5">
      <c r="A132" s="46">
        <v>3</v>
      </c>
      <c r="B132" s="161">
        <v>155</v>
      </c>
      <c r="C132" s="124" t="s">
        <v>377</v>
      </c>
      <c r="D132" s="143">
        <v>2011</v>
      </c>
      <c r="E132" s="42" t="s">
        <v>36</v>
      </c>
      <c r="F132" s="163" t="s">
        <v>378</v>
      </c>
      <c r="G132" s="121" t="s">
        <v>379</v>
      </c>
      <c r="H132" s="169" t="s">
        <v>380</v>
      </c>
      <c r="I132" s="45" t="s">
        <v>381</v>
      </c>
      <c r="J132" s="84">
        <f t="shared" ca="1" si="6"/>
        <v>8.8684604482558771E-2</v>
      </c>
      <c r="K132" s="83"/>
    </row>
    <row r="133" spans="1:11" ht="60.75" customHeight="1" x14ac:dyDescent="0.5">
      <c r="A133" s="46">
        <v>4</v>
      </c>
      <c r="B133" s="161">
        <v>4</v>
      </c>
      <c r="C133" s="124" t="s">
        <v>451</v>
      </c>
      <c r="D133" s="143" t="s">
        <v>452</v>
      </c>
      <c r="E133" s="42" t="s">
        <v>140</v>
      </c>
      <c r="F133" s="163" t="s">
        <v>453</v>
      </c>
      <c r="G133" s="121" t="s">
        <v>454</v>
      </c>
      <c r="H133" s="169" t="s">
        <v>455</v>
      </c>
      <c r="I133" s="45" t="s">
        <v>202</v>
      </c>
      <c r="J133" s="84">
        <f t="shared" ca="1" si="6"/>
        <v>0.8139976613380514</v>
      </c>
      <c r="K133" s="83"/>
    </row>
    <row r="134" spans="1:11" ht="60.75" customHeight="1" x14ac:dyDescent="0.5">
      <c r="A134" s="46">
        <v>5</v>
      </c>
      <c r="B134" s="161">
        <v>108</v>
      </c>
      <c r="C134" s="124" t="s">
        <v>433</v>
      </c>
      <c r="D134" s="143">
        <v>2001</v>
      </c>
      <c r="E134" s="42" t="s">
        <v>42</v>
      </c>
      <c r="F134" s="163" t="s">
        <v>434</v>
      </c>
      <c r="G134" s="121" t="s">
        <v>435</v>
      </c>
      <c r="H134" s="169" t="s">
        <v>436</v>
      </c>
      <c r="I134" s="45" t="s">
        <v>437</v>
      </c>
      <c r="J134" s="84">
        <f t="shared" ca="1" si="6"/>
        <v>0.78954864303938743</v>
      </c>
      <c r="K134" s="83"/>
    </row>
    <row r="135" spans="1:11" ht="60.75" customHeight="1" x14ac:dyDescent="0.5">
      <c r="A135" s="46">
        <v>6</v>
      </c>
      <c r="B135" s="161">
        <v>306</v>
      </c>
      <c r="C135" s="124" t="s">
        <v>484</v>
      </c>
      <c r="D135" s="143" t="s">
        <v>460</v>
      </c>
      <c r="E135" s="42" t="s">
        <v>42</v>
      </c>
      <c r="F135" s="163" t="s">
        <v>132</v>
      </c>
      <c r="G135" s="121" t="s">
        <v>485</v>
      </c>
      <c r="H135" s="169" t="s">
        <v>483</v>
      </c>
      <c r="I135" s="45" t="s">
        <v>131</v>
      </c>
      <c r="J135" s="84">
        <f t="shared" ca="1" si="6"/>
        <v>0.26288223685201162</v>
      </c>
      <c r="K135" s="83"/>
    </row>
    <row r="136" spans="1:11" ht="60.75" customHeight="1" x14ac:dyDescent="0.5">
      <c r="A136" s="46">
        <v>7</v>
      </c>
      <c r="B136" s="161">
        <v>60</v>
      </c>
      <c r="C136" s="124" t="s">
        <v>800</v>
      </c>
      <c r="D136" s="143" t="s">
        <v>237</v>
      </c>
      <c r="E136" s="42" t="s">
        <v>41</v>
      </c>
      <c r="F136" s="163" t="s">
        <v>236</v>
      </c>
      <c r="G136" s="121" t="s">
        <v>610</v>
      </c>
      <c r="H136" s="169" t="s">
        <v>468</v>
      </c>
      <c r="I136" s="45" t="s">
        <v>63</v>
      </c>
      <c r="J136" s="84">
        <f t="shared" ca="1" si="6"/>
        <v>0.99442879181440691</v>
      </c>
      <c r="K136" s="83"/>
    </row>
    <row r="137" spans="1:11" ht="66.75" customHeight="1" x14ac:dyDescent="0.5">
      <c r="A137" s="46">
        <v>8</v>
      </c>
      <c r="B137" s="161">
        <v>71</v>
      </c>
      <c r="C137" s="124" t="s">
        <v>517</v>
      </c>
      <c r="D137" s="143" t="s">
        <v>154</v>
      </c>
      <c r="E137" s="42" t="s">
        <v>41</v>
      </c>
      <c r="F137" s="163" t="s">
        <v>518</v>
      </c>
      <c r="G137" s="121" t="s">
        <v>519</v>
      </c>
      <c r="H137" s="169" t="s">
        <v>520</v>
      </c>
      <c r="I137" s="45" t="s">
        <v>353</v>
      </c>
      <c r="J137" s="84">
        <f t="shared" ref="J137:J152" ca="1" si="10">RAND()</f>
        <v>0.40852796426058713</v>
      </c>
      <c r="K137" s="83"/>
    </row>
    <row r="138" spans="1:11" ht="60.75" customHeight="1" x14ac:dyDescent="0.5">
      <c r="A138" s="46">
        <v>9</v>
      </c>
      <c r="B138" s="161">
        <v>108</v>
      </c>
      <c r="C138" s="124" t="s">
        <v>747</v>
      </c>
      <c r="D138" s="143">
        <v>1995</v>
      </c>
      <c r="E138" s="42" t="s">
        <v>31</v>
      </c>
      <c r="F138" s="163" t="s">
        <v>748</v>
      </c>
      <c r="G138" s="121" t="s">
        <v>803</v>
      </c>
      <c r="H138" s="169" t="s">
        <v>749</v>
      </c>
      <c r="I138" s="45" t="s">
        <v>750</v>
      </c>
      <c r="J138" s="84">
        <f t="shared" ca="1" si="10"/>
        <v>0.53923257514803102</v>
      </c>
      <c r="K138" s="83"/>
    </row>
    <row r="139" spans="1:11" ht="60.75" customHeight="1" x14ac:dyDescent="0.5">
      <c r="A139" s="46">
        <v>10</v>
      </c>
      <c r="B139" s="161">
        <v>8</v>
      </c>
      <c r="C139" s="124" t="s">
        <v>494</v>
      </c>
      <c r="D139" s="143" t="s">
        <v>443</v>
      </c>
      <c r="E139" s="42" t="s">
        <v>41</v>
      </c>
      <c r="F139" s="163" t="s">
        <v>495</v>
      </c>
      <c r="G139" s="121" t="s">
        <v>496</v>
      </c>
      <c r="H139" s="169" t="s">
        <v>492</v>
      </c>
      <c r="I139" s="45" t="s">
        <v>493</v>
      </c>
      <c r="J139" s="84">
        <f t="shared" ca="1" si="10"/>
        <v>0.15630503585617239</v>
      </c>
      <c r="K139" s="83"/>
    </row>
    <row r="140" spans="1:11" ht="60.75" customHeight="1" x14ac:dyDescent="0.5">
      <c r="A140" s="46">
        <v>11</v>
      </c>
      <c r="B140" s="161">
        <v>46</v>
      </c>
      <c r="C140" s="124" t="s">
        <v>513</v>
      </c>
      <c r="D140" s="143" t="s">
        <v>235</v>
      </c>
      <c r="E140" s="42" t="s">
        <v>514</v>
      </c>
      <c r="F140" s="163" t="s">
        <v>515</v>
      </c>
      <c r="G140" s="121" t="s">
        <v>516</v>
      </c>
      <c r="H140" s="169" t="s">
        <v>463</v>
      </c>
      <c r="I140" s="45" t="s">
        <v>464</v>
      </c>
      <c r="J140" s="84">
        <f t="shared" ca="1" si="10"/>
        <v>0.81379460548010385</v>
      </c>
      <c r="K140" s="83"/>
    </row>
    <row r="141" spans="1:11" ht="60.75" customHeight="1" x14ac:dyDescent="0.5">
      <c r="A141" s="46">
        <v>12</v>
      </c>
      <c r="B141" s="161">
        <v>171</v>
      </c>
      <c r="C141" s="124" t="s">
        <v>539</v>
      </c>
      <c r="D141" s="143" t="s">
        <v>140</v>
      </c>
      <c r="E141" s="42" t="s">
        <v>140</v>
      </c>
      <c r="F141" s="163" t="s">
        <v>540</v>
      </c>
      <c r="G141" s="121" t="s">
        <v>541</v>
      </c>
      <c r="H141" s="169" t="s">
        <v>537</v>
      </c>
      <c r="I141" s="45" t="s">
        <v>75</v>
      </c>
      <c r="J141" s="84">
        <f t="shared" ca="1" si="10"/>
        <v>0.2364888452511088</v>
      </c>
      <c r="K141" s="83"/>
    </row>
    <row r="142" spans="1:11" ht="60.75" customHeight="1" x14ac:dyDescent="0.5">
      <c r="A142" s="46">
        <v>13</v>
      </c>
      <c r="B142" s="161">
        <v>74</v>
      </c>
      <c r="C142" s="124" t="s">
        <v>802</v>
      </c>
      <c r="D142" s="143">
        <v>2005</v>
      </c>
      <c r="E142" s="42" t="s">
        <v>41</v>
      </c>
      <c r="F142" s="163" t="s">
        <v>521</v>
      </c>
      <c r="G142" s="121" t="s">
        <v>522</v>
      </c>
      <c r="H142" s="169" t="s">
        <v>520</v>
      </c>
      <c r="I142" s="45" t="s">
        <v>353</v>
      </c>
      <c r="J142" s="84">
        <f t="shared" ca="1" si="10"/>
        <v>0.27905966008702199</v>
      </c>
      <c r="K142" s="83"/>
    </row>
    <row r="143" spans="1:11" ht="60.75" customHeight="1" x14ac:dyDescent="0.5">
      <c r="A143" s="46">
        <v>14</v>
      </c>
      <c r="B143" s="161">
        <v>34</v>
      </c>
      <c r="C143" s="124" t="s">
        <v>505</v>
      </c>
      <c r="D143" s="143" t="s">
        <v>53</v>
      </c>
      <c r="E143" s="42" t="s">
        <v>42</v>
      </c>
      <c r="F143" s="163" t="s">
        <v>506</v>
      </c>
      <c r="G143" s="121" t="s">
        <v>507</v>
      </c>
      <c r="H143" s="169" t="s">
        <v>508</v>
      </c>
      <c r="I143" s="45" t="s">
        <v>509</v>
      </c>
      <c r="J143" s="84">
        <f t="shared" ca="1" si="10"/>
        <v>4.5686912269440105E-2</v>
      </c>
      <c r="K143" s="83"/>
    </row>
    <row r="144" spans="1:11" ht="60.75" customHeight="1" x14ac:dyDescent="0.5">
      <c r="A144" s="46">
        <v>15</v>
      </c>
      <c r="B144" s="161">
        <v>167</v>
      </c>
      <c r="C144" s="124" t="s">
        <v>169</v>
      </c>
      <c r="D144" s="143" t="s">
        <v>140</v>
      </c>
      <c r="E144" s="42" t="s">
        <v>102</v>
      </c>
      <c r="F144" s="163" t="s">
        <v>535</v>
      </c>
      <c r="G144" s="121" t="s">
        <v>536</v>
      </c>
      <c r="H144" s="169" t="s">
        <v>537</v>
      </c>
      <c r="I144" s="45" t="s">
        <v>78</v>
      </c>
      <c r="J144" s="84">
        <f t="shared" ca="1" si="10"/>
        <v>0.67434780541244033</v>
      </c>
      <c r="K144" s="83"/>
    </row>
    <row r="145" spans="1:11" ht="60.75" customHeight="1" x14ac:dyDescent="0.5">
      <c r="A145" s="46">
        <v>16</v>
      </c>
      <c r="B145" s="161">
        <v>45</v>
      </c>
      <c r="C145" s="124" t="s">
        <v>459</v>
      </c>
      <c r="D145" s="143" t="s">
        <v>460</v>
      </c>
      <c r="E145" s="42" t="s">
        <v>42</v>
      </c>
      <c r="F145" s="163" t="s">
        <v>461</v>
      </c>
      <c r="G145" s="121" t="s">
        <v>462</v>
      </c>
      <c r="H145" s="169" t="s">
        <v>463</v>
      </c>
      <c r="I145" s="45" t="s">
        <v>464</v>
      </c>
      <c r="J145" s="84">
        <f t="shared" ca="1" si="10"/>
        <v>0.27870463050832772</v>
      </c>
      <c r="K145" s="83"/>
    </row>
    <row r="146" spans="1:11" ht="60.75" customHeight="1" x14ac:dyDescent="0.5">
      <c r="A146" s="46">
        <v>17</v>
      </c>
      <c r="B146" s="161">
        <v>24</v>
      </c>
      <c r="C146" s="124" t="s">
        <v>497</v>
      </c>
      <c r="D146" s="143" t="s">
        <v>498</v>
      </c>
      <c r="E146" s="42" t="s">
        <v>42</v>
      </c>
      <c r="F146" s="163" t="s">
        <v>499</v>
      </c>
      <c r="G146" s="121" t="s">
        <v>500</v>
      </c>
      <c r="H146" s="169" t="s">
        <v>501</v>
      </c>
      <c r="I146" s="45" t="s">
        <v>39</v>
      </c>
      <c r="J146" s="84">
        <f t="shared" ca="1" si="10"/>
        <v>0.21159390395478206</v>
      </c>
      <c r="K146" s="83"/>
    </row>
    <row r="147" spans="1:11" ht="60.75" customHeight="1" x14ac:dyDescent="0.5">
      <c r="A147" s="46">
        <v>18</v>
      </c>
      <c r="B147" s="161">
        <v>6</v>
      </c>
      <c r="C147" s="124" t="s">
        <v>489</v>
      </c>
      <c r="D147" s="143" t="s">
        <v>443</v>
      </c>
      <c r="E147" s="42" t="s">
        <v>41</v>
      </c>
      <c r="F147" s="163" t="s">
        <v>490</v>
      </c>
      <c r="G147" s="121" t="s">
        <v>491</v>
      </c>
      <c r="H147" s="169" t="s">
        <v>492</v>
      </c>
      <c r="I147" s="45" t="s">
        <v>493</v>
      </c>
      <c r="J147" s="84">
        <f t="shared" ca="1" si="10"/>
        <v>8.3465837811055987E-2</v>
      </c>
      <c r="K147" s="83"/>
    </row>
    <row r="148" spans="1:11" ht="60.75" customHeight="1" x14ac:dyDescent="0.5">
      <c r="A148" s="46">
        <v>19</v>
      </c>
      <c r="B148" s="161">
        <v>117</v>
      </c>
      <c r="C148" s="124" t="s">
        <v>472</v>
      </c>
      <c r="D148" s="143" t="s">
        <v>231</v>
      </c>
      <c r="E148" s="42" t="s">
        <v>140</v>
      </c>
      <c r="F148" s="163" t="s">
        <v>473</v>
      </c>
      <c r="G148" s="121" t="s">
        <v>474</v>
      </c>
      <c r="H148" s="169" t="s">
        <v>475</v>
      </c>
      <c r="I148" s="45" t="s">
        <v>39</v>
      </c>
      <c r="J148" s="84">
        <f t="shared" ca="1" si="10"/>
        <v>0.93812784477964328</v>
      </c>
      <c r="K148" s="83"/>
    </row>
    <row r="149" spans="1:11" ht="60.75" customHeight="1" x14ac:dyDescent="0.5">
      <c r="A149" s="46">
        <v>20</v>
      </c>
      <c r="B149" s="161">
        <v>115</v>
      </c>
      <c r="C149" s="124" t="s">
        <v>801</v>
      </c>
      <c r="D149" s="143" t="s">
        <v>452</v>
      </c>
      <c r="E149" s="42" t="s">
        <v>140</v>
      </c>
      <c r="F149" s="163" t="s">
        <v>530</v>
      </c>
      <c r="G149" s="121" t="s">
        <v>531</v>
      </c>
      <c r="H149" s="169" t="s">
        <v>532</v>
      </c>
      <c r="I149" s="45" t="s">
        <v>230</v>
      </c>
      <c r="J149" s="84">
        <f t="shared" ca="1" si="10"/>
        <v>0.67699660856519273</v>
      </c>
    </row>
    <row r="150" spans="1:11" ht="60.75" customHeight="1" x14ac:dyDescent="0.5">
      <c r="A150" s="46">
        <v>21</v>
      </c>
      <c r="B150" s="161">
        <v>96</v>
      </c>
      <c r="C150" s="124" t="s">
        <v>523</v>
      </c>
      <c r="D150" s="143" t="s">
        <v>524</v>
      </c>
      <c r="E150" s="42" t="s">
        <v>41</v>
      </c>
      <c r="F150" s="163" t="s">
        <v>525</v>
      </c>
      <c r="G150" s="121" t="s">
        <v>526</v>
      </c>
      <c r="H150" s="169" t="s">
        <v>527</v>
      </c>
      <c r="I150" s="45" t="s">
        <v>528</v>
      </c>
      <c r="J150" s="84">
        <f t="shared" ca="1" si="10"/>
        <v>0.16791091233463917</v>
      </c>
      <c r="K150" s="83"/>
    </row>
    <row r="151" spans="1:11" ht="64.5" customHeight="1" x14ac:dyDescent="0.5">
      <c r="A151" s="46">
        <v>22</v>
      </c>
      <c r="B151" s="161">
        <v>186</v>
      </c>
      <c r="C151" s="124" t="s">
        <v>593</v>
      </c>
      <c r="D151" s="143" t="s">
        <v>140</v>
      </c>
      <c r="E151" s="42" t="s">
        <v>140</v>
      </c>
      <c r="F151" s="163" t="s">
        <v>150</v>
      </c>
      <c r="G151" s="121" t="s">
        <v>151</v>
      </c>
      <c r="H151" s="169" t="s">
        <v>44</v>
      </c>
      <c r="I151" s="45" t="s">
        <v>143</v>
      </c>
      <c r="J151" s="84">
        <f t="shared" ref="J151:J169" ca="1" si="11">RAND()</f>
        <v>0.91184319297779126</v>
      </c>
    </row>
    <row r="152" spans="1:11" ht="60.75" customHeight="1" x14ac:dyDescent="0.5">
      <c r="A152" s="46">
        <v>23</v>
      </c>
      <c r="B152" s="161">
        <v>103</v>
      </c>
      <c r="C152" s="124" t="s">
        <v>447</v>
      </c>
      <c r="D152" s="143" t="s">
        <v>443</v>
      </c>
      <c r="E152" s="42" t="s">
        <v>42</v>
      </c>
      <c r="F152" s="163" t="s">
        <v>448</v>
      </c>
      <c r="G152" s="121" t="s">
        <v>449</v>
      </c>
      <c r="H152" s="169" t="s">
        <v>450</v>
      </c>
      <c r="I152" s="45" t="s">
        <v>283</v>
      </c>
      <c r="J152" s="84">
        <f t="shared" ca="1" si="10"/>
        <v>0.59046691618280922</v>
      </c>
    </row>
    <row r="153" spans="1:11" ht="60.75" customHeight="1" x14ac:dyDescent="0.5">
      <c r="A153" s="46"/>
      <c r="B153" s="161">
        <v>0</v>
      </c>
      <c r="C153" s="124" t="s">
        <v>766</v>
      </c>
      <c r="D153" s="143" t="s">
        <v>805</v>
      </c>
      <c r="E153" s="42" t="s">
        <v>42</v>
      </c>
      <c r="F153" s="163" t="s">
        <v>806</v>
      </c>
      <c r="G153" s="121" t="s">
        <v>140</v>
      </c>
      <c r="H153" s="169" t="s">
        <v>450</v>
      </c>
      <c r="I153" s="45" t="s">
        <v>283</v>
      </c>
      <c r="J153" s="84"/>
    </row>
    <row r="154" spans="1:11" ht="60.75" customHeight="1" thickBot="1" x14ac:dyDescent="0.55000000000000004">
      <c r="A154" s="46">
        <v>24</v>
      </c>
      <c r="B154" s="161">
        <v>22</v>
      </c>
      <c r="C154" s="124" t="s">
        <v>804</v>
      </c>
      <c r="D154" s="143">
        <v>1985</v>
      </c>
      <c r="E154" s="42" t="s">
        <v>30</v>
      </c>
      <c r="F154" s="163" t="s">
        <v>703</v>
      </c>
      <c r="G154" s="121" t="s">
        <v>702</v>
      </c>
      <c r="H154" s="169" t="s">
        <v>501</v>
      </c>
      <c r="I154" s="45" t="s">
        <v>39</v>
      </c>
      <c r="J154" s="84">
        <f t="shared" ca="1" si="9"/>
        <v>0.88119364239455844</v>
      </c>
      <c r="K154" s="83"/>
    </row>
    <row r="155" spans="1:11" s="160" customFormat="1" ht="42" customHeight="1" thickBot="1" x14ac:dyDescent="0.4">
      <c r="A155" s="377" t="s">
        <v>256</v>
      </c>
      <c r="B155" s="378"/>
      <c r="C155" s="378"/>
      <c r="D155" s="378"/>
      <c r="E155" s="378"/>
      <c r="F155" s="378"/>
      <c r="G155" s="378"/>
      <c r="H155" s="378"/>
      <c r="I155" s="379"/>
      <c r="J155" s="84">
        <f t="shared" ca="1" si="9"/>
        <v>0.16751243250406322</v>
      </c>
    </row>
    <row r="156" spans="1:11" s="160" customFormat="1" ht="42" customHeight="1" thickBot="1" x14ac:dyDescent="0.4">
      <c r="A156" s="380" t="s">
        <v>823</v>
      </c>
      <c r="B156" s="381"/>
      <c r="C156" s="381"/>
      <c r="D156" s="381"/>
      <c r="E156" s="381"/>
      <c r="F156" s="381"/>
      <c r="G156" s="381"/>
      <c r="H156" s="381"/>
      <c r="I156" s="382"/>
      <c r="J156" s="84">
        <f t="shared" ca="1" si="9"/>
        <v>0.87615211821976058</v>
      </c>
    </row>
    <row r="157" spans="1:11" ht="64.5" customHeight="1" x14ac:dyDescent="0.5">
      <c r="A157" s="46">
        <v>1</v>
      </c>
      <c r="B157" s="161">
        <v>0</v>
      </c>
      <c r="C157" s="124" t="s">
        <v>808</v>
      </c>
      <c r="D157" s="143">
        <v>2001</v>
      </c>
      <c r="E157" s="42" t="s">
        <v>21</v>
      </c>
      <c r="F157" s="163" t="s">
        <v>547</v>
      </c>
      <c r="G157" s="121" t="s">
        <v>548</v>
      </c>
      <c r="H157" s="169" t="s">
        <v>549</v>
      </c>
      <c r="I157" s="45" t="s">
        <v>101</v>
      </c>
      <c r="J157" s="84">
        <f t="shared" ca="1" si="9"/>
        <v>0.87857515158419164</v>
      </c>
    </row>
    <row r="158" spans="1:11" ht="64.5" customHeight="1" x14ac:dyDescent="0.5">
      <c r="A158" s="46">
        <v>2</v>
      </c>
      <c r="B158" s="161">
        <v>96</v>
      </c>
      <c r="C158" s="124" t="s">
        <v>523</v>
      </c>
      <c r="D158" s="143" t="s">
        <v>524</v>
      </c>
      <c r="E158" s="42" t="s">
        <v>41</v>
      </c>
      <c r="F158" s="163" t="s">
        <v>525</v>
      </c>
      <c r="G158" s="121" t="s">
        <v>526</v>
      </c>
      <c r="H158" s="169" t="s">
        <v>527</v>
      </c>
      <c r="I158" s="45" t="s">
        <v>528</v>
      </c>
      <c r="J158" s="84">
        <f t="shared" ca="1" si="9"/>
        <v>0.31690407324250103</v>
      </c>
    </row>
    <row r="159" spans="1:11" ht="64.5" customHeight="1" x14ac:dyDescent="0.5">
      <c r="A159" s="46">
        <v>3</v>
      </c>
      <c r="B159" s="161">
        <v>103</v>
      </c>
      <c r="C159" s="124" t="s">
        <v>447</v>
      </c>
      <c r="D159" s="143" t="s">
        <v>443</v>
      </c>
      <c r="E159" s="42" t="s">
        <v>42</v>
      </c>
      <c r="F159" s="163" t="s">
        <v>448</v>
      </c>
      <c r="G159" s="121" t="s">
        <v>449</v>
      </c>
      <c r="H159" s="169" t="s">
        <v>450</v>
      </c>
      <c r="I159" s="45" t="s">
        <v>283</v>
      </c>
      <c r="J159" s="84">
        <f t="shared" ca="1" si="9"/>
        <v>0.42891163305905455</v>
      </c>
      <c r="K159" s="83"/>
    </row>
    <row r="160" spans="1:11" ht="64.5" customHeight="1" x14ac:dyDescent="0.5">
      <c r="A160" s="46">
        <v>4</v>
      </c>
      <c r="B160" s="161">
        <v>32</v>
      </c>
      <c r="C160" s="124" t="s">
        <v>554</v>
      </c>
      <c r="D160" s="143" t="s">
        <v>53</v>
      </c>
      <c r="E160" s="42" t="s">
        <v>42</v>
      </c>
      <c r="F160" s="163" t="s">
        <v>555</v>
      </c>
      <c r="G160" s="121" t="s">
        <v>556</v>
      </c>
      <c r="H160" s="169" t="s">
        <v>508</v>
      </c>
      <c r="I160" s="45" t="s">
        <v>509</v>
      </c>
      <c r="J160" s="84">
        <f t="shared" ca="1" si="11"/>
        <v>0.18580941250385719</v>
      </c>
    </row>
    <row r="161" spans="1:11" ht="64.5" customHeight="1" x14ac:dyDescent="0.5">
      <c r="A161" s="46">
        <v>5</v>
      </c>
      <c r="B161" s="161">
        <v>201</v>
      </c>
      <c r="C161" s="124" t="s">
        <v>480</v>
      </c>
      <c r="D161" s="143" t="s">
        <v>53</v>
      </c>
      <c r="E161" s="42" t="s">
        <v>42</v>
      </c>
      <c r="F161" s="163" t="s">
        <v>481</v>
      </c>
      <c r="G161" s="121" t="s">
        <v>482</v>
      </c>
      <c r="H161" s="169" t="s">
        <v>483</v>
      </c>
      <c r="I161" s="45" t="s">
        <v>129</v>
      </c>
      <c r="J161" s="84">
        <f t="shared" ca="1" si="11"/>
        <v>0.14609657683463162</v>
      </c>
    </row>
    <row r="162" spans="1:11" ht="64.5" customHeight="1" x14ac:dyDescent="0.5">
      <c r="A162" s="46">
        <v>6</v>
      </c>
      <c r="B162" s="161">
        <v>0</v>
      </c>
      <c r="C162" s="124" t="s">
        <v>766</v>
      </c>
      <c r="D162" s="143" t="s">
        <v>805</v>
      </c>
      <c r="E162" s="42" t="s">
        <v>42</v>
      </c>
      <c r="F162" s="163" t="s">
        <v>806</v>
      </c>
      <c r="G162" s="121" t="s">
        <v>140</v>
      </c>
      <c r="H162" s="169" t="s">
        <v>450</v>
      </c>
      <c r="I162" s="45" t="s">
        <v>283</v>
      </c>
      <c r="J162" s="84">
        <f t="shared" ca="1" si="11"/>
        <v>0.69066214707111817</v>
      </c>
      <c r="K162" s="83"/>
    </row>
    <row r="163" spans="1:11" ht="68.25" customHeight="1" x14ac:dyDescent="0.5">
      <c r="A163" s="46">
        <v>7</v>
      </c>
      <c r="B163" s="161">
        <v>166</v>
      </c>
      <c r="C163" s="124" t="s">
        <v>623</v>
      </c>
      <c r="D163" s="143" t="s">
        <v>149</v>
      </c>
      <c r="E163" s="42" t="s">
        <v>42</v>
      </c>
      <c r="F163" s="163" t="s">
        <v>807</v>
      </c>
      <c r="G163" s="121" t="s">
        <v>625</v>
      </c>
      <c r="H163" s="169" t="s">
        <v>537</v>
      </c>
      <c r="I163" s="45" t="s">
        <v>220</v>
      </c>
      <c r="J163" s="84">
        <f t="shared" ca="1" si="11"/>
        <v>0.76412306181084799</v>
      </c>
    </row>
    <row r="164" spans="1:11" ht="68.25" customHeight="1" x14ac:dyDescent="0.5">
      <c r="A164" s="46">
        <v>8</v>
      </c>
      <c r="B164" s="161">
        <v>43</v>
      </c>
      <c r="C164" s="124" t="s">
        <v>557</v>
      </c>
      <c r="D164" s="143" t="s">
        <v>443</v>
      </c>
      <c r="E164" s="42" t="s">
        <v>514</v>
      </c>
      <c r="F164" s="163" t="s">
        <v>558</v>
      </c>
      <c r="G164" s="121" t="s">
        <v>559</v>
      </c>
      <c r="H164" s="169" t="s">
        <v>463</v>
      </c>
      <c r="I164" s="45" t="s">
        <v>464</v>
      </c>
      <c r="J164" s="84">
        <f t="shared" ca="1" si="11"/>
        <v>5.3043654293652653E-2</v>
      </c>
    </row>
    <row r="165" spans="1:11" ht="68.25" customHeight="1" x14ac:dyDescent="0.5">
      <c r="A165" s="46">
        <v>9</v>
      </c>
      <c r="B165" s="161">
        <v>204</v>
      </c>
      <c r="C165" s="124" t="s">
        <v>139</v>
      </c>
      <c r="D165" s="143" t="s">
        <v>142</v>
      </c>
      <c r="E165" s="42" t="s">
        <v>140</v>
      </c>
      <c r="F165" s="163" t="s">
        <v>631</v>
      </c>
      <c r="G165" s="121" t="s">
        <v>632</v>
      </c>
      <c r="H165" s="169" t="s">
        <v>567</v>
      </c>
      <c r="I165" s="45" t="s">
        <v>180</v>
      </c>
      <c r="J165" s="84">
        <f t="shared" ca="1" si="11"/>
        <v>0.52598744744536752</v>
      </c>
    </row>
    <row r="166" spans="1:11" ht="68.25" customHeight="1" x14ac:dyDescent="0.5">
      <c r="A166" s="46">
        <v>10</v>
      </c>
      <c r="B166" s="161">
        <v>50</v>
      </c>
      <c r="C166" s="124" t="s">
        <v>398</v>
      </c>
      <c r="D166" s="143">
        <v>2010</v>
      </c>
      <c r="E166" s="42" t="s">
        <v>36</v>
      </c>
      <c r="F166" s="163" t="s">
        <v>339</v>
      </c>
      <c r="G166" s="121" t="s">
        <v>340</v>
      </c>
      <c r="H166" s="169" t="s">
        <v>341</v>
      </c>
      <c r="I166" s="45" t="s">
        <v>342</v>
      </c>
      <c r="J166" s="84"/>
    </row>
    <row r="167" spans="1:11" ht="68.25" customHeight="1" x14ac:dyDescent="0.5">
      <c r="A167" s="46">
        <v>11</v>
      </c>
      <c r="B167" s="161">
        <v>104</v>
      </c>
      <c r="C167" s="124" t="s">
        <v>486</v>
      </c>
      <c r="D167" s="143" t="s">
        <v>443</v>
      </c>
      <c r="E167" s="42" t="s">
        <v>42</v>
      </c>
      <c r="F167" s="163" t="s">
        <v>487</v>
      </c>
      <c r="G167" s="121" t="s">
        <v>488</v>
      </c>
      <c r="H167" s="169" t="s">
        <v>450</v>
      </c>
      <c r="I167" s="45" t="s">
        <v>283</v>
      </c>
      <c r="J167" s="84">
        <f t="shared" ca="1" si="11"/>
        <v>0.48090156913679472</v>
      </c>
    </row>
    <row r="168" spans="1:11" ht="68.25" customHeight="1" x14ac:dyDescent="0.5">
      <c r="A168" s="46">
        <v>12</v>
      </c>
      <c r="B168" s="161">
        <v>0</v>
      </c>
      <c r="C168" s="124" t="s">
        <v>550</v>
      </c>
      <c r="D168" s="143" t="s">
        <v>551</v>
      </c>
      <c r="E168" s="42" t="s">
        <v>30</v>
      </c>
      <c r="F168" s="163" t="s">
        <v>552</v>
      </c>
      <c r="G168" s="121" t="s">
        <v>553</v>
      </c>
      <c r="H168" s="169" t="s">
        <v>441</v>
      </c>
      <c r="I168" s="45" t="s">
        <v>39</v>
      </c>
      <c r="J168" s="84">
        <f t="shared" ca="1" si="11"/>
        <v>0.96347123347902819</v>
      </c>
    </row>
    <row r="169" spans="1:11" ht="68.25" customHeight="1" thickBot="1" x14ac:dyDescent="0.55000000000000004">
      <c r="A169" s="46">
        <v>14</v>
      </c>
      <c r="B169" s="161">
        <v>11</v>
      </c>
      <c r="C169" s="124" t="s">
        <v>135</v>
      </c>
      <c r="D169" s="143" t="s">
        <v>136</v>
      </c>
      <c r="E169" s="42" t="s">
        <v>36</v>
      </c>
      <c r="F169" s="163" t="s">
        <v>137</v>
      </c>
      <c r="G169" s="121" t="s">
        <v>239</v>
      </c>
      <c r="H169" s="169" t="s">
        <v>134</v>
      </c>
      <c r="I169" s="45" t="s">
        <v>138</v>
      </c>
      <c r="J169" s="84">
        <f t="shared" ca="1" si="11"/>
        <v>0.78761004149028846</v>
      </c>
    </row>
    <row r="170" spans="1:11" ht="35.25" customHeight="1" thickBot="1" x14ac:dyDescent="0.25">
      <c r="A170" s="377" t="s">
        <v>778</v>
      </c>
      <c r="B170" s="378"/>
      <c r="C170" s="378"/>
      <c r="D170" s="378"/>
      <c r="E170" s="378"/>
      <c r="F170" s="378"/>
      <c r="G170" s="378"/>
      <c r="H170" s="378"/>
      <c r="I170" s="379"/>
      <c r="J170" s="84">
        <f t="shared" ref="J170:J204" ca="1" si="12">RAND()</f>
        <v>0.75265739841796897</v>
      </c>
    </row>
    <row r="171" spans="1:11" ht="47.25" customHeight="1" thickBot="1" x14ac:dyDescent="0.25">
      <c r="A171" s="380" t="s">
        <v>842</v>
      </c>
      <c r="B171" s="381"/>
      <c r="C171" s="381"/>
      <c r="D171" s="381"/>
      <c r="E171" s="381"/>
      <c r="F171" s="381"/>
      <c r="G171" s="381"/>
      <c r="H171" s="381"/>
      <c r="I171" s="382"/>
      <c r="J171" s="84">
        <f t="shared" ca="1" si="12"/>
        <v>0.33304733088567173</v>
      </c>
    </row>
    <row r="172" spans="1:11" ht="63.75" customHeight="1" x14ac:dyDescent="0.5">
      <c r="A172" s="46">
        <v>0</v>
      </c>
      <c r="B172" s="164">
        <v>75</v>
      </c>
      <c r="C172" s="124" t="s">
        <v>370</v>
      </c>
      <c r="D172" s="143">
        <v>2009</v>
      </c>
      <c r="E172" s="42" t="s">
        <v>36</v>
      </c>
      <c r="F172" s="163" t="s">
        <v>371</v>
      </c>
      <c r="G172" s="121" t="s">
        <v>372</v>
      </c>
      <c r="H172" s="169" t="s">
        <v>365</v>
      </c>
      <c r="I172" s="45" t="s">
        <v>366</v>
      </c>
      <c r="J172" s="84"/>
    </row>
    <row r="173" spans="1:11" ht="63.75" customHeight="1" x14ac:dyDescent="0.5">
      <c r="A173" s="46">
        <v>0</v>
      </c>
      <c r="B173" s="164">
        <v>33</v>
      </c>
      <c r="C173" s="124" t="s">
        <v>606</v>
      </c>
      <c r="D173" s="143" t="s">
        <v>465</v>
      </c>
      <c r="E173" s="42" t="s">
        <v>140</v>
      </c>
      <c r="F173" s="163" t="s">
        <v>607</v>
      </c>
      <c r="G173" s="121" t="s">
        <v>608</v>
      </c>
      <c r="H173" s="169" t="s">
        <v>508</v>
      </c>
      <c r="I173" s="45" t="s">
        <v>609</v>
      </c>
      <c r="J173" s="84"/>
    </row>
    <row r="174" spans="1:11" ht="63.75" customHeight="1" x14ac:dyDescent="0.5">
      <c r="A174" s="46">
        <v>1</v>
      </c>
      <c r="B174" s="164">
        <v>197</v>
      </c>
      <c r="C174" s="124" t="s">
        <v>179</v>
      </c>
      <c r="D174" s="143" t="s">
        <v>140</v>
      </c>
      <c r="E174" s="42" t="s">
        <v>42</v>
      </c>
      <c r="F174" s="163" t="s">
        <v>148</v>
      </c>
      <c r="G174" s="121" t="s">
        <v>628</v>
      </c>
      <c r="H174" s="169" t="s">
        <v>483</v>
      </c>
      <c r="I174" s="45" t="s">
        <v>103</v>
      </c>
      <c r="J174" s="84">
        <f t="shared" ca="1" si="12"/>
        <v>0.68434729227244562</v>
      </c>
    </row>
    <row r="175" spans="1:11" ht="68.25" customHeight="1" x14ac:dyDescent="0.5">
      <c r="A175" s="46">
        <v>2</v>
      </c>
      <c r="B175" s="161">
        <v>112</v>
      </c>
      <c r="C175" s="124" t="s">
        <v>751</v>
      </c>
      <c r="D175" s="143">
        <v>2001</v>
      </c>
      <c r="E175" s="42" t="s">
        <v>31</v>
      </c>
      <c r="F175" s="163" t="s">
        <v>816</v>
      </c>
      <c r="G175" s="121" t="s">
        <v>817</v>
      </c>
      <c r="H175" s="169" t="s">
        <v>749</v>
      </c>
      <c r="I175" s="45" t="s">
        <v>753</v>
      </c>
      <c r="J175" s="84">
        <f t="shared" ca="1" si="12"/>
        <v>0.70757523731014837</v>
      </c>
    </row>
    <row r="176" spans="1:11" ht="68.25" customHeight="1" x14ac:dyDescent="0.5">
      <c r="A176" s="46">
        <v>3</v>
      </c>
      <c r="B176" s="161">
        <v>23</v>
      </c>
      <c r="C176" s="124" t="s">
        <v>678</v>
      </c>
      <c r="D176" s="143" t="s">
        <v>21</v>
      </c>
      <c r="E176" s="42" t="s">
        <v>53</v>
      </c>
      <c r="F176" s="163" t="s">
        <v>679</v>
      </c>
      <c r="G176" s="121" t="s">
        <v>680</v>
      </c>
      <c r="H176" s="169" t="s">
        <v>508</v>
      </c>
      <c r="I176" s="45" t="s">
        <v>681</v>
      </c>
      <c r="J176" s="84">
        <f t="shared" ca="1" si="12"/>
        <v>0.48479885308072279</v>
      </c>
    </row>
    <row r="177" spans="1:10" ht="63.75" customHeight="1" x14ac:dyDescent="0.5">
      <c r="A177" s="46">
        <v>4</v>
      </c>
      <c r="B177" s="161">
        <v>177</v>
      </c>
      <c r="C177" s="124" t="s">
        <v>302</v>
      </c>
      <c r="D177" s="143" t="s">
        <v>237</v>
      </c>
      <c r="E177" s="42" t="s">
        <v>30</v>
      </c>
      <c r="F177" s="163" t="s">
        <v>542</v>
      </c>
      <c r="G177" s="121" t="s">
        <v>543</v>
      </c>
      <c r="H177" s="169" t="s">
        <v>544</v>
      </c>
      <c r="I177" s="45" t="s">
        <v>545</v>
      </c>
      <c r="J177" s="84">
        <f t="shared" ca="1" si="12"/>
        <v>0.4211781012777126</v>
      </c>
    </row>
    <row r="178" spans="1:10" ht="63.75" customHeight="1" x14ac:dyDescent="0.5">
      <c r="A178" s="46">
        <v>5</v>
      </c>
      <c r="B178" s="161">
        <v>11</v>
      </c>
      <c r="C178" s="124" t="s">
        <v>135</v>
      </c>
      <c r="D178" s="143" t="s">
        <v>136</v>
      </c>
      <c r="E178" s="42" t="s">
        <v>36</v>
      </c>
      <c r="F178" s="163" t="s">
        <v>137</v>
      </c>
      <c r="G178" s="121" t="s">
        <v>239</v>
      </c>
      <c r="H178" s="169" t="s">
        <v>134</v>
      </c>
      <c r="I178" s="45" t="s">
        <v>138</v>
      </c>
      <c r="J178" s="84">
        <f t="shared" ca="1" si="12"/>
        <v>4.0670357239582788E-2</v>
      </c>
    </row>
    <row r="179" spans="1:10" ht="63.75" customHeight="1" x14ac:dyDescent="0.5">
      <c r="A179" s="46">
        <v>6</v>
      </c>
      <c r="B179" s="161">
        <v>67</v>
      </c>
      <c r="C179" s="124" t="s">
        <v>373</v>
      </c>
      <c r="D179" s="143">
        <v>2011</v>
      </c>
      <c r="E179" s="42" t="s">
        <v>36</v>
      </c>
      <c r="F179" s="163" t="s">
        <v>425</v>
      </c>
      <c r="G179" s="121" t="s">
        <v>426</v>
      </c>
      <c r="H179" s="169" t="s">
        <v>365</v>
      </c>
      <c r="I179" s="45" t="s">
        <v>366</v>
      </c>
      <c r="J179" s="84">
        <f t="shared" ref="J179:J201" ca="1" si="13">RAND()</f>
        <v>0.35632678617731717</v>
      </c>
    </row>
    <row r="180" spans="1:10" ht="64.5" customHeight="1" x14ac:dyDescent="0.5">
      <c r="A180" s="46">
        <v>7</v>
      </c>
      <c r="B180" s="161">
        <v>35</v>
      </c>
      <c r="C180" s="124" t="s">
        <v>510</v>
      </c>
      <c r="D180" s="143" t="s">
        <v>235</v>
      </c>
      <c r="E180" s="42" t="s">
        <v>42</v>
      </c>
      <c r="F180" s="163" t="s">
        <v>511</v>
      </c>
      <c r="G180" s="121" t="s">
        <v>512</v>
      </c>
      <c r="H180" s="169" t="s">
        <v>508</v>
      </c>
      <c r="I180" s="45" t="s">
        <v>509</v>
      </c>
      <c r="J180" s="84">
        <f t="shared" ca="1" si="13"/>
        <v>0.69903585645886734</v>
      </c>
    </row>
    <row r="181" spans="1:10" ht="63.75" customHeight="1" x14ac:dyDescent="0.5">
      <c r="A181" s="46">
        <v>8</v>
      </c>
      <c r="B181" s="161">
        <v>110</v>
      </c>
      <c r="C181" s="124" t="s">
        <v>747</v>
      </c>
      <c r="D181" s="143">
        <v>1995</v>
      </c>
      <c r="E181" s="42" t="s">
        <v>31</v>
      </c>
      <c r="F181" s="163" t="s">
        <v>755</v>
      </c>
      <c r="G181" s="121" t="s">
        <v>140</v>
      </c>
      <c r="H181" s="169" t="s">
        <v>749</v>
      </c>
      <c r="I181" s="45" t="s">
        <v>750</v>
      </c>
      <c r="J181" s="84">
        <f t="shared" ca="1" si="13"/>
        <v>0.47468653363279723</v>
      </c>
    </row>
    <row r="182" spans="1:10" ht="68.25" customHeight="1" x14ac:dyDescent="0.5">
      <c r="A182" s="46">
        <v>9</v>
      </c>
      <c r="B182" s="161">
        <v>12</v>
      </c>
      <c r="C182" s="124" t="s">
        <v>96</v>
      </c>
      <c r="D182" s="143" t="s">
        <v>43</v>
      </c>
      <c r="E182" s="42" t="s">
        <v>29</v>
      </c>
      <c r="F182" s="163" t="s">
        <v>603</v>
      </c>
      <c r="G182" s="121" t="s">
        <v>604</v>
      </c>
      <c r="H182" s="169" t="s">
        <v>605</v>
      </c>
      <c r="I182" s="45" t="s">
        <v>788</v>
      </c>
      <c r="J182" s="84">
        <f t="shared" ca="1" si="13"/>
        <v>0.86907698327785887</v>
      </c>
    </row>
    <row r="183" spans="1:10" ht="68.25" customHeight="1" x14ac:dyDescent="0.5">
      <c r="A183" s="46">
        <v>10</v>
      </c>
      <c r="B183" s="161">
        <v>16</v>
      </c>
      <c r="C183" s="124" t="s">
        <v>264</v>
      </c>
      <c r="D183" s="143">
        <v>2011</v>
      </c>
      <c r="E183" s="42">
        <v>3</v>
      </c>
      <c r="F183" s="163" t="s">
        <v>211</v>
      </c>
      <c r="G183" s="121" t="s">
        <v>212</v>
      </c>
      <c r="H183" s="169" t="s">
        <v>295</v>
      </c>
      <c r="I183" s="45" t="s">
        <v>208</v>
      </c>
      <c r="J183" s="84">
        <f t="shared" ca="1" si="13"/>
        <v>0.41516551201630469</v>
      </c>
    </row>
    <row r="184" spans="1:10" ht="68.25" customHeight="1" x14ac:dyDescent="0.5">
      <c r="A184" s="46">
        <v>11</v>
      </c>
      <c r="B184" s="161">
        <v>157</v>
      </c>
      <c r="C184" s="124" t="s">
        <v>139</v>
      </c>
      <c r="D184" s="143" t="s">
        <v>142</v>
      </c>
      <c r="E184" s="42" t="s">
        <v>140</v>
      </c>
      <c r="F184" s="163" t="s">
        <v>152</v>
      </c>
      <c r="G184" s="121" t="s">
        <v>153</v>
      </c>
      <c r="H184" s="169" t="s">
        <v>567</v>
      </c>
      <c r="I184" s="45" t="s">
        <v>180</v>
      </c>
      <c r="J184" s="84">
        <f t="shared" ca="1" si="13"/>
        <v>0.73603008612254639</v>
      </c>
    </row>
    <row r="185" spans="1:10" ht="68.25" customHeight="1" x14ac:dyDescent="0.5">
      <c r="A185" s="46">
        <v>12</v>
      </c>
      <c r="B185" s="161">
        <v>69</v>
      </c>
      <c r="C185" s="124" t="s">
        <v>362</v>
      </c>
      <c r="D185" s="143">
        <v>2007</v>
      </c>
      <c r="E185" s="42" t="s">
        <v>30</v>
      </c>
      <c r="F185" s="163" t="s">
        <v>363</v>
      </c>
      <c r="G185" s="121" t="s">
        <v>707</v>
      </c>
      <c r="H185" s="169" t="s">
        <v>365</v>
      </c>
      <c r="I185" s="45" t="s">
        <v>366</v>
      </c>
      <c r="J185" s="84">
        <f t="shared" ca="1" si="13"/>
        <v>0.13822199524039935</v>
      </c>
    </row>
    <row r="186" spans="1:10" ht="68.25" customHeight="1" x14ac:dyDescent="0.5">
      <c r="A186" s="46">
        <v>13</v>
      </c>
      <c r="B186" s="161">
        <v>102</v>
      </c>
      <c r="C186" s="124" t="s">
        <v>571</v>
      </c>
      <c r="D186" s="143" t="s">
        <v>498</v>
      </c>
      <c r="E186" s="42" t="s">
        <v>36</v>
      </c>
      <c r="F186" s="163" t="s">
        <v>572</v>
      </c>
      <c r="G186" s="121" t="s">
        <v>573</v>
      </c>
      <c r="H186" s="169" t="s">
        <v>450</v>
      </c>
      <c r="I186" s="45" t="s">
        <v>283</v>
      </c>
      <c r="J186" s="84">
        <f t="shared" ca="1" si="13"/>
        <v>0.24240868919338221</v>
      </c>
    </row>
    <row r="187" spans="1:10" ht="72.75" customHeight="1" x14ac:dyDescent="0.5">
      <c r="A187" s="46">
        <v>14</v>
      </c>
      <c r="B187" s="161">
        <v>101</v>
      </c>
      <c r="C187" s="124" t="s">
        <v>283</v>
      </c>
      <c r="D187" s="143">
        <v>1976</v>
      </c>
      <c r="E187" s="42" t="s">
        <v>31</v>
      </c>
      <c r="F187" s="163" t="s">
        <v>276</v>
      </c>
      <c r="G187" s="121" t="s">
        <v>277</v>
      </c>
      <c r="H187" s="169" t="s">
        <v>278</v>
      </c>
      <c r="I187" s="45" t="s">
        <v>279</v>
      </c>
      <c r="J187" s="84">
        <f t="shared" ca="1" si="3"/>
        <v>0.32154666741811888</v>
      </c>
    </row>
    <row r="188" spans="1:10" ht="68.25" customHeight="1" x14ac:dyDescent="0.5">
      <c r="A188" s="46">
        <v>15</v>
      </c>
      <c r="B188" s="161">
        <v>113</v>
      </c>
      <c r="C188" s="124" t="s">
        <v>756</v>
      </c>
      <c r="D188" s="143">
        <v>2001</v>
      </c>
      <c r="E188" s="42" t="s">
        <v>31</v>
      </c>
      <c r="F188" s="163" t="s">
        <v>757</v>
      </c>
      <c r="G188" s="121" t="s">
        <v>140</v>
      </c>
      <c r="H188" s="169" t="s">
        <v>749</v>
      </c>
      <c r="I188" s="45" t="s">
        <v>751</v>
      </c>
      <c r="J188" s="84">
        <f t="shared" ca="1" si="13"/>
        <v>0.69882827821079807</v>
      </c>
    </row>
    <row r="189" spans="1:10" ht="68.25" customHeight="1" x14ac:dyDescent="0.5">
      <c r="A189" s="46">
        <v>16</v>
      </c>
      <c r="B189" s="161">
        <v>52</v>
      </c>
      <c r="C189" s="124" t="s">
        <v>144</v>
      </c>
      <c r="D189" s="143" t="s">
        <v>145</v>
      </c>
      <c r="E189" s="42" t="s">
        <v>29</v>
      </c>
      <c r="F189" s="163" t="s">
        <v>257</v>
      </c>
      <c r="G189" s="121" t="s">
        <v>258</v>
      </c>
      <c r="H189" s="169" t="s">
        <v>146</v>
      </c>
      <c r="I189" s="45" t="s">
        <v>147</v>
      </c>
      <c r="J189" s="84">
        <f t="shared" ca="1" si="13"/>
        <v>0.33628131137841066</v>
      </c>
    </row>
    <row r="190" spans="1:10" ht="68.25" customHeight="1" x14ac:dyDescent="0.5">
      <c r="A190" s="46">
        <v>17</v>
      </c>
      <c r="B190" s="161">
        <v>44</v>
      </c>
      <c r="C190" s="124" t="s">
        <v>585</v>
      </c>
      <c r="D190" s="143" t="s">
        <v>237</v>
      </c>
      <c r="E190" s="42" t="s">
        <v>36</v>
      </c>
      <c r="F190" s="163" t="s">
        <v>586</v>
      </c>
      <c r="G190" s="121" t="s">
        <v>587</v>
      </c>
      <c r="H190" s="169" t="s">
        <v>463</v>
      </c>
      <c r="I190" s="45" t="s">
        <v>464</v>
      </c>
      <c r="J190" s="84">
        <f t="shared" ca="1" si="13"/>
        <v>0.33051526431589862</v>
      </c>
    </row>
    <row r="191" spans="1:10" ht="68.25" customHeight="1" x14ac:dyDescent="0.5">
      <c r="A191" s="46">
        <v>18</v>
      </c>
      <c r="B191" s="161">
        <v>173</v>
      </c>
      <c r="C191" s="124" t="s">
        <v>240</v>
      </c>
      <c r="D191" s="143" t="s">
        <v>237</v>
      </c>
      <c r="E191" s="42" t="s">
        <v>42</v>
      </c>
      <c r="F191" s="163" t="s">
        <v>568</v>
      </c>
      <c r="G191" s="121" t="s">
        <v>569</v>
      </c>
      <c r="H191" s="169" t="s">
        <v>567</v>
      </c>
      <c r="I191" s="45" t="s">
        <v>180</v>
      </c>
      <c r="J191" s="84">
        <f t="shared" ca="1" si="13"/>
        <v>0.77182236557162887</v>
      </c>
    </row>
    <row r="192" spans="1:10" ht="68.25" customHeight="1" x14ac:dyDescent="0.5">
      <c r="A192" s="46">
        <v>19</v>
      </c>
      <c r="B192" s="161">
        <v>48</v>
      </c>
      <c r="C192" s="124" t="s">
        <v>162</v>
      </c>
      <c r="D192" s="143" t="s">
        <v>465</v>
      </c>
      <c r="E192" s="42" t="s">
        <v>21</v>
      </c>
      <c r="F192" s="163" t="s">
        <v>560</v>
      </c>
      <c r="G192" s="121" t="s">
        <v>561</v>
      </c>
      <c r="H192" s="169" t="s">
        <v>468</v>
      </c>
      <c r="I192" s="45" t="s">
        <v>39</v>
      </c>
      <c r="J192" s="84">
        <f t="shared" ca="1" si="13"/>
        <v>0.76352161426109799</v>
      </c>
    </row>
    <row r="193" spans="1:10" ht="68.25" customHeight="1" x14ac:dyDescent="0.5">
      <c r="A193" s="46">
        <v>20</v>
      </c>
      <c r="B193" s="161">
        <v>65</v>
      </c>
      <c r="C193" s="124" t="s">
        <v>812</v>
      </c>
      <c r="D193" s="143">
        <v>2013</v>
      </c>
      <c r="E193" s="42" t="s">
        <v>133</v>
      </c>
      <c r="F193" s="163" t="s">
        <v>683</v>
      </c>
      <c r="G193" s="121" t="s">
        <v>813</v>
      </c>
      <c r="H193" s="169" t="s">
        <v>814</v>
      </c>
      <c r="I193" s="45" t="s">
        <v>815</v>
      </c>
      <c r="J193" s="84">
        <f t="shared" ca="1" si="13"/>
        <v>0.79341707256760263</v>
      </c>
    </row>
    <row r="194" spans="1:10" ht="68.25" customHeight="1" x14ac:dyDescent="0.5">
      <c r="A194" s="46">
        <v>21</v>
      </c>
      <c r="B194" s="161">
        <v>305</v>
      </c>
      <c r="C194" s="124" t="s">
        <v>131</v>
      </c>
      <c r="D194" s="143" t="s">
        <v>633</v>
      </c>
      <c r="E194" s="42" t="s">
        <v>634</v>
      </c>
      <c r="F194" s="163" t="s">
        <v>635</v>
      </c>
      <c r="G194" s="121" t="s">
        <v>636</v>
      </c>
      <c r="H194" s="169" t="s">
        <v>483</v>
      </c>
      <c r="I194" s="45" t="s">
        <v>637</v>
      </c>
      <c r="J194" s="84">
        <f t="shared" ca="1" si="13"/>
        <v>0.60177443473004788</v>
      </c>
    </row>
    <row r="195" spans="1:10" ht="68.25" customHeight="1" x14ac:dyDescent="0.5">
      <c r="A195" s="46">
        <v>22</v>
      </c>
      <c r="B195" s="164">
        <v>78</v>
      </c>
      <c r="C195" s="124" t="s">
        <v>809</v>
      </c>
      <c r="D195" s="143" t="s">
        <v>611</v>
      </c>
      <c r="E195" s="42" t="s">
        <v>30</v>
      </c>
      <c r="F195" s="163" t="s">
        <v>612</v>
      </c>
      <c r="G195" s="121" t="s">
        <v>613</v>
      </c>
      <c r="H195" s="169" t="s">
        <v>161</v>
      </c>
      <c r="I195" s="45" t="s">
        <v>67</v>
      </c>
      <c r="J195" s="84">
        <f t="shared" ca="1" si="13"/>
        <v>0.18701800238827637</v>
      </c>
    </row>
    <row r="196" spans="1:10" ht="68.25" customHeight="1" x14ac:dyDescent="0.5">
      <c r="A196" s="46">
        <v>23</v>
      </c>
      <c r="B196" s="161">
        <v>158</v>
      </c>
      <c r="C196" s="124" t="s">
        <v>238</v>
      </c>
      <c r="D196" s="143">
        <v>2003</v>
      </c>
      <c r="E196" s="42" t="s">
        <v>42</v>
      </c>
      <c r="F196" s="163" t="s">
        <v>266</v>
      </c>
      <c r="G196" s="121" t="s">
        <v>267</v>
      </c>
      <c r="H196" s="169" t="s">
        <v>62</v>
      </c>
      <c r="I196" s="45" t="s">
        <v>70</v>
      </c>
      <c r="J196" s="84">
        <f t="shared" ca="1" si="13"/>
        <v>0.11429241340382035</v>
      </c>
    </row>
    <row r="197" spans="1:10" ht="68.25" customHeight="1" x14ac:dyDescent="0.5">
      <c r="A197" s="46">
        <v>24</v>
      </c>
      <c r="B197" s="161">
        <v>63</v>
      </c>
      <c r="C197" s="124" t="s">
        <v>63</v>
      </c>
      <c r="D197" s="143">
        <v>1993</v>
      </c>
      <c r="E197" s="42" t="s">
        <v>31</v>
      </c>
      <c r="F197" s="163" t="s">
        <v>92</v>
      </c>
      <c r="G197" s="121" t="s">
        <v>93</v>
      </c>
      <c r="H197" s="169" t="s">
        <v>213</v>
      </c>
      <c r="I197" s="45" t="s">
        <v>326</v>
      </c>
      <c r="J197" s="84">
        <f t="shared" ca="1" si="13"/>
        <v>0.32141371145855735</v>
      </c>
    </row>
    <row r="198" spans="1:10" ht="68.25" customHeight="1" x14ac:dyDescent="0.5">
      <c r="A198" s="46">
        <v>25</v>
      </c>
      <c r="B198" s="161">
        <v>129</v>
      </c>
      <c r="C198" s="124" t="s">
        <v>574</v>
      </c>
      <c r="D198" s="143" t="s">
        <v>551</v>
      </c>
      <c r="E198" s="42" t="s">
        <v>21</v>
      </c>
      <c r="F198" s="163" t="s">
        <v>575</v>
      </c>
      <c r="G198" s="121" t="s">
        <v>576</v>
      </c>
      <c r="H198" s="169" t="s">
        <v>577</v>
      </c>
      <c r="I198" s="45" t="s">
        <v>578</v>
      </c>
      <c r="J198" s="84">
        <f t="shared" ca="1" si="13"/>
        <v>0.94802000492751681</v>
      </c>
    </row>
    <row r="199" spans="1:10" ht="68.25" customHeight="1" x14ac:dyDescent="0.5">
      <c r="A199" s="46">
        <v>26</v>
      </c>
      <c r="B199" s="161">
        <v>31</v>
      </c>
      <c r="C199" s="124" t="s">
        <v>579</v>
      </c>
      <c r="D199" s="143" t="s">
        <v>53</v>
      </c>
      <c r="E199" s="42" t="s">
        <v>36</v>
      </c>
      <c r="F199" s="163" t="s">
        <v>580</v>
      </c>
      <c r="G199" s="121" t="s">
        <v>581</v>
      </c>
      <c r="H199" s="169" t="s">
        <v>508</v>
      </c>
      <c r="I199" s="45" t="s">
        <v>509</v>
      </c>
      <c r="J199" s="84">
        <f t="shared" ca="1" si="13"/>
        <v>0.30202182329436855</v>
      </c>
    </row>
    <row r="200" spans="1:10" ht="68.25" customHeight="1" x14ac:dyDescent="0.5">
      <c r="A200" s="46">
        <v>27</v>
      </c>
      <c r="B200" s="164">
        <v>41</v>
      </c>
      <c r="C200" s="124" t="s">
        <v>582</v>
      </c>
      <c r="D200" s="143" t="s">
        <v>142</v>
      </c>
      <c r="E200" s="42" t="s">
        <v>36</v>
      </c>
      <c r="F200" s="163" t="s">
        <v>583</v>
      </c>
      <c r="G200" s="121" t="s">
        <v>584</v>
      </c>
      <c r="H200" s="169" t="s">
        <v>463</v>
      </c>
      <c r="I200" s="45" t="s">
        <v>464</v>
      </c>
      <c r="J200" s="84">
        <f t="shared" ca="1" si="13"/>
        <v>0.90747089106863688</v>
      </c>
    </row>
    <row r="201" spans="1:10" ht="68.25" customHeight="1" x14ac:dyDescent="0.5">
      <c r="A201" s="46">
        <v>28</v>
      </c>
      <c r="B201" s="161">
        <v>164</v>
      </c>
      <c r="C201" s="124" t="s">
        <v>69</v>
      </c>
      <c r="D201" s="143">
        <v>2009</v>
      </c>
      <c r="E201" s="42" t="s">
        <v>79</v>
      </c>
      <c r="F201" s="163" t="s">
        <v>80</v>
      </c>
      <c r="G201" s="121" t="s">
        <v>81</v>
      </c>
      <c r="H201" s="169" t="s">
        <v>62</v>
      </c>
      <c r="I201" s="45" t="s">
        <v>82</v>
      </c>
      <c r="J201" s="84">
        <f t="shared" ca="1" si="13"/>
        <v>0.26869585310430644</v>
      </c>
    </row>
    <row r="202" spans="1:10" ht="68.25" customHeight="1" x14ac:dyDescent="0.5">
      <c r="A202" s="46">
        <v>29</v>
      </c>
      <c r="B202" s="161">
        <v>199</v>
      </c>
      <c r="C202" s="124" t="s">
        <v>179</v>
      </c>
      <c r="D202" s="143" t="s">
        <v>140</v>
      </c>
      <c r="E202" s="42" t="s">
        <v>42</v>
      </c>
      <c r="F202" s="163" t="s">
        <v>259</v>
      </c>
      <c r="G202" s="121" t="s">
        <v>594</v>
      </c>
      <c r="H202" s="169" t="s">
        <v>483</v>
      </c>
      <c r="I202" s="45" t="s">
        <v>103</v>
      </c>
      <c r="J202" s="84">
        <f t="shared" ca="1" si="12"/>
        <v>0.6345707433328025</v>
      </c>
    </row>
    <row r="203" spans="1:10" ht="68.25" customHeight="1" x14ac:dyDescent="0.5">
      <c r="A203" s="46">
        <v>30</v>
      </c>
      <c r="B203" s="161">
        <v>111</v>
      </c>
      <c r="C203" s="124" t="s">
        <v>751</v>
      </c>
      <c r="D203" s="143">
        <v>2001</v>
      </c>
      <c r="E203" s="42" t="s">
        <v>31</v>
      </c>
      <c r="F203" s="163" t="s">
        <v>754</v>
      </c>
      <c r="G203" s="121" t="s">
        <v>818</v>
      </c>
      <c r="H203" s="169" t="s">
        <v>749</v>
      </c>
      <c r="I203" s="45" t="s">
        <v>753</v>
      </c>
      <c r="J203" s="84">
        <f t="shared" ca="1" si="12"/>
        <v>0.24014175299361629</v>
      </c>
    </row>
    <row r="204" spans="1:10" ht="68.25" customHeight="1" x14ac:dyDescent="0.5">
      <c r="A204" s="46">
        <v>31</v>
      </c>
      <c r="B204" s="161">
        <v>25</v>
      </c>
      <c r="C204" s="124" t="s">
        <v>678</v>
      </c>
      <c r="D204" s="143" t="s">
        <v>21</v>
      </c>
      <c r="E204" s="42" t="s">
        <v>53</v>
      </c>
      <c r="F204" s="163" t="s">
        <v>810</v>
      </c>
      <c r="G204" s="121" t="s">
        <v>811</v>
      </c>
      <c r="H204" s="169" t="s">
        <v>508</v>
      </c>
      <c r="I204" s="45" t="s">
        <v>681</v>
      </c>
      <c r="J204" s="84">
        <f t="shared" ca="1" si="12"/>
        <v>0.77997158853633142</v>
      </c>
    </row>
    <row r="205" spans="1:10" x14ac:dyDescent="0.2">
      <c r="J205" s="84">
        <f t="shared" ref="J205:J209" ca="1" si="14">RAND()</f>
        <v>0.40894334799583643</v>
      </c>
    </row>
    <row r="206" spans="1:10" x14ac:dyDescent="0.2">
      <c r="J206" s="84">
        <f t="shared" ca="1" si="14"/>
        <v>0.31714676464529867</v>
      </c>
    </row>
    <row r="207" spans="1:10" x14ac:dyDescent="0.2">
      <c r="J207" s="84">
        <f t="shared" ca="1" si="14"/>
        <v>0.40549698140829138</v>
      </c>
    </row>
    <row r="208" spans="1:10" x14ac:dyDescent="0.2">
      <c r="J208" s="84">
        <f t="shared" ca="1" si="14"/>
        <v>0.35762592585664787</v>
      </c>
    </row>
    <row r="209" spans="10:10" x14ac:dyDescent="0.2">
      <c r="J209" s="84">
        <f t="shared" ca="1" si="14"/>
        <v>0.73860511728390243</v>
      </c>
    </row>
    <row r="210" spans="10:10" x14ac:dyDescent="0.2">
      <c r="J210" s="84">
        <f t="shared" ref="J210" ca="1" si="15">RAND()</f>
        <v>0.11726432392064634</v>
      </c>
    </row>
  </sheetData>
  <sortState ref="B183:J204">
    <sortCondition ref="J183:J204"/>
  </sortState>
  <mergeCells count="31">
    <mergeCell ref="A155:I155"/>
    <mergeCell ref="A156:I156"/>
    <mergeCell ref="A170:I170"/>
    <mergeCell ref="A171:I171"/>
    <mergeCell ref="A99:I99"/>
    <mergeCell ref="A103:I103"/>
    <mergeCell ref="A104:I104"/>
    <mergeCell ref="A100:I100"/>
    <mergeCell ref="A101:I101"/>
    <mergeCell ref="A127:I127"/>
    <mergeCell ref="A114:I114"/>
    <mergeCell ref="A115:I115"/>
    <mergeCell ref="A116:I116"/>
    <mergeCell ref="A128:I128"/>
    <mergeCell ref="A78:I78"/>
    <mergeCell ref="A46:I46"/>
    <mergeCell ref="A47:I47"/>
    <mergeCell ref="A45:I45"/>
    <mergeCell ref="A20:I20"/>
    <mergeCell ref="A21:I21"/>
    <mergeCell ref="A55:I55"/>
    <mergeCell ref="A1:I1"/>
    <mergeCell ref="A2:I2"/>
    <mergeCell ref="A4:I4"/>
    <mergeCell ref="A7:I7"/>
    <mergeCell ref="A3:I3"/>
    <mergeCell ref="A8:I8"/>
    <mergeCell ref="A9:I9"/>
    <mergeCell ref="A77:I77"/>
    <mergeCell ref="A53:I53"/>
    <mergeCell ref="A54:I54"/>
  </mergeCells>
  <printOptions horizontalCentered="1"/>
  <pageMargins left="0" right="0" top="0" bottom="0" header="0" footer="0.59055118110236227"/>
  <pageSetup paperSize="9" scale="36" fitToHeight="0" orientation="portrait" r:id="rId1"/>
  <headerFooter alignWithMargins="0"/>
  <rowBreaks count="5" manualBreakCount="5">
    <brk id="37" max="8" man="1"/>
    <brk id="68" max="8" man="1"/>
    <brk id="102" max="8" man="1"/>
    <brk id="139" max="8" man="1"/>
    <brk id="169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23</vt:i4>
      </vt:variant>
      <vt:variant>
        <vt:lpstr>Именованные диапазоны</vt:lpstr>
      </vt:variant>
      <vt:variant>
        <vt:i4>22</vt:i4>
      </vt:variant>
    </vt:vector>
  </HeadingPairs>
  <TitlesOfParts>
    <vt:vector size="45" baseType="lpstr">
      <vt:lpstr>виводка</vt:lpstr>
      <vt:lpstr>СТАРТ 16.06</vt:lpstr>
      <vt:lpstr>ТР№1а(Іа група ДІТИ)</vt:lpstr>
      <vt:lpstr>ТР№4а(ІІа група ЮНАКИ)</vt:lpstr>
      <vt:lpstr>ТР№7(ІІІ група ЮНІОРИ)</vt:lpstr>
      <vt:lpstr>ТР№10(7років та ст.)</vt:lpstr>
      <vt:lpstr>ТР№13(V група коні 5 років)</vt:lpstr>
      <vt:lpstr>ТР№16(VІ гр. коні 6 та 7р.)</vt:lpstr>
      <vt:lpstr>СТАР 17.06</vt:lpstr>
      <vt:lpstr>ТР№2а(Іа група ДІТИ)</vt:lpstr>
      <vt:lpstr>ТР№5а(ІІа група ЮНАКИ)</vt:lpstr>
      <vt:lpstr>ТР№8(ІІІ група ЮНІОРИ)</vt:lpstr>
      <vt:lpstr>ТР№11(7років та ст.)</vt:lpstr>
      <vt:lpstr>ТР№14(V група коні 5 років)</vt:lpstr>
      <vt:lpstr>ТР№17(VI група коні 6 та 7років</vt:lpstr>
      <vt:lpstr>СТАР 18.06</vt:lpstr>
      <vt:lpstr>ТР№3а(Іа група ДІТИ)</vt:lpstr>
      <vt:lpstr>ТР№6а (ІІа группа ЮНАКИ)</vt:lpstr>
      <vt:lpstr>ТР№9(ІІІ група ЮНІОРИ)</vt:lpstr>
      <vt:lpstr>ТР№12(7 років та ст.)</vt:lpstr>
      <vt:lpstr>ТР№15(V група коні 5 років)</vt:lpstr>
      <vt:lpstr>ТР№18(VІ гр коні 6 та 7 років)</vt:lpstr>
      <vt:lpstr>особисті</vt:lpstr>
      <vt:lpstr>виводка!Область_печати</vt:lpstr>
      <vt:lpstr>'СТАР 17.06'!Область_печати</vt:lpstr>
      <vt:lpstr>'СТАР 18.06'!Область_печати</vt:lpstr>
      <vt:lpstr>'СТАРТ 16.06'!Область_печати</vt:lpstr>
      <vt:lpstr>'ТР№10(7років та ст.)'!Область_печати</vt:lpstr>
      <vt:lpstr>'ТР№11(7років та ст.)'!Область_печати</vt:lpstr>
      <vt:lpstr>'ТР№12(7 років та ст.)'!Область_печати</vt:lpstr>
      <vt:lpstr>'ТР№13(V група коні 5 років)'!Область_печати</vt:lpstr>
      <vt:lpstr>'ТР№14(V група коні 5 років)'!Область_печати</vt:lpstr>
      <vt:lpstr>'ТР№15(V група коні 5 років)'!Область_печати</vt:lpstr>
      <vt:lpstr>'ТР№16(VІ гр. коні 6 та 7р.)'!Область_печати</vt:lpstr>
      <vt:lpstr>'ТР№17(VI група коні 6 та 7років'!Область_печати</vt:lpstr>
      <vt:lpstr>'ТР№18(VІ гр коні 6 та 7 років)'!Область_печати</vt:lpstr>
      <vt:lpstr>'ТР№1а(Іа група ДІТИ)'!Область_печати</vt:lpstr>
      <vt:lpstr>'ТР№2а(Іа група ДІТИ)'!Область_печати</vt:lpstr>
      <vt:lpstr>'ТР№3а(Іа група ДІТИ)'!Область_печати</vt:lpstr>
      <vt:lpstr>'ТР№4а(ІІа група ЮНАКИ)'!Область_печати</vt:lpstr>
      <vt:lpstr>'ТР№5а(ІІа група ЮНАКИ)'!Область_печати</vt:lpstr>
      <vt:lpstr>'ТР№6а (ІІа группа ЮНАКИ)'!Область_печати</vt:lpstr>
      <vt:lpstr>'ТР№7(ІІІ група ЮНІОРИ)'!Область_печати</vt:lpstr>
      <vt:lpstr>'ТР№8(ІІІ група ЮНІОРИ)'!Область_печати</vt:lpstr>
      <vt:lpstr>'ТР№9(ІІІ група ЮНІОРИ)'!Область_печати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Anna</cp:lastModifiedBy>
  <cp:lastPrinted>2023-06-18T16:47:54Z</cp:lastPrinted>
  <dcterms:created xsi:type="dcterms:W3CDTF">1996-10-14T23:33:28Z</dcterms:created>
  <dcterms:modified xsi:type="dcterms:W3CDTF">2024-01-04T11:16:21Z</dcterms:modified>
</cp:coreProperties>
</file>