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44525"/>
</workbook>
</file>

<file path=xl/calcChain.xml><?xml version="1.0" encoding="utf-8"?>
<calcChain xmlns="http://schemas.openxmlformats.org/spreadsheetml/2006/main">
  <c r="H31" i="5" l="1"/>
  <c r="G31" i="5"/>
  <c r="AA28" i="5"/>
  <c r="Z28" i="5"/>
  <c r="AB28" i="5" s="1"/>
  <c r="W28" i="5"/>
  <c r="V28" i="5"/>
  <c r="S28" i="5"/>
  <c r="R28" i="5"/>
  <c r="T28" i="5" s="1"/>
  <c r="O28" i="5"/>
  <c r="N28" i="5"/>
  <c r="K28" i="5"/>
  <c r="J28" i="5"/>
  <c r="L28" i="5" s="1"/>
  <c r="H28" i="5"/>
  <c r="G28" i="5"/>
  <c r="F28" i="5"/>
  <c r="E28" i="5"/>
  <c r="D28" i="5"/>
  <c r="C28" i="5"/>
  <c r="B28" i="5"/>
  <c r="AA27" i="5"/>
  <c r="Z27" i="5"/>
  <c r="W27" i="5"/>
  <c r="V27" i="5"/>
  <c r="X27" i="5" s="1"/>
  <c r="S27" i="5"/>
  <c r="R27" i="5"/>
  <c r="O27" i="5"/>
  <c r="N27" i="5"/>
  <c r="P27" i="5" s="1"/>
  <c r="K27" i="5"/>
  <c r="J27" i="5"/>
  <c r="H27" i="5"/>
  <c r="G27" i="5"/>
  <c r="F27" i="5"/>
  <c r="E27" i="5"/>
  <c r="D27" i="5"/>
  <c r="C27" i="5"/>
  <c r="B27" i="5"/>
  <c r="AA26" i="5"/>
  <c r="AB26" i="5" s="1"/>
  <c r="Z26" i="5"/>
  <c r="W26" i="5"/>
  <c r="V26" i="5"/>
  <c r="S26" i="5"/>
  <c r="T26" i="5" s="1"/>
  <c r="R26" i="5"/>
  <c r="O26" i="5"/>
  <c r="N26" i="5"/>
  <c r="K26" i="5"/>
  <c r="L26" i="5" s="1"/>
  <c r="J26" i="5"/>
  <c r="H26" i="5"/>
  <c r="G26" i="5"/>
  <c r="F26" i="5"/>
  <c r="E26" i="5"/>
  <c r="D26" i="5"/>
  <c r="C26" i="5"/>
  <c r="B26" i="5"/>
  <c r="AA25" i="5"/>
  <c r="Z25" i="5"/>
  <c r="AB25" i="5" s="1"/>
  <c r="W25" i="5"/>
  <c r="V25" i="5"/>
  <c r="X25" i="5" s="1"/>
  <c r="T25" i="5"/>
  <c r="S25" i="5"/>
  <c r="R25" i="5"/>
  <c r="P25" i="5"/>
  <c r="O25" i="5"/>
  <c r="N25" i="5"/>
  <c r="K25" i="5"/>
  <c r="J25" i="5"/>
  <c r="H25" i="5"/>
  <c r="G25" i="5"/>
  <c r="F25" i="5"/>
  <c r="E25" i="5"/>
  <c r="D25" i="5"/>
  <c r="C25" i="5"/>
  <c r="B25" i="5"/>
  <c r="AA24" i="5"/>
  <c r="Z24" i="5"/>
  <c r="W24" i="5"/>
  <c r="V24" i="5"/>
  <c r="X24" i="5" s="1"/>
  <c r="S24" i="5"/>
  <c r="R24" i="5"/>
  <c r="O24" i="5"/>
  <c r="N24" i="5"/>
  <c r="P24" i="5" s="1"/>
  <c r="K24" i="5"/>
  <c r="J24" i="5"/>
  <c r="H24" i="5"/>
  <c r="G24" i="5"/>
  <c r="F24" i="5"/>
  <c r="E24" i="5"/>
  <c r="D24" i="5"/>
  <c r="C24" i="5"/>
  <c r="B24" i="5"/>
  <c r="AA23" i="5"/>
  <c r="Z23" i="5"/>
  <c r="W23" i="5"/>
  <c r="V23" i="5"/>
  <c r="S23" i="5"/>
  <c r="R23" i="5"/>
  <c r="O23" i="5"/>
  <c r="N23" i="5"/>
  <c r="K23" i="5"/>
  <c r="J23" i="5"/>
  <c r="H23" i="5"/>
  <c r="G23" i="5"/>
  <c r="F23" i="5"/>
  <c r="E23" i="5"/>
  <c r="D23" i="5"/>
  <c r="C23" i="5"/>
  <c r="B23" i="5"/>
  <c r="AA22" i="5"/>
  <c r="Z22" i="5"/>
  <c r="W22" i="5"/>
  <c r="X22" i="5" s="1"/>
  <c r="V22" i="5"/>
  <c r="S22" i="5"/>
  <c r="R22" i="5"/>
  <c r="O22" i="5"/>
  <c r="P22" i="5" s="1"/>
  <c r="N22" i="5"/>
  <c r="K22" i="5"/>
  <c r="J22" i="5"/>
  <c r="H22" i="5"/>
  <c r="G22" i="5"/>
  <c r="F22" i="5"/>
  <c r="E22" i="5"/>
  <c r="D22" i="5"/>
  <c r="C22" i="5"/>
  <c r="B22" i="5"/>
  <c r="AB21" i="5"/>
  <c r="AA21" i="5"/>
  <c r="Z21" i="5"/>
  <c r="W21" i="5"/>
  <c r="V21" i="5"/>
  <c r="X21" i="5" s="1"/>
  <c r="S21" i="5"/>
  <c r="R21" i="5"/>
  <c r="T21" i="5" s="1"/>
  <c r="P21" i="5"/>
  <c r="O21" i="5"/>
  <c r="N21" i="5"/>
  <c r="K21" i="5"/>
  <c r="L21" i="5" s="1"/>
  <c r="J21" i="5"/>
  <c r="H21" i="5"/>
  <c r="G21" i="5"/>
  <c r="F21" i="5"/>
  <c r="E21" i="5"/>
  <c r="D21" i="5"/>
  <c r="C21" i="5"/>
  <c r="B21" i="5"/>
  <c r="AA20" i="5"/>
  <c r="Z20" i="5"/>
  <c r="W20" i="5"/>
  <c r="V20" i="5"/>
  <c r="X20" i="5" s="1"/>
  <c r="S20" i="5"/>
  <c r="R20" i="5"/>
  <c r="O20" i="5"/>
  <c r="N20" i="5"/>
  <c r="P20" i="5" s="1"/>
  <c r="K20" i="5"/>
  <c r="J20" i="5"/>
  <c r="H20" i="5"/>
  <c r="G20" i="5"/>
  <c r="F20" i="5"/>
  <c r="E20" i="5"/>
  <c r="D20" i="5"/>
  <c r="C20" i="5"/>
  <c r="B20" i="5"/>
  <c r="AA19" i="5"/>
  <c r="Z19" i="5"/>
  <c r="AB19" i="5" s="1"/>
  <c r="W19" i="5"/>
  <c r="V19" i="5"/>
  <c r="S19" i="5"/>
  <c r="R19" i="5"/>
  <c r="T19" i="5" s="1"/>
  <c r="O19" i="5"/>
  <c r="N19" i="5"/>
  <c r="K19" i="5"/>
  <c r="J19" i="5"/>
  <c r="L19" i="5" s="1"/>
  <c r="H19" i="5"/>
  <c r="G19" i="5"/>
  <c r="F19" i="5"/>
  <c r="E19" i="5"/>
  <c r="D19" i="5"/>
  <c r="C19" i="5"/>
  <c r="B19" i="5"/>
  <c r="AA18" i="5"/>
  <c r="Z18" i="5"/>
  <c r="W18" i="5"/>
  <c r="X18" i="5" s="1"/>
  <c r="V18" i="5"/>
  <c r="S18" i="5"/>
  <c r="R18" i="5"/>
  <c r="O18" i="5"/>
  <c r="P18" i="5" s="1"/>
  <c r="N18" i="5"/>
  <c r="K18" i="5"/>
  <c r="J18" i="5"/>
  <c r="H18" i="5"/>
  <c r="G18" i="5"/>
  <c r="F18" i="5"/>
  <c r="E18" i="5"/>
  <c r="D18" i="5"/>
  <c r="C18" i="5"/>
  <c r="B18" i="5"/>
  <c r="AB17" i="5"/>
  <c r="AA17" i="5"/>
  <c r="Z17" i="5"/>
  <c r="W17" i="5"/>
  <c r="X17" i="5" s="1"/>
  <c r="V17" i="5"/>
  <c r="S17" i="5"/>
  <c r="R17" i="5"/>
  <c r="O17" i="5"/>
  <c r="N17" i="5"/>
  <c r="P17" i="5" s="1"/>
  <c r="L17" i="5"/>
  <c r="K17" i="5"/>
  <c r="J17" i="5"/>
  <c r="H17" i="5"/>
  <c r="G17" i="5"/>
  <c r="F17" i="5"/>
  <c r="E17" i="5"/>
  <c r="D17" i="5"/>
  <c r="C17" i="5"/>
  <c r="B17" i="5"/>
  <c r="AA16" i="5"/>
  <c r="Z16" i="5"/>
  <c r="AB16" i="5" s="1"/>
  <c r="W16" i="5"/>
  <c r="V16" i="5"/>
  <c r="S16" i="5"/>
  <c r="R16" i="5"/>
  <c r="T16" i="5" s="1"/>
  <c r="O16" i="5"/>
  <c r="N16" i="5"/>
  <c r="K16" i="5"/>
  <c r="J16" i="5"/>
  <c r="L16" i="5" s="1"/>
  <c r="H16" i="5"/>
  <c r="G16" i="5"/>
  <c r="F16" i="5"/>
  <c r="E16" i="5"/>
  <c r="D16" i="5"/>
  <c r="C16" i="5"/>
  <c r="B16" i="5"/>
  <c r="AA15" i="5"/>
  <c r="Z15" i="5"/>
  <c r="W15" i="5"/>
  <c r="V15" i="5"/>
  <c r="S15" i="5"/>
  <c r="R15" i="5"/>
  <c r="O15" i="5"/>
  <c r="N15" i="5"/>
  <c r="K15" i="5"/>
  <c r="J15" i="5"/>
  <c r="H15" i="5"/>
  <c r="G15" i="5"/>
  <c r="F15" i="5"/>
  <c r="E15" i="5"/>
  <c r="D15" i="5"/>
  <c r="C15" i="5"/>
  <c r="B15" i="5"/>
  <c r="AA14" i="5"/>
  <c r="AB14" i="5" s="1"/>
  <c r="Z14" i="5"/>
  <c r="W14" i="5"/>
  <c r="V14" i="5"/>
  <c r="S14" i="5"/>
  <c r="T14" i="5" s="1"/>
  <c r="R14" i="5"/>
  <c r="O14" i="5"/>
  <c r="N14" i="5"/>
  <c r="K14" i="5"/>
  <c r="L14" i="5" s="1"/>
  <c r="J14" i="5"/>
  <c r="H14" i="5"/>
  <c r="G14" i="5"/>
  <c r="F14" i="5"/>
  <c r="E14" i="5"/>
  <c r="D14" i="5"/>
  <c r="C14" i="5"/>
  <c r="B14" i="5"/>
  <c r="C9" i="5"/>
  <c r="I8" i="5"/>
  <c r="C8" i="5"/>
  <c r="I7" i="5"/>
  <c r="C7" i="5"/>
  <c r="I6" i="5"/>
  <c r="C6" i="5"/>
  <c r="I5" i="5"/>
  <c r="C5" i="5"/>
  <c r="I4" i="5"/>
  <c r="C4" i="5"/>
  <c r="L2" i="5"/>
  <c r="R25" i="4"/>
  <c r="P25" i="4"/>
  <c r="N25" i="4"/>
  <c r="L25" i="4"/>
  <c r="J25" i="4"/>
  <c r="H25" i="4"/>
  <c r="G25" i="4"/>
  <c r="F25" i="4"/>
  <c r="E25" i="4"/>
  <c r="D25" i="4"/>
  <c r="C25" i="4"/>
  <c r="B25" i="4"/>
  <c r="R24" i="4"/>
  <c r="P24" i="4"/>
  <c r="N24" i="4"/>
  <c r="L24" i="4"/>
  <c r="J24" i="4"/>
  <c r="H24" i="4"/>
  <c r="G24" i="4"/>
  <c r="F24" i="4"/>
  <c r="E24" i="4"/>
  <c r="D24" i="4"/>
  <c r="C24" i="4"/>
  <c r="B24" i="4"/>
  <c r="R23" i="4"/>
  <c r="P23" i="4"/>
  <c r="N23" i="4"/>
  <c r="L23" i="4"/>
  <c r="J23" i="4"/>
  <c r="H23" i="4"/>
  <c r="G23" i="4"/>
  <c r="F23" i="4"/>
  <c r="E23" i="4"/>
  <c r="D23" i="4"/>
  <c r="C23" i="4"/>
  <c r="B23" i="4"/>
  <c r="R22" i="4"/>
  <c r="P22" i="4"/>
  <c r="N22" i="4"/>
  <c r="L22" i="4"/>
  <c r="J22" i="4"/>
  <c r="H22" i="4"/>
  <c r="G22" i="4"/>
  <c r="F22" i="4"/>
  <c r="E22" i="4"/>
  <c r="D22" i="4"/>
  <c r="C22" i="4"/>
  <c r="B22" i="4"/>
  <c r="R21" i="4"/>
  <c r="P21" i="4"/>
  <c r="N21" i="4"/>
  <c r="L21" i="4"/>
  <c r="J21" i="4"/>
  <c r="H21" i="4"/>
  <c r="G21" i="4"/>
  <c r="F21" i="4"/>
  <c r="E21" i="4"/>
  <c r="D21" i="4"/>
  <c r="C21" i="4"/>
  <c r="B21" i="4"/>
  <c r="R20" i="4"/>
  <c r="P20" i="4"/>
  <c r="N20" i="4"/>
  <c r="L20" i="4"/>
  <c r="J20" i="4"/>
  <c r="H20" i="4"/>
  <c r="G20" i="4"/>
  <c r="F20" i="4"/>
  <c r="E20" i="4"/>
  <c r="D20" i="4"/>
  <c r="C20" i="4"/>
  <c r="B20" i="4"/>
  <c r="R19" i="4"/>
  <c r="P19" i="4"/>
  <c r="Q19" i="4" s="1"/>
  <c r="N19" i="4"/>
  <c r="L19" i="4"/>
  <c r="J19" i="4"/>
  <c r="H19" i="4"/>
  <c r="G19" i="4"/>
  <c r="F19" i="4"/>
  <c r="E19" i="4"/>
  <c r="D19" i="4"/>
  <c r="C19" i="4"/>
  <c r="B19" i="4"/>
  <c r="R18" i="4"/>
  <c r="S18" i="4" s="1"/>
  <c r="P18" i="4"/>
  <c r="N18" i="4"/>
  <c r="L18" i="4"/>
  <c r="J18" i="4"/>
  <c r="K18" i="4" s="1"/>
  <c r="H18" i="4"/>
  <c r="G18" i="4"/>
  <c r="F18" i="4"/>
  <c r="E18" i="4"/>
  <c r="D18" i="4"/>
  <c r="C18" i="4"/>
  <c r="B18" i="4"/>
  <c r="R17" i="4"/>
  <c r="S17" i="4" s="1"/>
  <c r="P17" i="4"/>
  <c r="N17" i="4"/>
  <c r="L17" i="4"/>
  <c r="J17" i="4"/>
  <c r="K17" i="4" s="1"/>
  <c r="H17" i="4"/>
  <c r="G17" i="4"/>
  <c r="F17" i="4"/>
  <c r="E17" i="4"/>
  <c r="D17" i="4"/>
  <c r="C17" i="4"/>
  <c r="B17" i="4"/>
  <c r="R16" i="4"/>
  <c r="P16" i="4"/>
  <c r="N16" i="4"/>
  <c r="L16" i="4"/>
  <c r="U16" i="4" s="1"/>
  <c r="J16" i="4"/>
  <c r="H16" i="4"/>
  <c r="G16" i="4"/>
  <c r="F16" i="4"/>
  <c r="E16" i="4"/>
  <c r="D16" i="4"/>
  <c r="C16" i="4"/>
  <c r="B16" i="4"/>
  <c r="R15" i="4"/>
  <c r="P15" i="4"/>
  <c r="N15" i="4"/>
  <c r="O15" i="4" s="1"/>
  <c r="L15" i="4"/>
  <c r="J15" i="4"/>
  <c r="H15" i="4"/>
  <c r="G15" i="4"/>
  <c r="F15" i="4"/>
  <c r="E15" i="4"/>
  <c r="D15" i="4"/>
  <c r="C15" i="4"/>
  <c r="B15" i="4"/>
  <c r="R14" i="4"/>
  <c r="S14" i="4" s="1"/>
  <c r="P14" i="4"/>
  <c r="N14" i="4"/>
  <c r="L14" i="4"/>
  <c r="J14" i="4"/>
  <c r="K14" i="4" s="1"/>
  <c r="H14" i="4"/>
  <c r="G14" i="4"/>
  <c r="F14" i="4"/>
  <c r="E14" i="4"/>
  <c r="D14" i="4"/>
  <c r="C14" i="4"/>
  <c r="B14" i="4"/>
  <c r="R13" i="4"/>
  <c r="S15" i="4" s="1"/>
  <c r="P13" i="4"/>
  <c r="N13" i="4"/>
  <c r="L13" i="4"/>
  <c r="J13" i="4"/>
  <c r="H13" i="4"/>
  <c r="G13" i="4"/>
  <c r="F13" i="4"/>
  <c r="E13" i="4"/>
  <c r="D13" i="4"/>
  <c r="C13" i="4"/>
  <c r="B13" i="4"/>
  <c r="C9" i="4"/>
  <c r="H8" i="4"/>
  <c r="C8" i="4"/>
  <c r="H7" i="4"/>
  <c r="C7" i="4"/>
  <c r="H6" i="4"/>
  <c r="H28" i="4" s="1"/>
  <c r="C6" i="4"/>
  <c r="H5" i="4"/>
  <c r="C5" i="4"/>
  <c r="H4" i="4"/>
  <c r="C4" i="4"/>
  <c r="J2" i="4"/>
  <c r="H42" i="3"/>
  <c r="R39" i="3"/>
  <c r="P39" i="3"/>
  <c r="N39" i="3"/>
  <c r="L39" i="3"/>
  <c r="J39" i="3"/>
  <c r="H39" i="3"/>
  <c r="G39" i="3"/>
  <c r="F39" i="3"/>
  <c r="E39" i="3"/>
  <c r="D39" i="3"/>
  <c r="C39" i="3"/>
  <c r="B39" i="3"/>
  <c r="R38" i="3"/>
  <c r="P38" i="3"/>
  <c r="N38" i="3"/>
  <c r="L38" i="3"/>
  <c r="J38" i="3"/>
  <c r="H38" i="3"/>
  <c r="G38" i="3"/>
  <c r="F38" i="3"/>
  <c r="E38" i="3"/>
  <c r="D38" i="3"/>
  <c r="C38" i="3"/>
  <c r="B38" i="3"/>
  <c r="R37" i="3"/>
  <c r="P37" i="3"/>
  <c r="N37" i="3"/>
  <c r="L37" i="3"/>
  <c r="J37" i="3"/>
  <c r="H37" i="3"/>
  <c r="G37" i="3"/>
  <c r="F37" i="3"/>
  <c r="E37" i="3"/>
  <c r="D37" i="3"/>
  <c r="C37" i="3"/>
  <c r="B37" i="3"/>
  <c r="R36" i="3"/>
  <c r="P36" i="3"/>
  <c r="N36" i="3"/>
  <c r="L36" i="3"/>
  <c r="J36" i="3"/>
  <c r="H36" i="3"/>
  <c r="G36" i="3"/>
  <c r="F36" i="3"/>
  <c r="E36" i="3"/>
  <c r="D36" i="3"/>
  <c r="C36" i="3"/>
  <c r="B36" i="3"/>
  <c r="R35" i="3"/>
  <c r="P35" i="3"/>
  <c r="N35" i="3"/>
  <c r="L35" i="3"/>
  <c r="J35" i="3"/>
  <c r="H35" i="3"/>
  <c r="G35" i="3"/>
  <c r="F35" i="3"/>
  <c r="E35" i="3"/>
  <c r="D35" i="3"/>
  <c r="C35" i="3"/>
  <c r="B35" i="3"/>
  <c r="R34" i="3"/>
  <c r="P34" i="3"/>
  <c r="N34" i="3"/>
  <c r="L34" i="3"/>
  <c r="J34" i="3"/>
  <c r="H34" i="3"/>
  <c r="G34" i="3"/>
  <c r="F34" i="3"/>
  <c r="E34" i="3"/>
  <c r="D34" i="3"/>
  <c r="C34" i="3"/>
  <c r="B34" i="3"/>
  <c r="R33" i="3"/>
  <c r="P33" i="3"/>
  <c r="N33" i="3"/>
  <c r="L33" i="3"/>
  <c r="J33" i="3"/>
  <c r="H33" i="3"/>
  <c r="G33" i="3"/>
  <c r="F33" i="3"/>
  <c r="E33" i="3"/>
  <c r="D33" i="3"/>
  <c r="C33" i="3"/>
  <c r="B33" i="3"/>
  <c r="R32" i="3"/>
  <c r="P32" i="3"/>
  <c r="N32" i="3"/>
  <c r="L32" i="3"/>
  <c r="J32" i="3"/>
  <c r="H32" i="3"/>
  <c r="G32" i="3"/>
  <c r="F32" i="3"/>
  <c r="E32" i="3"/>
  <c r="D32" i="3"/>
  <c r="C32" i="3"/>
  <c r="B32" i="3"/>
  <c r="R31" i="3"/>
  <c r="P31" i="3"/>
  <c r="N31" i="3"/>
  <c r="L31" i="3"/>
  <c r="J31" i="3"/>
  <c r="H31" i="3"/>
  <c r="G31" i="3"/>
  <c r="F31" i="3"/>
  <c r="E31" i="3"/>
  <c r="D31" i="3"/>
  <c r="C31" i="3"/>
  <c r="B31" i="3"/>
  <c r="R30" i="3"/>
  <c r="P30" i="3"/>
  <c r="N30" i="3"/>
  <c r="L30" i="3"/>
  <c r="J30" i="3"/>
  <c r="H30" i="3"/>
  <c r="G30" i="3"/>
  <c r="F30" i="3"/>
  <c r="E30" i="3"/>
  <c r="D30" i="3"/>
  <c r="C30" i="3"/>
  <c r="B30" i="3"/>
  <c r="R29" i="3"/>
  <c r="P29" i="3"/>
  <c r="N29" i="3"/>
  <c r="L29" i="3"/>
  <c r="J29" i="3"/>
  <c r="H29" i="3"/>
  <c r="G29" i="3"/>
  <c r="F29" i="3"/>
  <c r="E29" i="3"/>
  <c r="D29" i="3"/>
  <c r="C29" i="3"/>
  <c r="B29" i="3"/>
  <c r="R28" i="3"/>
  <c r="P28" i="3"/>
  <c r="N28" i="3"/>
  <c r="L28" i="3"/>
  <c r="J28" i="3"/>
  <c r="H28" i="3"/>
  <c r="G28" i="3"/>
  <c r="F28" i="3"/>
  <c r="E28" i="3"/>
  <c r="D28" i="3"/>
  <c r="C28" i="3"/>
  <c r="B28" i="3"/>
  <c r="R27" i="3"/>
  <c r="P27" i="3"/>
  <c r="N27" i="3"/>
  <c r="L27" i="3"/>
  <c r="J27" i="3"/>
  <c r="H27" i="3"/>
  <c r="G27" i="3"/>
  <c r="F27" i="3"/>
  <c r="E27" i="3"/>
  <c r="D27" i="3"/>
  <c r="C27" i="3"/>
  <c r="B27" i="3"/>
  <c r="R26" i="3"/>
  <c r="P26" i="3"/>
  <c r="N26" i="3"/>
  <c r="L26" i="3"/>
  <c r="J26" i="3"/>
  <c r="H26" i="3"/>
  <c r="G26" i="3"/>
  <c r="F26" i="3"/>
  <c r="E26" i="3"/>
  <c r="D26" i="3"/>
  <c r="C26" i="3"/>
  <c r="B26" i="3"/>
  <c r="R25" i="3"/>
  <c r="P25" i="3"/>
  <c r="N25" i="3"/>
  <c r="L25" i="3"/>
  <c r="J25" i="3"/>
  <c r="H25" i="3"/>
  <c r="G25" i="3"/>
  <c r="F25" i="3"/>
  <c r="E25" i="3"/>
  <c r="D25" i="3"/>
  <c r="C25" i="3"/>
  <c r="B25" i="3"/>
  <c r="R24" i="3"/>
  <c r="P24" i="3"/>
  <c r="N24" i="3"/>
  <c r="L24" i="3"/>
  <c r="J24" i="3"/>
  <c r="H24" i="3"/>
  <c r="G24" i="3"/>
  <c r="F24" i="3"/>
  <c r="E24" i="3"/>
  <c r="D24" i="3"/>
  <c r="C24" i="3"/>
  <c r="B24" i="3"/>
  <c r="R23" i="3"/>
  <c r="P23" i="3"/>
  <c r="N23" i="3"/>
  <c r="L23" i="3"/>
  <c r="J23" i="3"/>
  <c r="H23" i="3"/>
  <c r="G23" i="3"/>
  <c r="F23" i="3"/>
  <c r="E23" i="3"/>
  <c r="D23" i="3"/>
  <c r="C23" i="3"/>
  <c r="B23" i="3"/>
  <c r="R22" i="3"/>
  <c r="S22" i="3" s="1"/>
  <c r="P22" i="3"/>
  <c r="N22" i="3"/>
  <c r="L22" i="3"/>
  <c r="J22" i="3"/>
  <c r="H22" i="3"/>
  <c r="G22" i="3"/>
  <c r="F22" i="3"/>
  <c r="E22" i="3"/>
  <c r="D22" i="3"/>
  <c r="C22" i="3"/>
  <c r="B22" i="3"/>
  <c r="R21" i="3"/>
  <c r="S21" i="3" s="1"/>
  <c r="P21" i="3"/>
  <c r="O21" i="3"/>
  <c r="N21" i="3"/>
  <c r="L21" i="3"/>
  <c r="J21" i="3"/>
  <c r="V21" i="3" s="1"/>
  <c r="H21" i="3"/>
  <c r="G21" i="3"/>
  <c r="F21" i="3"/>
  <c r="E21" i="3"/>
  <c r="D21" i="3"/>
  <c r="C21" i="3"/>
  <c r="B21" i="3"/>
  <c r="R20" i="3"/>
  <c r="S20" i="3" s="1"/>
  <c r="P20" i="3"/>
  <c r="O20" i="3"/>
  <c r="N20" i="3"/>
  <c r="L20" i="3"/>
  <c r="J20" i="3"/>
  <c r="V20" i="3" s="1"/>
  <c r="H20" i="3"/>
  <c r="G20" i="3"/>
  <c r="F20" i="3"/>
  <c r="E20" i="3"/>
  <c r="D20" i="3"/>
  <c r="C20" i="3"/>
  <c r="B20" i="3"/>
  <c r="V19" i="3"/>
  <c r="R19" i="3"/>
  <c r="S19" i="3" s="1"/>
  <c r="P19" i="3"/>
  <c r="O19" i="3"/>
  <c r="N19" i="3"/>
  <c r="L19" i="3"/>
  <c r="J19" i="3"/>
  <c r="K19" i="3" s="1"/>
  <c r="H19" i="3"/>
  <c r="G19" i="3"/>
  <c r="F19" i="3"/>
  <c r="E19" i="3"/>
  <c r="D19" i="3"/>
  <c r="C19" i="3"/>
  <c r="B19" i="3"/>
  <c r="V18" i="3"/>
  <c r="R18" i="3"/>
  <c r="S18" i="3" s="1"/>
  <c r="P18" i="3"/>
  <c r="O18" i="3"/>
  <c r="N18" i="3"/>
  <c r="L18" i="3"/>
  <c r="J18" i="3"/>
  <c r="H18" i="3"/>
  <c r="G18" i="3"/>
  <c r="F18" i="3"/>
  <c r="E18" i="3"/>
  <c r="D18" i="3"/>
  <c r="C18" i="3"/>
  <c r="B18" i="3"/>
  <c r="R17" i="3"/>
  <c r="S17" i="3" s="1"/>
  <c r="P17" i="3"/>
  <c r="O17" i="3"/>
  <c r="N17" i="3"/>
  <c r="L17" i="3"/>
  <c r="J17" i="3"/>
  <c r="V17" i="3" s="1"/>
  <c r="H17" i="3"/>
  <c r="G17" i="3"/>
  <c r="F17" i="3"/>
  <c r="E17" i="3"/>
  <c r="D17" i="3"/>
  <c r="C17" i="3"/>
  <c r="B17" i="3"/>
  <c r="R16" i="3"/>
  <c r="S16" i="3" s="1"/>
  <c r="P16" i="3"/>
  <c r="O16" i="3"/>
  <c r="N16" i="3"/>
  <c r="L16" i="3"/>
  <c r="J16" i="3"/>
  <c r="V16" i="3" s="1"/>
  <c r="H16" i="3"/>
  <c r="G16" i="3"/>
  <c r="F16" i="3"/>
  <c r="E16" i="3"/>
  <c r="D16" i="3"/>
  <c r="C16" i="3"/>
  <c r="B16" i="3"/>
  <c r="V15" i="3"/>
  <c r="R15" i="3"/>
  <c r="S15" i="3" s="1"/>
  <c r="P15" i="3"/>
  <c r="O15" i="3"/>
  <c r="N15" i="3"/>
  <c r="L15" i="3"/>
  <c r="J15" i="3"/>
  <c r="K15" i="3" s="1"/>
  <c r="H15" i="3"/>
  <c r="G15" i="3"/>
  <c r="F15" i="3"/>
  <c r="E15" i="3"/>
  <c r="D15" i="3"/>
  <c r="C15" i="3"/>
  <c r="B15" i="3"/>
  <c r="V14" i="3"/>
  <c r="R14" i="3"/>
  <c r="S14" i="3" s="1"/>
  <c r="P14" i="3"/>
  <c r="O14" i="3"/>
  <c r="N14" i="3"/>
  <c r="L14" i="3"/>
  <c r="J14" i="3"/>
  <c r="H14" i="3"/>
  <c r="G14" i="3"/>
  <c r="F14" i="3"/>
  <c r="E14" i="3"/>
  <c r="D14" i="3"/>
  <c r="C14" i="3"/>
  <c r="B14" i="3"/>
  <c r="R13" i="3"/>
  <c r="S13" i="3" s="1"/>
  <c r="P13" i="3"/>
  <c r="O13" i="3"/>
  <c r="N13" i="3"/>
  <c r="L13" i="3"/>
  <c r="K13" i="3"/>
  <c r="J13" i="3"/>
  <c r="K18" i="3" s="1"/>
  <c r="H13" i="3"/>
  <c r="G13" i="3"/>
  <c r="F13" i="3"/>
  <c r="E13" i="3"/>
  <c r="D13" i="3"/>
  <c r="C13" i="3"/>
  <c r="B13" i="3"/>
  <c r="C9" i="3"/>
  <c r="H8" i="3"/>
  <c r="C8" i="3"/>
  <c r="H7" i="3"/>
  <c r="C7" i="3"/>
  <c r="H6" i="3"/>
  <c r="C6" i="3"/>
  <c r="H5" i="3"/>
  <c r="C5" i="3"/>
  <c r="H4" i="3"/>
  <c r="C4" i="3"/>
  <c r="J2" i="3"/>
  <c r="H28" i="2"/>
  <c r="R25" i="2"/>
  <c r="P25" i="2"/>
  <c r="N25" i="2"/>
  <c r="L25" i="2"/>
  <c r="J25" i="2"/>
  <c r="V25" i="2" s="1"/>
  <c r="H25" i="2"/>
  <c r="G25" i="2"/>
  <c r="F25" i="2"/>
  <c r="E25" i="2"/>
  <c r="D25" i="2"/>
  <c r="C25" i="2"/>
  <c r="B25" i="2"/>
  <c r="R24" i="2"/>
  <c r="P24" i="2"/>
  <c r="N24" i="2"/>
  <c r="O24" i="2" s="1"/>
  <c r="L24" i="2"/>
  <c r="J24" i="2"/>
  <c r="H24" i="2"/>
  <c r="G24" i="2"/>
  <c r="F24" i="2"/>
  <c r="E24" i="2"/>
  <c r="D24" i="2"/>
  <c r="C24" i="2"/>
  <c r="B24" i="2"/>
  <c r="R23" i="2"/>
  <c r="S23" i="2" s="1"/>
  <c r="P23" i="2"/>
  <c r="N23" i="2"/>
  <c r="L23" i="2"/>
  <c r="J23" i="2"/>
  <c r="H23" i="2"/>
  <c r="G23" i="2"/>
  <c r="F23" i="2"/>
  <c r="E23" i="2"/>
  <c r="D23" i="2"/>
  <c r="C23" i="2"/>
  <c r="B23" i="2"/>
  <c r="R22" i="2"/>
  <c r="P22" i="2"/>
  <c r="N22" i="2"/>
  <c r="L22" i="2"/>
  <c r="J22" i="2"/>
  <c r="H22" i="2"/>
  <c r="G22" i="2"/>
  <c r="F22" i="2"/>
  <c r="E22" i="2"/>
  <c r="D22" i="2"/>
  <c r="C22" i="2"/>
  <c r="B22" i="2"/>
  <c r="R21" i="2"/>
  <c r="P21" i="2"/>
  <c r="N21" i="2"/>
  <c r="L21" i="2"/>
  <c r="J21" i="2"/>
  <c r="H21" i="2"/>
  <c r="G21" i="2"/>
  <c r="F21" i="2"/>
  <c r="E21" i="2"/>
  <c r="D21" i="2"/>
  <c r="C21" i="2"/>
  <c r="B21" i="2"/>
  <c r="R20" i="2"/>
  <c r="P20" i="2"/>
  <c r="N20" i="2"/>
  <c r="L20" i="2"/>
  <c r="J20" i="2"/>
  <c r="H20" i="2"/>
  <c r="G20" i="2"/>
  <c r="F20" i="2"/>
  <c r="E20" i="2"/>
  <c r="D20" i="2"/>
  <c r="C20" i="2"/>
  <c r="B20" i="2"/>
  <c r="R19" i="2"/>
  <c r="P19" i="2"/>
  <c r="N19" i="2"/>
  <c r="L19" i="2"/>
  <c r="J19" i="2"/>
  <c r="H19" i="2"/>
  <c r="G19" i="2"/>
  <c r="F19" i="2"/>
  <c r="E19" i="2"/>
  <c r="D19" i="2"/>
  <c r="C19" i="2"/>
  <c r="B19" i="2"/>
  <c r="R18" i="2"/>
  <c r="P18" i="2"/>
  <c r="N18" i="2"/>
  <c r="L18" i="2"/>
  <c r="J18" i="2"/>
  <c r="H18" i="2"/>
  <c r="G18" i="2"/>
  <c r="F18" i="2"/>
  <c r="E18" i="2"/>
  <c r="D18" i="2"/>
  <c r="C18" i="2"/>
  <c r="B18" i="2"/>
  <c r="R17" i="2"/>
  <c r="P17" i="2"/>
  <c r="N17" i="2"/>
  <c r="L17" i="2"/>
  <c r="J17" i="2"/>
  <c r="V17" i="2" s="1"/>
  <c r="H17" i="2"/>
  <c r="G17" i="2"/>
  <c r="F17" i="2"/>
  <c r="E17" i="2"/>
  <c r="D17" i="2"/>
  <c r="C17" i="2"/>
  <c r="B17" i="2"/>
  <c r="R16" i="2"/>
  <c r="P16" i="2"/>
  <c r="N16" i="2"/>
  <c r="O16" i="2" s="1"/>
  <c r="L16" i="2"/>
  <c r="J16" i="2"/>
  <c r="K16" i="2" s="1"/>
  <c r="H16" i="2"/>
  <c r="G16" i="2"/>
  <c r="F16" i="2"/>
  <c r="E16" i="2"/>
  <c r="D16" i="2"/>
  <c r="C16" i="2"/>
  <c r="B16" i="2"/>
  <c r="R15" i="2"/>
  <c r="S24" i="2" s="1"/>
  <c r="P15" i="2"/>
  <c r="N15" i="2"/>
  <c r="O15" i="2" s="1"/>
  <c r="L15" i="2"/>
  <c r="M15" i="2" s="1"/>
  <c r="J15" i="2"/>
  <c r="H15" i="2"/>
  <c r="G15" i="2"/>
  <c r="F15" i="2"/>
  <c r="E15" i="2"/>
  <c r="D15" i="2"/>
  <c r="C15" i="2"/>
  <c r="B15" i="2"/>
  <c r="R14" i="2"/>
  <c r="P14" i="2"/>
  <c r="N14" i="2"/>
  <c r="O14" i="2" s="1"/>
  <c r="L14" i="2"/>
  <c r="J14" i="2"/>
  <c r="H14" i="2"/>
  <c r="G14" i="2"/>
  <c r="F14" i="2"/>
  <c r="E14" i="2"/>
  <c r="D14" i="2"/>
  <c r="C14" i="2"/>
  <c r="B14" i="2"/>
  <c r="R13" i="2"/>
  <c r="S20" i="2" s="1"/>
  <c r="P13" i="2"/>
  <c r="Q13" i="2" s="1"/>
  <c r="N13" i="2"/>
  <c r="L13" i="2"/>
  <c r="K13" i="2"/>
  <c r="J13" i="2"/>
  <c r="K14" i="2" s="1"/>
  <c r="H13" i="2"/>
  <c r="G13" i="2"/>
  <c r="F13" i="2"/>
  <c r="E13" i="2"/>
  <c r="D13" i="2"/>
  <c r="C13" i="2"/>
  <c r="B13" i="2"/>
  <c r="C9" i="2"/>
  <c r="H8" i="2"/>
  <c r="C8" i="2"/>
  <c r="H7" i="2"/>
  <c r="C7" i="2"/>
  <c r="H6" i="2"/>
  <c r="C6" i="2"/>
  <c r="H5" i="2"/>
  <c r="C5" i="2"/>
  <c r="H4" i="2"/>
  <c r="C4" i="2"/>
  <c r="J2" i="2"/>
  <c r="R39" i="1"/>
  <c r="P39" i="1"/>
  <c r="N39" i="1"/>
  <c r="L39" i="1"/>
  <c r="J39" i="1"/>
  <c r="H39" i="1"/>
  <c r="G39" i="1"/>
  <c r="F39" i="1"/>
  <c r="E39" i="1"/>
  <c r="D39" i="1"/>
  <c r="C39" i="1"/>
  <c r="B39" i="1"/>
  <c r="R38" i="1"/>
  <c r="P38" i="1"/>
  <c r="N38" i="1"/>
  <c r="L38" i="1"/>
  <c r="J38" i="1"/>
  <c r="H38" i="1"/>
  <c r="G38" i="1"/>
  <c r="F38" i="1"/>
  <c r="E38" i="1"/>
  <c r="D38" i="1"/>
  <c r="C38" i="1"/>
  <c r="B38" i="1"/>
  <c r="R37" i="1"/>
  <c r="P37" i="1"/>
  <c r="N37" i="1"/>
  <c r="L37" i="1"/>
  <c r="J37" i="1"/>
  <c r="H37" i="1"/>
  <c r="G37" i="1"/>
  <c r="F37" i="1"/>
  <c r="E37" i="1"/>
  <c r="D37" i="1"/>
  <c r="C37" i="1"/>
  <c r="B37" i="1"/>
  <c r="R36" i="1"/>
  <c r="P36" i="1"/>
  <c r="N36" i="1"/>
  <c r="L36" i="1"/>
  <c r="J36" i="1"/>
  <c r="H36" i="1"/>
  <c r="G36" i="1"/>
  <c r="F36" i="1"/>
  <c r="E36" i="1"/>
  <c r="D36" i="1"/>
  <c r="C36" i="1"/>
  <c r="B36" i="1"/>
  <c r="R35" i="1"/>
  <c r="P35" i="1"/>
  <c r="N35" i="1"/>
  <c r="L35" i="1"/>
  <c r="J35" i="1"/>
  <c r="H35" i="1"/>
  <c r="G35" i="1"/>
  <c r="F35" i="1"/>
  <c r="E35" i="1"/>
  <c r="D35" i="1"/>
  <c r="C35" i="1"/>
  <c r="B35" i="1"/>
  <c r="R34" i="1"/>
  <c r="P34" i="1"/>
  <c r="N34" i="1"/>
  <c r="L34" i="1"/>
  <c r="J34" i="1"/>
  <c r="H34" i="1"/>
  <c r="G34" i="1"/>
  <c r="F34" i="1"/>
  <c r="E34" i="1"/>
  <c r="D34" i="1"/>
  <c r="C34" i="1"/>
  <c r="B34" i="1"/>
  <c r="R33" i="1"/>
  <c r="P33" i="1"/>
  <c r="N33" i="1"/>
  <c r="L33" i="1"/>
  <c r="J33" i="1"/>
  <c r="H33" i="1"/>
  <c r="G33" i="1"/>
  <c r="F33" i="1"/>
  <c r="E33" i="1"/>
  <c r="D33" i="1"/>
  <c r="C33" i="1"/>
  <c r="B33" i="1"/>
  <c r="R32" i="1"/>
  <c r="P32" i="1"/>
  <c r="N32" i="1"/>
  <c r="L32" i="1"/>
  <c r="J32" i="1"/>
  <c r="H32" i="1"/>
  <c r="G32" i="1"/>
  <c r="F32" i="1"/>
  <c r="E32" i="1"/>
  <c r="D32" i="1"/>
  <c r="C32" i="1"/>
  <c r="B32" i="1"/>
  <c r="R31" i="1"/>
  <c r="P31" i="1"/>
  <c r="N31" i="1"/>
  <c r="L31" i="1"/>
  <c r="J31" i="1"/>
  <c r="H31" i="1"/>
  <c r="G31" i="1"/>
  <c r="F31" i="1"/>
  <c r="E31" i="1"/>
  <c r="D31" i="1"/>
  <c r="C31" i="1"/>
  <c r="B31" i="1"/>
  <c r="R30" i="1"/>
  <c r="P30" i="1"/>
  <c r="N30" i="1"/>
  <c r="L30" i="1"/>
  <c r="J30" i="1"/>
  <c r="H30" i="1"/>
  <c r="G30" i="1"/>
  <c r="F30" i="1"/>
  <c r="E30" i="1"/>
  <c r="D30" i="1"/>
  <c r="C30" i="1"/>
  <c r="B30" i="1"/>
  <c r="R29" i="1"/>
  <c r="P29" i="1"/>
  <c r="N29" i="1"/>
  <c r="L29" i="1"/>
  <c r="J29" i="1"/>
  <c r="H29" i="1"/>
  <c r="G29" i="1"/>
  <c r="F29" i="1"/>
  <c r="E29" i="1"/>
  <c r="D29" i="1"/>
  <c r="C29" i="1"/>
  <c r="B29" i="1"/>
  <c r="R28" i="1"/>
  <c r="P28" i="1"/>
  <c r="N28" i="1"/>
  <c r="L28" i="1"/>
  <c r="J28" i="1"/>
  <c r="H28" i="1"/>
  <c r="G28" i="1"/>
  <c r="F28" i="1"/>
  <c r="E28" i="1"/>
  <c r="D28" i="1"/>
  <c r="C28" i="1"/>
  <c r="B28" i="1"/>
  <c r="R27" i="1"/>
  <c r="P27" i="1"/>
  <c r="N27" i="1"/>
  <c r="L27" i="1"/>
  <c r="J27" i="1"/>
  <c r="H27" i="1"/>
  <c r="G27" i="1"/>
  <c r="F27" i="1"/>
  <c r="E27" i="1"/>
  <c r="D27" i="1"/>
  <c r="C27" i="1"/>
  <c r="B27" i="1"/>
  <c r="R26" i="1"/>
  <c r="P26" i="1"/>
  <c r="N26" i="1"/>
  <c r="L26" i="1"/>
  <c r="J26" i="1"/>
  <c r="H26" i="1"/>
  <c r="G26" i="1"/>
  <c r="F26" i="1"/>
  <c r="E26" i="1"/>
  <c r="D26" i="1"/>
  <c r="C26" i="1"/>
  <c r="B26" i="1"/>
  <c r="R25" i="1"/>
  <c r="P25" i="1"/>
  <c r="N25" i="1"/>
  <c r="L25" i="1"/>
  <c r="J25" i="1"/>
  <c r="H25" i="1"/>
  <c r="G25" i="1"/>
  <c r="F25" i="1"/>
  <c r="E25" i="1"/>
  <c r="D25" i="1"/>
  <c r="C25" i="1"/>
  <c r="B25" i="1"/>
  <c r="R24" i="1"/>
  <c r="P24" i="1"/>
  <c r="N24" i="1"/>
  <c r="L24" i="1"/>
  <c r="J24" i="1"/>
  <c r="H24" i="1"/>
  <c r="G24" i="1"/>
  <c r="F24" i="1"/>
  <c r="E24" i="1"/>
  <c r="D24" i="1"/>
  <c r="C24" i="1"/>
  <c r="B24" i="1"/>
  <c r="R23" i="1"/>
  <c r="P23" i="1"/>
  <c r="N23" i="1"/>
  <c r="L23" i="1"/>
  <c r="J23" i="1"/>
  <c r="H23" i="1"/>
  <c r="G23" i="1"/>
  <c r="F23" i="1"/>
  <c r="E23" i="1"/>
  <c r="D23" i="1"/>
  <c r="C23" i="1"/>
  <c r="B23" i="1"/>
  <c r="R22" i="1"/>
  <c r="P22" i="1"/>
  <c r="N22" i="1"/>
  <c r="L22" i="1"/>
  <c r="J22" i="1"/>
  <c r="V22" i="1" s="1"/>
  <c r="H22" i="1"/>
  <c r="G22" i="1"/>
  <c r="F22" i="1"/>
  <c r="E22" i="1"/>
  <c r="D22" i="1"/>
  <c r="C22" i="1"/>
  <c r="B22" i="1"/>
  <c r="R21" i="1"/>
  <c r="P21" i="1"/>
  <c r="N21" i="1"/>
  <c r="L21" i="1"/>
  <c r="J21" i="1"/>
  <c r="V21" i="1" s="1"/>
  <c r="H21" i="1"/>
  <c r="G21" i="1"/>
  <c r="F21" i="1"/>
  <c r="E21" i="1"/>
  <c r="D21" i="1"/>
  <c r="C21" i="1"/>
  <c r="B21" i="1"/>
  <c r="R20" i="1"/>
  <c r="P20" i="1"/>
  <c r="N20" i="1"/>
  <c r="O20" i="1" s="1"/>
  <c r="L20" i="1"/>
  <c r="J20" i="1"/>
  <c r="H20" i="1"/>
  <c r="G20" i="1"/>
  <c r="F20" i="1"/>
  <c r="E20" i="1"/>
  <c r="D20" i="1"/>
  <c r="C20" i="1"/>
  <c r="B20" i="1"/>
  <c r="R19" i="1"/>
  <c r="P19" i="1"/>
  <c r="N19" i="1"/>
  <c r="L19" i="1"/>
  <c r="J19" i="1"/>
  <c r="V19" i="1" s="1"/>
  <c r="H19" i="1"/>
  <c r="G19" i="1"/>
  <c r="F19" i="1"/>
  <c r="E19" i="1"/>
  <c r="D19" i="1"/>
  <c r="C19" i="1"/>
  <c r="B19" i="1"/>
  <c r="R18" i="1"/>
  <c r="P18" i="1"/>
  <c r="N18" i="1"/>
  <c r="L18" i="1"/>
  <c r="J18" i="1"/>
  <c r="V18" i="1" s="1"/>
  <c r="H18" i="1"/>
  <c r="G18" i="1"/>
  <c r="F18" i="1"/>
  <c r="E18" i="1"/>
  <c r="D18" i="1"/>
  <c r="C18" i="1"/>
  <c r="B18" i="1"/>
  <c r="V17" i="1"/>
  <c r="R17" i="1"/>
  <c r="P17" i="1"/>
  <c r="N17" i="1"/>
  <c r="L17" i="1"/>
  <c r="U17" i="1" s="1"/>
  <c r="J17" i="1"/>
  <c r="H17" i="1"/>
  <c r="G17" i="1"/>
  <c r="F17" i="1"/>
  <c r="E17" i="1"/>
  <c r="D17" i="1"/>
  <c r="C17" i="1"/>
  <c r="B17" i="1"/>
  <c r="R16" i="1"/>
  <c r="P16" i="1"/>
  <c r="N16" i="1"/>
  <c r="V16" i="1" s="1"/>
  <c r="L16" i="1"/>
  <c r="J16" i="1"/>
  <c r="H16" i="1"/>
  <c r="G16" i="1"/>
  <c r="F16" i="1"/>
  <c r="E16" i="1"/>
  <c r="D16" i="1"/>
  <c r="C16" i="1"/>
  <c r="B16" i="1"/>
  <c r="R15" i="1"/>
  <c r="P15" i="1"/>
  <c r="N15" i="1"/>
  <c r="L15" i="1"/>
  <c r="J15" i="1"/>
  <c r="H15" i="1"/>
  <c r="G15" i="1"/>
  <c r="F15" i="1"/>
  <c r="E15" i="1"/>
  <c r="D15" i="1"/>
  <c r="C15" i="1"/>
  <c r="B15" i="1"/>
  <c r="R14" i="1"/>
  <c r="S13" i="1" s="1"/>
  <c r="P14" i="1"/>
  <c r="N14" i="1"/>
  <c r="O13" i="1" s="1"/>
  <c r="L14" i="1"/>
  <c r="J14" i="1"/>
  <c r="U14" i="1" s="1"/>
  <c r="H14" i="1"/>
  <c r="G14" i="1"/>
  <c r="F14" i="1"/>
  <c r="E14" i="1"/>
  <c r="D14" i="1"/>
  <c r="C14" i="1"/>
  <c r="B14" i="1"/>
  <c r="R13" i="1"/>
  <c r="P13" i="1"/>
  <c r="Q14" i="1" s="1"/>
  <c r="N13" i="1"/>
  <c r="L13" i="1"/>
  <c r="M14" i="1" s="1"/>
  <c r="J13" i="1"/>
  <c r="H13" i="1"/>
  <c r="G13" i="1"/>
  <c r="F13" i="1"/>
  <c r="E13" i="1"/>
  <c r="D13" i="1"/>
  <c r="C13" i="1"/>
  <c r="B13" i="1"/>
  <c r="C9" i="1"/>
  <c r="H8" i="1"/>
  <c r="C8" i="1"/>
  <c r="H7" i="1"/>
  <c r="C7" i="1"/>
  <c r="H6" i="1"/>
  <c r="H42" i="1" s="1"/>
  <c r="C6" i="1"/>
  <c r="H5" i="1"/>
  <c r="C5" i="1"/>
  <c r="H4" i="1"/>
  <c r="C4" i="1"/>
  <c r="J2" i="1"/>
  <c r="M18" i="2" l="1"/>
  <c r="S19" i="2"/>
  <c r="V20" i="2"/>
  <c r="K20" i="2"/>
  <c r="Q22" i="2"/>
  <c r="O20" i="4"/>
  <c r="O22" i="4"/>
  <c r="O24" i="4"/>
  <c r="M13" i="1"/>
  <c r="S14" i="1"/>
  <c r="M13" i="2"/>
  <c r="Q14" i="2"/>
  <c r="S15" i="2"/>
  <c r="K17" i="2"/>
  <c r="O18" i="2"/>
  <c r="K22" i="2"/>
  <c r="Q25" i="2"/>
  <c r="K16" i="3"/>
  <c r="O16" i="4"/>
  <c r="Q20" i="4"/>
  <c r="Q21" i="4"/>
  <c r="Q22" i="4"/>
  <c r="Q23" i="4"/>
  <c r="Q24" i="4"/>
  <c r="Q25" i="4"/>
  <c r="P26" i="5"/>
  <c r="AD26" i="5" s="1"/>
  <c r="X26" i="5"/>
  <c r="U13" i="1"/>
  <c r="V14" i="1"/>
  <c r="K21" i="1"/>
  <c r="S18" i="1"/>
  <c r="U19" i="1"/>
  <c r="U22" i="1"/>
  <c r="V23" i="1"/>
  <c r="V24" i="1"/>
  <c r="V25" i="1"/>
  <c r="V26" i="1"/>
  <c r="V27" i="1"/>
  <c r="A27" i="1" s="1"/>
  <c r="V28" i="1"/>
  <c r="V29" i="1"/>
  <c r="V30" i="1"/>
  <c r="V31" i="1"/>
  <c r="A31" i="1" s="1"/>
  <c r="V32" i="1"/>
  <c r="V33" i="1"/>
  <c r="V34" i="1"/>
  <c r="V35" i="1"/>
  <c r="A35" i="1" s="1"/>
  <c r="V36" i="1"/>
  <c r="V37" i="1"/>
  <c r="V38" i="1"/>
  <c r="V39" i="1"/>
  <c r="A39" i="1" s="1"/>
  <c r="Q16" i="2"/>
  <c r="M17" i="2"/>
  <c r="S17" i="2"/>
  <c r="Q18" i="2"/>
  <c r="V21" i="2"/>
  <c r="O21" i="2"/>
  <c r="M22" i="2"/>
  <c r="M23" i="2"/>
  <c r="V24" i="2"/>
  <c r="K24" i="2"/>
  <c r="S25" i="2"/>
  <c r="V13" i="3"/>
  <c r="V23" i="3"/>
  <c r="S23" i="3"/>
  <c r="S24" i="3"/>
  <c r="V25" i="3"/>
  <c r="S25" i="3"/>
  <c r="V26" i="3"/>
  <c r="S26" i="3"/>
  <c r="V27" i="3"/>
  <c r="S27" i="3"/>
  <c r="V28" i="3"/>
  <c r="S28" i="3"/>
  <c r="V29" i="3"/>
  <c r="S29" i="3"/>
  <c r="V30" i="3"/>
  <c r="S30" i="3"/>
  <c r="V31" i="3"/>
  <c r="S31" i="3"/>
  <c r="V32" i="3"/>
  <c r="S32" i="3"/>
  <c r="V33" i="3"/>
  <c r="S33" i="3"/>
  <c r="V34" i="3"/>
  <c r="S34" i="3"/>
  <c r="V35" i="3"/>
  <c r="S35" i="3"/>
  <c r="V36" i="3"/>
  <c r="S36" i="3"/>
  <c r="V37" i="3"/>
  <c r="S37" i="3"/>
  <c r="V38" i="3"/>
  <c r="S38" i="3"/>
  <c r="V39" i="3"/>
  <c r="S39" i="3"/>
  <c r="O13" i="4"/>
  <c r="U14" i="4"/>
  <c r="K15" i="4"/>
  <c r="O17" i="4"/>
  <c r="U18" i="4"/>
  <c r="T17" i="5"/>
  <c r="U17" i="5" s="1"/>
  <c r="L18" i="5"/>
  <c r="AD18" i="5" s="1"/>
  <c r="T18" i="5"/>
  <c r="AB18" i="5"/>
  <c r="V13" i="1"/>
  <c r="A14" i="1" s="1"/>
  <c r="V20" i="1"/>
  <c r="S16" i="2"/>
  <c r="O17" i="2"/>
  <c r="M19" i="2"/>
  <c r="S21" i="2"/>
  <c r="O25" i="2"/>
  <c r="K17" i="3"/>
  <c r="K21" i="3"/>
  <c r="S16" i="4"/>
  <c r="O19" i="4"/>
  <c r="O21" i="4"/>
  <c r="O23" i="4"/>
  <c r="O25" i="4"/>
  <c r="Q13" i="1"/>
  <c r="K14" i="1"/>
  <c r="O14" i="1"/>
  <c r="Q19" i="1"/>
  <c r="U18" i="1"/>
  <c r="U21" i="1"/>
  <c r="S13" i="2"/>
  <c r="V16" i="2"/>
  <c r="Q17" i="2"/>
  <c r="O19" i="2"/>
  <c r="S22" i="2"/>
  <c r="K25" i="2"/>
  <c r="K20" i="3"/>
  <c r="M13" i="4"/>
  <c r="S13" i="4"/>
  <c r="U17" i="4"/>
  <c r="K13" i="1"/>
  <c r="U16" i="1"/>
  <c r="U20" i="1"/>
  <c r="V13" i="2"/>
  <c r="A19" i="2" s="1"/>
  <c r="O13" i="2"/>
  <c r="M14" i="2"/>
  <c r="S14" i="2"/>
  <c r="V15" i="2"/>
  <c r="K15" i="2"/>
  <c r="K18" i="2"/>
  <c r="S18" i="2"/>
  <c r="O20" i="2"/>
  <c r="K21" i="2"/>
  <c r="Q21" i="2"/>
  <c r="O22" i="2"/>
  <c r="O23" i="2"/>
  <c r="K14" i="3"/>
  <c r="V13" i="4"/>
  <c r="A22" i="4" s="1"/>
  <c r="K13" i="4"/>
  <c r="O14" i="4"/>
  <c r="U15" i="4"/>
  <c r="K16" i="4"/>
  <c r="O18" i="4"/>
  <c r="L15" i="5"/>
  <c r="M28" i="5" s="1"/>
  <c r="T15" i="5"/>
  <c r="U22" i="5" s="1"/>
  <c r="AB15" i="5"/>
  <c r="AC28" i="5" s="1"/>
  <c r="P23" i="5"/>
  <c r="Q23" i="5" s="1"/>
  <c r="X23" i="5"/>
  <c r="Y23" i="5" s="1"/>
  <c r="L25" i="5"/>
  <c r="AD25" i="5" s="1"/>
  <c r="V19" i="2"/>
  <c r="Q20" i="2"/>
  <c r="M21" i="2"/>
  <c r="V23" i="2"/>
  <c r="A23" i="2" s="1"/>
  <c r="Q24" i="2"/>
  <c r="M25" i="2"/>
  <c r="U13" i="3"/>
  <c r="U14" i="3"/>
  <c r="U15" i="3"/>
  <c r="U16" i="3"/>
  <c r="U17" i="3"/>
  <c r="U18" i="3"/>
  <c r="U19" i="3"/>
  <c r="U20" i="3"/>
  <c r="U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V14" i="4"/>
  <c r="V15" i="4"/>
  <c r="V16" i="4"/>
  <c r="V17" i="4"/>
  <c r="V18" i="4"/>
  <c r="V19" i="4"/>
  <c r="S19" i="4"/>
  <c r="V20" i="4"/>
  <c r="S20" i="4"/>
  <c r="V21" i="4"/>
  <c r="A21" i="4" s="1"/>
  <c r="S21" i="4"/>
  <c r="V22" i="4"/>
  <c r="S22" i="4"/>
  <c r="V23" i="4"/>
  <c r="A23" i="4" s="1"/>
  <c r="S23" i="4"/>
  <c r="V24" i="4"/>
  <c r="S24" i="4"/>
  <c r="V25" i="4"/>
  <c r="A25" i="4" s="1"/>
  <c r="S25" i="4"/>
  <c r="P14" i="5"/>
  <c r="X14" i="5"/>
  <c r="Y16" i="5" s="1"/>
  <c r="P15" i="5"/>
  <c r="Q15" i="5" s="1"/>
  <c r="X15" i="5"/>
  <c r="L20" i="5"/>
  <c r="T20" i="5"/>
  <c r="AD20" i="5" s="1"/>
  <c r="AB20" i="5"/>
  <c r="AC14" i="5" s="1"/>
  <c r="L22" i="5"/>
  <c r="T22" i="5"/>
  <c r="AB22" i="5"/>
  <c r="AC22" i="5" s="1"/>
  <c r="L23" i="5"/>
  <c r="M23" i="5" s="1"/>
  <c r="T23" i="5"/>
  <c r="AB23" i="5"/>
  <c r="P28" i="5"/>
  <c r="X28" i="5"/>
  <c r="Y28" i="5" s="1"/>
  <c r="V14" i="2"/>
  <c r="Q15" i="2"/>
  <c r="M16" i="2"/>
  <c r="V18" i="2"/>
  <c r="A20" i="2" s="1"/>
  <c r="K19" i="2"/>
  <c r="Q19" i="2"/>
  <c r="M20" i="2"/>
  <c r="V22" i="2"/>
  <c r="A22" i="2" s="1"/>
  <c r="K23" i="2"/>
  <c r="Q23" i="2"/>
  <c r="M24" i="2"/>
  <c r="Q24" i="3"/>
  <c r="U13" i="4"/>
  <c r="M19" i="4"/>
  <c r="M20" i="4"/>
  <c r="M21" i="4"/>
  <c r="M22" i="4"/>
  <c r="M23" i="4"/>
  <c r="M24" i="4"/>
  <c r="M25" i="4"/>
  <c r="P16" i="5"/>
  <c r="AD16" i="5" s="1"/>
  <c r="X16" i="5"/>
  <c r="P19" i="5"/>
  <c r="Q19" i="5" s="1"/>
  <c r="X19" i="5"/>
  <c r="Y26" i="5" s="1"/>
  <c r="L24" i="5"/>
  <c r="T24" i="5"/>
  <c r="AB24" i="5"/>
  <c r="L27" i="5"/>
  <c r="M27" i="5" s="1"/>
  <c r="T27" i="5"/>
  <c r="AB27" i="5"/>
  <c r="Q20" i="5"/>
  <c r="AD28" i="5"/>
  <c r="U14" i="5"/>
  <c r="Y17" i="5"/>
  <c r="AC18" i="5"/>
  <c r="AC19" i="5"/>
  <c r="Y24" i="5"/>
  <c r="Y27" i="5"/>
  <c r="M16" i="5"/>
  <c r="U20" i="5"/>
  <c r="AD22" i="5"/>
  <c r="M22" i="5"/>
  <c r="AD23" i="5"/>
  <c r="Q28" i="5"/>
  <c r="Y22" i="5"/>
  <c r="Q16" i="5"/>
  <c r="Y18" i="5"/>
  <c r="AD24" i="5"/>
  <c r="Y25" i="5"/>
  <c r="AC26" i="5"/>
  <c r="AC27" i="5"/>
  <c r="AD21" i="5"/>
  <c r="A20" i="4"/>
  <c r="A24" i="4"/>
  <c r="Q13" i="4"/>
  <c r="M14" i="4"/>
  <c r="Q14" i="4"/>
  <c r="M15" i="4"/>
  <c r="Q15" i="4"/>
  <c r="M16" i="4"/>
  <c r="Q16" i="4"/>
  <c r="M17" i="4"/>
  <c r="Q17" i="4"/>
  <c r="M18" i="4"/>
  <c r="Q18" i="4"/>
  <c r="K19" i="4"/>
  <c r="K20" i="4"/>
  <c r="K21" i="4"/>
  <c r="K22" i="4"/>
  <c r="K23" i="4"/>
  <c r="K24" i="4"/>
  <c r="K25" i="4"/>
  <c r="U19" i="4"/>
  <c r="U20" i="4"/>
  <c r="U21" i="4"/>
  <c r="U22" i="4"/>
  <c r="U23" i="4"/>
  <c r="U24" i="4"/>
  <c r="U25" i="4"/>
  <c r="M22" i="3"/>
  <c r="M21" i="3"/>
  <c r="M20" i="3"/>
  <c r="U22" i="3"/>
  <c r="M13" i="3"/>
  <c r="M15" i="3"/>
  <c r="Q17" i="3"/>
  <c r="M19" i="3"/>
  <c r="M23" i="3"/>
  <c r="U23" i="3"/>
  <c r="V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22" i="3"/>
  <c r="Q21" i="3"/>
  <c r="Q20" i="3"/>
  <c r="Q19" i="3"/>
  <c r="M24" i="3"/>
  <c r="U24" i="3"/>
  <c r="Q13" i="3"/>
  <c r="Q15" i="3"/>
  <c r="M17" i="3"/>
  <c r="M14" i="3"/>
  <c r="Q14" i="3"/>
  <c r="M16" i="3"/>
  <c r="Q16" i="3"/>
  <c r="M18" i="3"/>
  <c r="Q18" i="3"/>
  <c r="V22" i="3"/>
  <c r="A18" i="3" s="1"/>
  <c r="Q23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A24" i="2"/>
  <c r="A18" i="2"/>
  <c r="A21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M15" i="1"/>
  <c r="M22" i="1"/>
  <c r="M21" i="1"/>
  <c r="M20" i="1"/>
  <c r="U15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O15" i="1"/>
  <c r="O22" i="1"/>
  <c r="O21" i="1"/>
  <c r="K16" i="1"/>
  <c r="O16" i="1"/>
  <c r="S16" i="1"/>
  <c r="M17" i="1"/>
  <c r="Q17" i="1"/>
  <c r="K18" i="1"/>
  <c r="O18" i="1"/>
  <c r="M19" i="1"/>
  <c r="K20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Q15" i="1"/>
  <c r="Q22" i="1"/>
  <c r="Q21" i="1"/>
  <c r="Q20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K15" i="1"/>
  <c r="K22" i="1"/>
  <c r="V15" i="1"/>
  <c r="A17" i="1" s="1"/>
  <c r="S15" i="1"/>
  <c r="S22" i="1"/>
  <c r="S21" i="1"/>
  <c r="M16" i="1"/>
  <c r="Q16" i="1"/>
  <c r="K17" i="1"/>
  <c r="O17" i="1"/>
  <c r="S17" i="1"/>
  <c r="M18" i="1"/>
  <c r="Q18" i="1"/>
  <c r="K19" i="1"/>
  <c r="O19" i="1"/>
  <c r="S19" i="1"/>
  <c r="S20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26" i="5" l="1"/>
  <c r="U21" i="5"/>
  <c r="Y14" i="5"/>
  <c r="AC25" i="5"/>
  <c r="M20" i="5"/>
  <c r="AC15" i="5"/>
  <c r="Q24" i="5"/>
  <c r="U19" i="5"/>
  <c r="U18" i="5"/>
  <c r="AC16" i="5"/>
  <c r="M14" i="5"/>
  <c r="AD15" i="5"/>
  <c r="A18" i="4"/>
  <c r="A14" i="4"/>
  <c r="A15" i="2"/>
  <c r="AC17" i="5"/>
  <c r="U25" i="5"/>
  <c r="A13" i="2"/>
  <c r="A16" i="2"/>
  <c r="M25" i="5"/>
  <c r="AD27" i="5"/>
  <c r="M26" i="5"/>
  <c r="U24" i="5"/>
  <c r="Y19" i="5"/>
  <c r="Q17" i="5"/>
  <c r="Q14" i="5"/>
  <c r="Y20" i="5"/>
  <c r="AC23" i="5"/>
  <c r="Y21" i="5"/>
  <c r="U15" i="5"/>
  <c r="Q26" i="5"/>
  <c r="AC21" i="5"/>
  <c r="AD19" i="5"/>
  <c r="M18" i="5"/>
  <c r="U16" i="5"/>
  <c r="AD14" i="5"/>
  <c r="A17" i="4"/>
  <c r="AD17" i="5"/>
  <c r="A24" i="5" s="1"/>
  <c r="U28" i="5"/>
  <c r="A19" i="1"/>
  <c r="A15" i="4"/>
  <c r="A37" i="1"/>
  <c r="A33" i="1"/>
  <c r="A29" i="1"/>
  <c r="A25" i="1"/>
  <c r="A22" i="1"/>
  <c r="A21" i="1"/>
  <c r="A17" i="2"/>
  <c r="A14" i="2"/>
  <c r="U27" i="5"/>
  <c r="AC24" i="5"/>
  <c r="Q18" i="5"/>
  <c r="Q21" i="5"/>
  <c r="A38" i="1"/>
  <c r="A36" i="1"/>
  <c r="A34" i="1"/>
  <c r="A32" i="1"/>
  <c r="A30" i="1"/>
  <c r="A28" i="1"/>
  <c r="A26" i="1"/>
  <c r="A24" i="1"/>
  <c r="A25" i="2"/>
  <c r="M17" i="5"/>
  <c r="M24" i="5"/>
  <c r="Q27" i="5"/>
  <c r="U23" i="5"/>
  <c r="AC20" i="5"/>
  <c r="M15" i="5"/>
  <c r="Q25" i="5"/>
  <c r="M21" i="5"/>
  <c r="M19" i="5"/>
  <c r="Q22" i="5"/>
  <c r="Y15" i="5"/>
  <c r="A16" i="4"/>
  <c r="A13" i="4"/>
  <c r="A20" i="5"/>
  <c r="A19" i="5"/>
  <c r="A21" i="5"/>
  <c r="A18" i="5"/>
  <c r="A16" i="5"/>
  <c r="A25" i="5"/>
  <c r="A39" i="3"/>
  <c r="A31" i="3"/>
  <c r="A20" i="3"/>
  <c r="A17" i="3"/>
  <c r="A37" i="3"/>
  <c r="A33" i="3"/>
  <c r="A29" i="3"/>
  <c r="A25" i="3"/>
  <c r="A16" i="3"/>
  <c r="A13" i="3"/>
  <c r="A19" i="3"/>
  <c r="A15" i="3"/>
  <c r="A36" i="3"/>
  <c r="A32" i="3"/>
  <c r="A28" i="3"/>
  <c r="A14" i="3"/>
  <c r="A24" i="3"/>
  <c r="A35" i="3"/>
  <c r="A27" i="3"/>
  <c r="A21" i="3"/>
  <c r="A23" i="3"/>
  <c r="A38" i="3"/>
  <c r="A34" i="3"/>
  <c r="A30" i="3"/>
  <c r="A26" i="3"/>
  <c r="A18" i="1"/>
  <c r="A20" i="1"/>
  <c r="A13" i="1"/>
  <c r="A22" i="5" l="1"/>
  <c r="A23" i="5"/>
  <c r="A14" i="5"/>
  <c r="A26" i="5"/>
  <c r="A17" i="5"/>
  <c r="A28" i="5"/>
  <c r="A15" i="5"/>
  <c r="A27" i="5"/>
</calcChain>
</file>

<file path=xl/sharedStrings.xml><?xml version="1.0" encoding="utf-8"?>
<sst xmlns="http://schemas.openxmlformats.org/spreadsheetml/2006/main" count="227" uniqueCount="36">
  <si>
    <t>RESULTS / РЕЗУЛЬТАТЫ</t>
  </si>
  <si>
    <t>Event Code:</t>
  </si>
  <si>
    <t>Judges</t>
  </si>
  <si>
    <t>E :</t>
  </si>
  <si>
    <t>Venue:</t>
  </si>
  <si>
    <t>H :</t>
  </si>
  <si>
    <t>Country:</t>
  </si>
  <si>
    <t>C :</t>
  </si>
  <si>
    <t>Date:</t>
  </si>
  <si>
    <t>M :</t>
  </si>
  <si>
    <t>Competition N°:</t>
  </si>
  <si>
    <t>B :</t>
  </si>
  <si>
    <t>Competition Tittle :</t>
  </si>
  <si>
    <t>Rank</t>
  </si>
  <si>
    <t>Horse No</t>
  </si>
  <si>
    <r>
      <rPr>
        <b/>
        <sz val="9"/>
        <rFont val="Verdana"/>
        <family val="2"/>
        <charset val="204"/>
      </rPr>
      <t>Rider's Full Name</t>
    </r>
    <r>
      <rPr>
        <b/>
        <sz val="8"/>
        <rFont val="Verdana"/>
        <family val="2"/>
      </rPr>
      <t xml:space="preserve">
</t>
    </r>
    <r>
      <rPr>
        <b/>
        <sz val="7"/>
        <rFont val="Verdana"/>
        <family val="2"/>
        <charset val="204"/>
      </rPr>
      <t>(First Name-Name)</t>
    </r>
  </si>
  <si>
    <t>Rider ID</t>
  </si>
  <si>
    <t>Rider
NF</t>
  </si>
  <si>
    <t>Horse's Name</t>
  </si>
  <si>
    <t>FEI Pass or
Reg No</t>
  </si>
  <si>
    <r>
      <rPr>
        <b/>
        <sz val="9"/>
        <rFont val="Verdana"/>
        <family val="2"/>
        <charset val="204"/>
      </rPr>
      <t>Horse's Details</t>
    </r>
    <r>
      <rPr>
        <b/>
        <sz val="8"/>
        <rFont val="Verdana"/>
        <family val="2"/>
      </rPr>
      <t xml:space="preserve">
</t>
    </r>
    <r>
      <rPr>
        <b/>
        <sz val="7"/>
        <rFont val="Verdana"/>
        <family val="2"/>
        <charset val="204"/>
      </rPr>
      <t>(Stud Book/Age/Sex/Color/Country of Birth/Sir/Dam/Owner)</t>
    </r>
  </si>
  <si>
    <t>Prize
Money
USD $</t>
  </si>
  <si>
    <t>Judge's Percentage</t>
  </si>
  <si>
    <t>Mist.</t>
  </si>
  <si>
    <t>TOTAL</t>
  </si>
  <si>
    <t>H</t>
  </si>
  <si>
    <t>Place</t>
  </si>
  <si>
    <t>C</t>
  </si>
  <si>
    <t>B</t>
  </si>
  <si>
    <t>in kind</t>
  </si>
  <si>
    <t xml:space="preserve">President of the Jury of the class </t>
  </si>
  <si>
    <t>E</t>
  </si>
  <si>
    <t>M</t>
  </si>
  <si>
    <t>Tech</t>
  </si>
  <si>
    <t>Art</t>
  </si>
  <si>
    <t>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</si>
</sst>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34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4"/>
      <name val="Arial Cyr"/>
      <family val="2"/>
      <charset val="204"/>
    </font>
    <font>
      <b/>
      <i/>
      <sz val="14"/>
      <name val="Arial"/>
      <family val="2"/>
      <charset val="204"/>
    </font>
    <font>
      <sz val="8"/>
      <name val="Verdana"/>
      <family val="2"/>
    </font>
    <font>
      <b/>
      <sz val="14"/>
      <color indexed="12"/>
      <name val="Verdana"/>
      <family val="2"/>
      <charset val="204"/>
    </font>
    <font>
      <sz val="9"/>
      <name val="Verdana"/>
      <family val="2"/>
    </font>
    <font>
      <sz val="10"/>
      <color indexed="9"/>
      <name val="Verdana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Calibri"/>
      <family val="2"/>
      <charset val="204"/>
    </font>
    <font>
      <sz val="10"/>
      <color indexed="10"/>
      <name val="Verdana"/>
      <family val="2"/>
    </font>
    <font>
      <b/>
      <sz val="9"/>
      <name val="Verdana"/>
      <family val="2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</font>
    <font>
      <b/>
      <sz val="7"/>
      <name val="Verdana"/>
      <family val="2"/>
      <charset val="204"/>
    </font>
    <font>
      <b/>
      <sz val="11"/>
      <name val="Verdana"/>
      <family val="2"/>
    </font>
    <font>
      <sz val="7"/>
      <name val="Arial Cyr"/>
      <charset val="204"/>
    </font>
    <font>
      <b/>
      <sz val="14"/>
      <name val="Verdana"/>
      <family val="2"/>
    </font>
    <font>
      <b/>
      <sz val="14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i/>
      <sz val="8"/>
      <name val="Arial Cyr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</font>
    <font>
      <sz val="11"/>
      <name val="Calibri"/>
      <family val="2"/>
      <charset val="204"/>
    </font>
    <font>
      <sz val="10"/>
      <name val="Verdana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/>
    <xf numFmtId="0" fontId="3" fillId="0" borderId="0" xfId="0" applyNumberFormat="1" applyFont="1" applyAlignment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" fontId="11" fillId="0" borderId="0" xfId="0" applyNumberFormat="1" applyFont="1" applyFill="1" applyAlignment="1"/>
    <xf numFmtId="0" fontId="18" fillId="0" borderId="0" xfId="0" applyFont="1"/>
    <xf numFmtId="0" fontId="18" fillId="0" borderId="0" xfId="0" applyFont="1" applyBorder="1"/>
    <xf numFmtId="0" fontId="19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textRotation="90"/>
    </xf>
    <xf numFmtId="0" fontId="15" fillId="2" borderId="3" xfId="0" applyFont="1" applyFill="1" applyBorder="1" applyAlignment="1" applyProtection="1">
      <alignment horizontal="center" vertical="center" textRotation="90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165" fontId="22" fillId="0" borderId="6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30" fillId="0" borderId="0" xfId="0" applyFont="1" applyBorder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Protection="1"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>
      <alignment horizontal="center" vertical="center"/>
    </xf>
    <xf numFmtId="165" fontId="22" fillId="0" borderId="16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 wrapText="1"/>
    </xf>
    <xf numFmtId="164" fontId="15" fillId="2" borderId="5" xfId="0" applyNumberFormat="1" applyFont="1" applyFill="1" applyBorder="1" applyAlignment="1" applyProtection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left" vertical="center" wrapText="1"/>
    </xf>
    <xf numFmtId="164" fontId="15" fillId="2" borderId="5" xfId="0" applyNumberFormat="1" applyFont="1" applyFill="1" applyBorder="1" applyAlignment="1" applyProtection="1">
      <alignment horizontal="left" vertical="center" wrapText="1"/>
    </xf>
    <xf numFmtId="164" fontId="17" fillId="2" borderId="2" xfId="0" applyNumberFormat="1" applyFont="1" applyFill="1" applyBorder="1" applyAlignment="1" applyProtection="1">
      <alignment horizontal="center" vertical="center" wrapText="1"/>
    </xf>
    <xf numFmtId="164" fontId="17" fillId="2" borderId="3" xfId="0" applyNumberFormat="1" applyFont="1" applyFill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center" vertical="center" textRotation="90" wrapText="1"/>
    </xf>
    <xf numFmtId="164" fontId="15" fillId="2" borderId="5" xfId="0" applyNumberFormat="1" applyFont="1" applyFill="1" applyBorder="1" applyAlignment="1" applyProtection="1">
      <alignment horizontal="center" vertical="center" textRotation="90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164" fontId="12" fillId="2" borderId="5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left" vertical="center" wrapText="1"/>
    </xf>
    <xf numFmtId="164" fontId="12" fillId="2" borderId="5" xfId="0" applyNumberFormat="1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 textRotation="90"/>
    </xf>
    <xf numFmtId="0" fontId="15" fillId="2" borderId="15" xfId="0" applyFont="1" applyFill="1" applyBorder="1" applyAlignment="1" applyProtection="1">
      <alignment horizontal="center" vertical="center" textRotation="90"/>
    </xf>
    <xf numFmtId="164" fontId="19" fillId="2" borderId="2" xfId="0" applyNumberFormat="1" applyFont="1" applyFill="1" applyBorder="1" applyAlignment="1" applyProtection="1">
      <alignment horizontal="center" vertical="center" wrapText="1"/>
    </xf>
    <xf numFmtId="164" fontId="19" fillId="2" borderId="3" xfId="0" applyNumberFormat="1" applyFont="1" applyFill="1" applyBorder="1" applyAlignment="1" applyProtection="1">
      <alignment horizontal="center" vertical="center" wrapText="1"/>
    </xf>
    <xf numFmtId="164" fontId="15" fillId="2" borderId="10" xfId="0" applyNumberFormat="1" applyFont="1" applyFill="1" applyBorder="1" applyAlignment="1" applyProtection="1">
      <alignment horizontal="center" vertical="center" wrapText="1"/>
    </xf>
    <xf numFmtId="164" fontId="13" fillId="2" borderId="10" xfId="0" applyNumberFormat="1" applyFont="1" applyFill="1" applyBorder="1" applyAlignment="1" applyProtection="1">
      <alignment horizontal="left" vertical="center" wrapText="1"/>
    </xf>
    <xf numFmtId="164" fontId="17" fillId="2" borderId="7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164" fontId="12" fillId="2" borderId="10" xfId="0" applyNumberFormat="1" applyFont="1" applyFill="1" applyBorder="1" applyAlignment="1" applyProtection="1">
      <alignment horizontal="center" vertical="center" wrapText="1"/>
    </xf>
    <xf numFmtId="164" fontId="12" fillId="2" borderId="1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2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3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4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5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2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3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4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5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2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3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4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5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2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3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4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7</xdr:col>
      <xdr:colOff>0</xdr:colOff>
      <xdr:row>8</xdr:row>
      <xdr:rowOff>142875</xdr:rowOff>
    </xdr:to>
    <xdr:pic>
      <xdr:nvPicPr>
        <xdr:cNvPr id="5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2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47625</xdr:rowOff>
    </xdr:from>
    <xdr:to>
      <xdr:col>5</xdr:col>
      <xdr:colOff>0</xdr:colOff>
      <xdr:row>8</xdr:row>
      <xdr:rowOff>142875</xdr:rowOff>
    </xdr:to>
    <xdr:pic>
      <xdr:nvPicPr>
        <xdr:cNvPr id="3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9</xdr:col>
      <xdr:colOff>133350</xdr:colOff>
      <xdr:row>8</xdr:row>
      <xdr:rowOff>142875</xdr:rowOff>
    </xdr:to>
    <xdr:pic>
      <xdr:nvPicPr>
        <xdr:cNvPr id="4" name="Рисунок 2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47625</xdr:rowOff>
    </xdr:from>
    <xdr:to>
      <xdr:col>9</xdr:col>
      <xdr:colOff>133350</xdr:colOff>
      <xdr:row>8</xdr:row>
      <xdr:rowOff>142875</xdr:rowOff>
    </xdr:to>
    <xdr:pic>
      <xdr:nvPicPr>
        <xdr:cNvPr id="5" name="Рисунок 6" descr="mmmm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6%20&#1072;&#1087;&#1088;&#1077;&#1083;&#1103;\Results_CDIJ_Te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6%20&#1072;&#1087;&#1088;&#1077;&#1083;&#1103;\Results_CDIY_Te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%20&#1072;&#1087;&#1088;&#1077;&#1083;&#1103;\Results_CDIJ_Indi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%20&#1072;&#1087;&#1088;&#1077;&#1083;&#1103;\Results_CDIY_Indi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8%20&#1072;&#1087;&#1088;&#1077;&#1083;&#1103;\Results_CDIJ_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List"/>
      <sheetName val="Start List (2)"/>
      <sheetName val="Start List for Judges"/>
      <sheetName val="Results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</sheetNames>
    <sheetDataSet>
      <sheetData sheetId="0">
        <row r="2">
          <cell r="H2" t="str">
            <v>Thursday, 16.04.2015</v>
          </cell>
        </row>
        <row r="4">
          <cell r="D4" t="str">
            <v>CDIJ</v>
          </cell>
        </row>
        <row r="5">
          <cell r="D5" t="str">
            <v>Minsk, Ratomka</v>
          </cell>
          <cell r="I5" t="str">
            <v>Yuri ROMANOV (RUS) 4*</v>
          </cell>
        </row>
        <row r="6">
          <cell r="D6" t="str">
            <v>Belarus</v>
          </cell>
          <cell r="I6" t="str">
            <v>Nataliya PETUKHOVA (BLR) 4*</v>
          </cell>
        </row>
        <row r="7">
          <cell r="D7" t="str">
            <v>16-19.04.2015</v>
          </cell>
        </row>
        <row r="8">
          <cell r="D8">
            <v>1</v>
          </cell>
          <cell r="I8" t="str">
            <v>Maja STUKELJ (SLO) 4*</v>
          </cell>
        </row>
        <row r="9">
          <cell r="D9" t="str">
            <v>TEAM COMPETITION TEST Juniors</v>
          </cell>
        </row>
      </sheetData>
      <sheetData sheetId="1">
        <row r="6">
          <cell r="C6">
            <v>109</v>
          </cell>
          <cell r="D6" t="str">
            <v>DOYNIKOVA Valeria 
ДОЙНИКОВА Валерия</v>
          </cell>
          <cell r="E6">
            <v>10117755</v>
          </cell>
          <cell r="F6" t="str">
            <v>RUS</v>
          </cell>
          <cell r="G6" t="str">
            <v>CAMPING
КЕМПИНГ</v>
          </cell>
          <cell r="H6" t="str">
            <v>104TB86</v>
          </cell>
          <cell r="I6" t="str">
            <v>TRAK / 2004 / G / dark bay / RUS / Gabion / Korona / Kalibr / KRASAVINA, Elena</v>
          </cell>
        </row>
        <row r="7">
          <cell r="C7">
            <v>105</v>
          </cell>
          <cell r="D7" t="str">
            <v>MELNIKOVA, Ekaterina
МЕЛЬНИКОВА Екатерина</v>
          </cell>
          <cell r="E7">
            <v>10116096</v>
          </cell>
          <cell r="F7" t="str">
            <v>RUS</v>
          </cell>
          <cell r="G7" t="str">
            <v>CALIPH
КАЛИФ</v>
          </cell>
          <cell r="H7" t="str">
            <v>104RJ92</v>
          </cell>
          <cell r="I7" t="str">
            <v>HANN / 2007 / G / bay / BLR /  Caratino Z / Philipinka / Fakt / YANSON, Tatiana</v>
          </cell>
        </row>
        <row r="8">
          <cell r="C8">
            <v>101</v>
          </cell>
          <cell r="D8" t="str">
            <v>GORBACHEVA, Yulia
ГОРБАЧЕВА Юлия</v>
          </cell>
          <cell r="E8">
            <v>10080582</v>
          </cell>
          <cell r="F8" t="str">
            <v>RUS</v>
          </cell>
          <cell r="G8" t="str">
            <v>PRESTIGE
ПРЕСТИЖ</v>
          </cell>
          <cell r="H8" t="str">
            <v>104KH36</v>
          </cell>
          <cell r="I8" t="str">
            <v>HB / 2007 / G / grey / RUS / Salut / Palmira / Abtsion / LOKTIONOV, Victor</v>
          </cell>
        </row>
        <row r="9">
          <cell r="C9">
            <v>143</v>
          </cell>
          <cell r="D9" t="str">
            <v>FOKEEVA, Lizaveta
ФОКЕЕВА Елизавета</v>
          </cell>
          <cell r="E9">
            <v>10107965</v>
          </cell>
          <cell r="F9" t="str">
            <v>BLR</v>
          </cell>
          <cell r="G9" t="str">
            <v>DITRIKH
ДИТРИХ</v>
          </cell>
          <cell r="H9" t="str">
            <v>BLR40056</v>
          </cell>
          <cell r="I9" t="str">
            <v>TRAK / 2001 / G / bay / BLR / HIRAMAS / DELFIYA / EFIR / Republic Olympic Equestrian and Breeding Center</v>
          </cell>
        </row>
        <row r="10">
          <cell r="C10">
            <v>103</v>
          </cell>
          <cell r="D10" t="str">
            <v>IVANOVA, Anastasia
ИВАНОВА Анастасия</v>
          </cell>
          <cell r="E10">
            <v>10103745</v>
          </cell>
          <cell r="F10" t="str">
            <v>RUS</v>
          </cell>
          <cell r="G10" t="str">
            <v>DUNAJ 
ДУНАЙ</v>
          </cell>
          <cell r="H10" t="str">
            <v>104EH64</v>
          </cell>
          <cell r="I10" t="str">
            <v>RWB / 2007/ G / flecked black / RUS / Dombay / Khodynka / Khokkey / IVANOVA, Tatyana</v>
          </cell>
        </row>
        <row r="11">
          <cell r="C11">
            <v>150</v>
          </cell>
          <cell r="D11" t="str">
            <v>BIALEVICH, Katsiaryna
БЕЛЕВИЧ Екатерина</v>
          </cell>
          <cell r="E11">
            <v>10102074</v>
          </cell>
          <cell r="F11" t="str">
            <v>BLR</v>
          </cell>
          <cell r="G11" t="str">
            <v>PANEVEZHIS
ПАНЕВЕЖИС</v>
          </cell>
          <cell r="H11" t="str">
            <v>BLR40089</v>
          </cell>
          <cell r="I11" t="str">
            <v>TRAK / 2001 / G / d.bay / BLR / VOPROS / PORA / HOROG / Republican Olympic Equestrian &amp; Breeding Centre</v>
          </cell>
        </row>
        <row r="12">
          <cell r="C12">
            <v>146</v>
          </cell>
          <cell r="D12" t="str">
            <v>SAZONAVA Aliaksandra
САЗОНОВА Александра</v>
          </cell>
          <cell r="E12">
            <v>10102021</v>
          </cell>
          <cell r="F12" t="str">
            <v>BLR</v>
          </cell>
          <cell r="G12" t="str">
            <v>DOMBAI
ДОМБАЙ</v>
          </cell>
          <cell r="H12" t="str">
            <v>BLR00077</v>
          </cell>
          <cell r="I12" t="str">
            <v>HB / 1993 / G / d. chestnut / BLR / BEK xx / DORIS / DIFER H /  Republic Olympic Equestrian and Breeding Center</v>
          </cell>
        </row>
        <row r="13">
          <cell r="C13">
            <v>148</v>
          </cell>
          <cell r="D13" t="str">
            <v>SUDZHENKA, Maria
СУДЖЕНКО Мария</v>
          </cell>
          <cell r="E13">
            <v>10117859</v>
          </cell>
          <cell r="F13" t="str">
            <v>BLR</v>
          </cell>
          <cell r="G13" t="str">
            <v>POUKH
ПУХ</v>
          </cell>
          <cell r="H13" t="str">
            <v>103EP44</v>
          </cell>
          <cell r="I13" t="str">
            <v>TRAK / 2004 / G / bay / BLR / KHOZARGAN / PEREPELKA / PLASTIK / CHYZH Alesia</v>
          </cell>
        </row>
        <row r="14">
          <cell r="C14">
            <v>113</v>
          </cell>
          <cell r="D14" t="str">
            <v>VOZHOVA, Ksenia
ВОЖОВА Ксения</v>
          </cell>
          <cell r="E14">
            <v>10085640</v>
          </cell>
          <cell r="F14" t="str">
            <v>RUS</v>
          </cell>
          <cell r="G14" t="str">
            <v>KORSARO
КОРСАРО</v>
          </cell>
          <cell r="H14" t="str">
            <v>RUS40437</v>
          </cell>
          <cell r="I14" t="str">
            <v>CWB / 2002 / G / grey / SLO / KORSAR / SEJLA / FAHARADSCHA / VOZHOV, Anatoly</v>
          </cell>
        </row>
        <row r="15">
          <cell r="C15">
            <v>140</v>
          </cell>
          <cell r="D15" t="str">
            <v>AVINA Alina
АВИНА Алина</v>
          </cell>
          <cell r="E15">
            <v>10102035</v>
          </cell>
          <cell r="F15" t="str">
            <v>BLR</v>
          </cell>
          <cell r="G15" t="str">
            <v>DEPOZIT
ДЕПОЗИТ</v>
          </cell>
          <cell r="H15" t="str">
            <v>103JQ61</v>
          </cell>
          <cell r="I15" t="str">
            <v>TRAK / 2004 / St / chestn / BLR / POHVAL / DIASPORA / PLUTARH /  Republic Olympic Equestrian and Breeding Center</v>
          </cell>
        </row>
        <row r="16">
          <cell r="C16">
            <v>144</v>
          </cell>
          <cell r="D16" t="str">
            <v>RAMANENKA, Anastasiya
РОМАНЕНКО Анастасия</v>
          </cell>
          <cell r="E16">
            <v>10106459</v>
          </cell>
          <cell r="F16" t="str">
            <v>BLR</v>
          </cell>
          <cell r="G16" t="str">
            <v>VIKING
ВИКИНГ</v>
          </cell>
          <cell r="H16" t="str">
            <v>104TK06</v>
          </cell>
          <cell r="I16" t="str">
            <v>HANN / 2002 / St / bay / BLR / KOBRIN / VOSPETAYA / VOZGON / Mogilev regional olympic equestrian centre</v>
          </cell>
        </row>
        <row r="17">
          <cell r="C17">
            <v>142</v>
          </cell>
          <cell r="D17" t="str">
            <v>BEREZINSKAYA, Alyna
БЕРЕЗИНСКАЯ Алина</v>
          </cell>
          <cell r="E17">
            <v>10080896</v>
          </cell>
          <cell r="F17" t="str">
            <v>BLR</v>
          </cell>
          <cell r="G17" t="str">
            <v>OLBRACHT
ОЛЬБРЕХТ</v>
          </cell>
          <cell r="H17" t="str">
            <v>103XL66</v>
          </cell>
          <cell r="I17" t="str">
            <v>TRAK/ 2007/ G / black / BLR / HIRAMAS / OFELIYA / FAKT XX / Republican Olympic equestrian &amp; breeding centre</v>
          </cell>
        </row>
        <row r="18">
          <cell r="C18">
            <v>108</v>
          </cell>
          <cell r="D18" t="str">
            <v>SEREBRYANNIKOVA, Ekaterina
СЕРЕБРЯННИКОВА Екатерина</v>
          </cell>
          <cell r="E18">
            <v>10104871</v>
          </cell>
          <cell r="F18" t="str">
            <v>RUS</v>
          </cell>
          <cell r="G18" t="str">
            <v>CHARLESTON
ЧАРЛЬСТОН</v>
          </cell>
          <cell r="H18" t="str">
            <v>104KP10</v>
          </cell>
          <cell r="I18" t="str">
            <v>KWPN / 2007 / G / chestnut / NED / Jazz / Julia / Rubinstein / SEREBRYANNIKOVA, Valentina</v>
          </cell>
        </row>
        <row r="19">
          <cell r="C19">
            <v>145</v>
          </cell>
          <cell r="D19" t="str">
            <v>SAZONAVA Aliaksandra
САЗОНОВА Александра</v>
          </cell>
          <cell r="E19">
            <v>10102021</v>
          </cell>
          <cell r="F19" t="str">
            <v>BLR</v>
          </cell>
          <cell r="G19" t="str">
            <v>PIKADOR
ПИКАДОР</v>
          </cell>
          <cell r="H19" t="str">
            <v xml:space="preserve">BLR40027 </v>
          </cell>
          <cell r="I19" t="str">
            <v>TRAK / 1999 / G / chestn / BLR / DRAGUN / POZNAN / OREOL /  Republic Olympic Equestrian and Breeding Center</v>
          </cell>
        </row>
        <row r="20">
          <cell r="C20">
            <v>133</v>
          </cell>
          <cell r="D20" t="str">
            <v>VOLOKH Kateryna
ВОЛОХ Екатерина</v>
          </cell>
          <cell r="E20">
            <v>10117995</v>
          </cell>
          <cell r="F20" t="str">
            <v>UKR</v>
          </cell>
          <cell r="G20" t="str">
            <v>KORSHUN
КОРШУН</v>
          </cell>
          <cell r="H20" t="str">
            <v>104TF25</v>
          </cell>
          <cell r="I20" t="str">
            <v>UWB / 2004 / G / bay / UKR / SHABLON / KAHALIA // VOLOKH IRYNA</v>
          </cell>
        </row>
        <row r="21">
          <cell r="C21">
            <v>149</v>
          </cell>
          <cell r="D21" t="str">
            <v>SUDZHENKA, Maria
СУДЖЕНКО Мария</v>
          </cell>
          <cell r="E21">
            <v>10117859</v>
          </cell>
          <cell r="F21" t="str">
            <v>BLR</v>
          </cell>
          <cell r="G21" t="str">
            <v>PRIYSK
ПРИИСК</v>
          </cell>
          <cell r="H21" t="str">
            <v xml:space="preserve">103YK30 </v>
          </cell>
          <cell r="I21" t="str">
            <v>TRAK / 2007 / G / chestnut / BLR / STIH / PRERIYA / EKVATOR / Republican Olympic Equestrian &amp; Breeding Centre</v>
          </cell>
        </row>
        <row r="22">
          <cell r="C22">
            <v>132</v>
          </cell>
          <cell r="D22" t="str">
            <v>MASOKA Yuliana
МАСОКА Юлиана</v>
          </cell>
          <cell r="E22">
            <v>10110755</v>
          </cell>
          <cell r="F22" t="str">
            <v>UKR</v>
          </cell>
          <cell r="G22" t="str">
            <v>LOTUS
ЛОТОС</v>
          </cell>
          <cell r="H22" t="str">
            <v>UKR40081</v>
          </cell>
          <cell r="I22" t="str">
            <v>WESTF / 2002 / G / bay / GER / Lancer III / Dorina / Dinard L / ONYSHCHENKO OLEKSANDR</v>
          </cell>
        </row>
        <row r="23">
          <cell r="C23">
            <v>111</v>
          </cell>
          <cell r="D23" t="str">
            <v>VOLKOVA Anastasiya
ВОЛКОВА Анастасия</v>
          </cell>
          <cell r="E23">
            <v>10078648</v>
          </cell>
          <cell r="F23" t="str">
            <v>RUS</v>
          </cell>
          <cell r="G23" t="str">
            <v>WESTPOINT DON
ВЕСТПОИНТ ДОН</v>
          </cell>
          <cell r="H23" t="str">
            <v xml:space="preserve">104AW08 </v>
          </cell>
          <cell r="I23" t="str">
            <v>TRAK / 2005 / G / bay / UKR / Peon / Vlada / Demonas / VOLKOVA, Elona</v>
          </cell>
        </row>
        <row r="24">
          <cell r="C24">
            <v>147</v>
          </cell>
          <cell r="D24" t="str">
            <v>SHISHONOK, Antonina
ШИШОНОК Антонина</v>
          </cell>
          <cell r="E24">
            <v>10117860</v>
          </cell>
          <cell r="F24" t="str">
            <v>BLR</v>
          </cell>
          <cell r="G24" t="str">
            <v>MAGNIY
МАГНИЙ</v>
          </cell>
          <cell r="H24" t="str">
            <v>BLR40028</v>
          </cell>
          <cell r="I24" t="str">
            <v>TRAK / 2000 / G / chestn / BLR / GRIF / MALPA / PROTON / owner Republic Olympic Equestrian and Breeding Center</v>
          </cell>
        </row>
        <row r="25">
          <cell r="C25">
            <v>131</v>
          </cell>
          <cell r="D25" t="str">
            <v>KONSTANTINOVA Iryna 
КОНСТАНТИНОВА Ирина</v>
          </cell>
          <cell r="E25">
            <v>10078175</v>
          </cell>
          <cell r="F25" t="str">
            <v>UKR</v>
          </cell>
          <cell r="G25" t="str">
            <v>CASALANDRO
КАСАЛАНДРО</v>
          </cell>
          <cell r="H25" t="str">
            <v>103WK81</v>
          </cell>
          <cell r="I25" t="str">
            <v>HOLST / 2008 / G / bay / GER / CORMINT /  TURIN 1 // ANDRIY MILOVANOV</v>
          </cell>
        </row>
        <row r="26">
          <cell r="C26">
            <v>107</v>
          </cell>
          <cell r="D26" t="str">
            <v>RATCUN, Anna
РАЦУН Анна</v>
          </cell>
          <cell r="E26">
            <v>10084913</v>
          </cell>
          <cell r="F26" t="str">
            <v>RUS</v>
          </cell>
          <cell r="G26" t="str">
            <v>ZIPPO
ЗИППО</v>
          </cell>
          <cell r="H26" t="str">
            <v>103WX90</v>
          </cell>
          <cell r="I26" t="str">
            <v>AES / 2004 / G/ brown / NED / Show Time / Sittie / Beaujolais / RATSUN, Tatyana</v>
          </cell>
        </row>
        <row r="27">
          <cell r="C27">
            <v>110</v>
          </cell>
          <cell r="D27" t="str">
            <v>SHVETSOVA, Kristina
ШВЕЦОВА Кристина</v>
          </cell>
          <cell r="E27">
            <v>10085561</v>
          </cell>
          <cell r="F27" t="str">
            <v>RUS</v>
          </cell>
          <cell r="G27" t="str">
            <v>WOUT
ВАУТ</v>
          </cell>
          <cell r="H27" t="str">
            <v>104GZ73</v>
          </cell>
          <cell r="I27" t="str">
            <v>KWPN / 2003 / G / d. bay / NED / Weltino / Odiel / T.C.N.Partout /  St.-Petersburg GBOU DOD SDUSSHOR</v>
          </cell>
        </row>
        <row r="28">
          <cell r="C28">
            <v>102</v>
          </cell>
          <cell r="D28" t="str">
            <v>IL'INA Alina
ИЛЬИНА Алина</v>
          </cell>
          <cell r="E28">
            <v>10117756</v>
          </cell>
          <cell r="F28" t="str">
            <v>RUS</v>
          </cell>
          <cell r="G28" t="str">
            <v>BUMERANG
БУМЕРАНГ</v>
          </cell>
          <cell r="H28" t="str">
            <v xml:space="preserve">104TB78 </v>
          </cell>
          <cell r="I28" t="str">
            <v>HANN / 2002 / G / bay / BLR / Brig / Maskava / Matis / IL'INA, Elena</v>
          </cell>
        </row>
        <row r="29">
          <cell r="C29">
            <v>104</v>
          </cell>
          <cell r="D29" t="str">
            <v>LYUBININA, Ekaterina
ЛЮБИНИНА Екатерина</v>
          </cell>
          <cell r="E29">
            <v>10114675</v>
          </cell>
          <cell r="F29" t="str">
            <v>RUS</v>
          </cell>
          <cell r="G29" t="str">
            <v>BLAGOVEST
БЛАГОВЕСТ</v>
          </cell>
          <cell r="H29" t="str">
            <v>104RN87</v>
          </cell>
          <cell r="I29" t="str">
            <v>HOLST / 2004 / G / bay / BLR / Baddit /  Vyderzhka / Vozgon /LYUBININA, Ekaterina</v>
          </cell>
        </row>
        <row r="30">
          <cell r="C30">
            <v>100</v>
          </cell>
          <cell r="D30" t="str">
            <v>ASLANOVA, Maria
АСЛАНОВА Мария</v>
          </cell>
          <cell r="E30">
            <v>10117749</v>
          </cell>
          <cell r="F30" t="str">
            <v>RUS</v>
          </cell>
          <cell r="G30" t="str">
            <v>KASTELLO
КАСТЕЛЛО</v>
          </cell>
          <cell r="H30" t="str">
            <v>103ES77</v>
          </cell>
          <cell r="I30" t="str">
            <v>LATV / 2005 / G / bay / LAT / Calliano / Lina / Limits / GUDO SDUSHOR</v>
          </cell>
        </row>
        <row r="31">
          <cell r="C31">
            <v>141</v>
          </cell>
          <cell r="D31" t="str">
            <v>BEREZINSKAYA, Alyna
БЕРЕЗИНСКАЯ Алина</v>
          </cell>
          <cell r="E31">
            <v>10080896</v>
          </cell>
          <cell r="F31" t="str">
            <v>BLR</v>
          </cell>
          <cell r="G31" t="str">
            <v>DANSVIL
ДАНСВИЛ</v>
          </cell>
          <cell r="H31" t="str">
            <v>103JQ54</v>
          </cell>
          <cell r="I31" t="str">
            <v>TRAK / 2006 / G / chestnut / BLR / 354 VOPROS / 1946 DISKETA /  204 SABO / Republican Olympic equestrian &amp; breeding centre</v>
          </cell>
        </row>
        <row r="32">
          <cell r="C32">
            <v>134</v>
          </cell>
          <cell r="D32" t="str">
            <v>ZAVERTANA Iryna
ЗАВЕРТАНА Ирина</v>
          </cell>
          <cell r="E32">
            <v>10117999</v>
          </cell>
          <cell r="F32" t="str">
            <v>UKR</v>
          </cell>
          <cell r="G32" t="str">
            <v>AKROBAT
АКРОБАТ</v>
          </cell>
          <cell r="H32" t="str">
            <v>104TH09</v>
          </cell>
          <cell r="I32" t="str">
            <v>UWB / 2003 / G / bay / UKR / BORYSPIL / AVANGARDISTKA // Zhashkiv stud farm</v>
          </cell>
        </row>
      </sheetData>
      <sheetData sheetId="2"/>
      <sheetData sheetId="3"/>
      <sheetData sheetId="4">
        <row r="45">
          <cell r="F45">
            <v>62.972972972972968</v>
          </cell>
          <cell r="G45">
            <v>61.081081081081081</v>
          </cell>
          <cell r="I45">
            <v>66.081081081081081</v>
          </cell>
        </row>
      </sheetData>
      <sheetData sheetId="5">
        <row r="45">
          <cell r="F45">
            <v>65.13513513513513</v>
          </cell>
          <cell r="G45">
            <v>63.378378378378372</v>
          </cell>
          <cell r="I45">
            <v>63.783783783783782</v>
          </cell>
        </row>
      </sheetData>
      <sheetData sheetId="6">
        <row r="45">
          <cell r="F45">
            <v>66.486486486486484</v>
          </cell>
          <cell r="G45">
            <v>66.891891891891888</v>
          </cell>
          <cell r="I45">
            <v>62.972972972972968</v>
          </cell>
        </row>
      </sheetData>
      <sheetData sheetId="7">
        <row r="45">
          <cell r="F45">
            <v>65.405405405405403</v>
          </cell>
          <cell r="G45">
            <v>67.567567567567565</v>
          </cell>
          <cell r="I45">
            <v>64.324324324324323</v>
          </cell>
        </row>
      </sheetData>
      <sheetData sheetId="8">
        <row r="45">
          <cell r="F45">
            <v>65.810810810810807</v>
          </cell>
          <cell r="G45">
            <v>66.351351351351354</v>
          </cell>
          <cell r="I45">
            <v>61.351351351351347</v>
          </cell>
        </row>
      </sheetData>
      <sheetData sheetId="9">
        <row r="45">
          <cell r="F45">
            <v>64.729729729729726</v>
          </cell>
          <cell r="G45">
            <v>61.891891891891888</v>
          </cell>
          <cell r="I45">
            <v>56.351351351351347</v>
          </cell>
        </row>
      </sheetData>
      <sheetData sheetId="10">
        <row r="45">
          <cell r="F45">
            <v>65.945945945945937</v>
          </cell>
          <cell r="G45">
            <v>62.972972972972968</v>
          </cell>
          <cell r="I45">
            <v>62.972972972972968</v>
          </cell>
        </row>
      </sheetData>
      <sheetData sheetId="11">
        <row r="45">
          <cell r="F45">
            <v>60.67567567567567</v>
          </cell>
          <cell r="G45">
            <v>58.378378378378379</v>
          </cell>
          <cell r="I45">
            <v>61.756756756756751</v>
          </cell>
        </row>
      </sheetData>
      <sheetData sheetId="12">
        <row r="45">
          <cell r="F45">
            <v>62.297297297297291</v>
          </cell>
          <cell r="G45">
            <v>67.432432432432435</v>
          </cell>
          <cell r="I45">
            <v>64.729729729729726</v>
          </cell>
        </row>
      </sheetData>
      <sheetData sheetId="13">
        <row r="45">
          <cell r="F45">
            <v>63.918918918918919</v>
          </cell>
          <cell r="G45">
            <v>63.513513513513509</v>
          </cell>
          <cell r="I45">
            <v>64.594594594594597</v>
          </cell>
        </row>
      </sheetData>
      <sheetData sheetId="14">
        <row r="45">
          <cell r="F45">
            <v>63.513513513513509</v>
          </cell>
          <cell r="G45">
            <v>59.45945945945946</v>
          </cell>
          <cell r="I45">
            <v>61.21621621621621</v>
          </cell>
        </row>
      </sheetData>
      <sheetData sheetId="15">
        <row r="45">
          <cell r="F45">
            <v>62.567567567567565</v>
          </cell>
          <cell r="G45">
            <v>61.351351351351347</v>
          </cell>
          <cell r="I45">
            <v>62.972972972972968</v>
          </cell>
        </row>
      </sheetData>
      <sheetData sheetId="16">
        <row r="45">
          <cell r="F45">
            <v>66.21621621621621</v>
          </cell>
          <cell r="G45">
            <v>66.486486486486484</v>
          </cell>
          <cell r="I45">
            <v>66.21621621621621</v>
          </cell>
        </row>
      </sheetData>
      <sheetData sheetId="17">
        <row r="45">
          <cell r="F45">
            <v>63.648648648648646</v>
          </cell>
          <cell r="G45">
            <v>63.513513513513509</v>
          </cell>
          <cell r="I45">
            <v>65.270270270270274</v>
          </cell>
        </row>
      </sheetData>
      <sheetData sheetId="18">
        <row r="45">
          <cell r="F45">
            <v>61.756756756756751</v>
          </cell>
          <cell r="G45">
            <v>59.729729729729726</v>
          </cell>
          <cell r="I45">
            <v>59.729729729729726</v>
          </cell>
        </row>
      </sheetData>
      <sheetData sheetId="19">
        <row r="45">
          <cell r="F45">
            <v>61.486486486486484</v>
          </cell>
          <cell r="G45">
            <v>57.027027027027025</v>
          </cell>
          <cell r="I45">
            <v>58.513513513513509</v>
          </cell>
        </row>
      </sheetData>
      <sheetData sheetId="20">
        <row r="45">
          <cell r="F45">
            <v>63.513513513513509</v>
          </cell>
          <cell r="G45">
            <v>59.864864864864863</v>
          </cell>
          <cell r="I45">
            <v>62.972972972972968</v>
          </cell>
        </row>
      </sheetData>
      <sheetData sheetId="21">
        <row r="45">
          <cell r="F45">
            <v>66.621621621621614</v>
          </cell>
          <cell r="G45">
            <v>65</v>
          </cell>
          <cell r="I45">
            <v>64.189189189189193</v>
          </cell>
        </row>
      </sheetData>
      <sheetData sheetId="22">
        <row r="45">
          <cell r="F45">
            <v>61.756756756756751</v>
          </cell>
          <cell r="G45">
            <v>58.513513513513509</v>
          </cell>
          <cell r="I45">
            <v>58.513513513513509</v>
          </cell>
        </row>
      </sheetData>
      <sheetData sheetId="23">
        <row r="45">
          <cell r="F45">
            <v>59.324324324324323</v>
          </cell>
          <cell r="G45">
            <v>58.783783783783782</v>
          </cell>
          <cell r="I45">
            <v>57.162162162162161</v>
          </cell>
        </row>
      </sheetData>
      <sheetData sheetId="24">
        <row r="45">
          <cell r="F45">
            <v>67.297297297297291</v>
          </cell>
          <cell r="G45">
            <v>65.540540540540533</v>
          </cell>
          <cell r="I45">
            <v>64.459459459459453</v>
          </cell>
        </row>
      </sheetData>
      <sheetData sheetId="25">
        <row r="45">
          <cell r="F45">
            <v>67.432432432432435</v>
          </cell>
          <cell r="G45">
            <v>68.918918918918919</v>
          </cell>
          <cell r="I45">
            <v>67.837837837837839</v>
          </cell>
        </row>
      </sheetData>
      <sheetData sheetId="26">
        <row r="45">
          <cell r="F45">
            <v>60.13513513513513</v>
          </cell>
          <cell r="G45">
            <v>61.891891891891888</v>
          </cell>
          <cell r="I45">
            <v>64.189189189189193</v>
          </cell>
        </row>
      </sheetData>
      <sheetData sheetId="27">
        <row r="45">
          <cell r="F45">
            <v>64.324324324324323</v>
          </cell>
          <cell r="G45">
            <v>64.459459459459453</v>
          </cell>
          <cell r="I45">
            <v>62.162162162162161</v>
          </cell>
        </row>
      </sheetData>
      <sheetData sheetId="28">
        <row r="45">
          <cell r="F45">
            <v>61.351351351351347</v>
          </cell>
          <cell r="G45">
            <v>62.567567567567565</v>
          </cell>
          <cell r="I45">
            <v>60.13513513513513</v>
          </cell>
        </row>
      </sheetData>
      <sheetData sheetId="29">
        <row r="45">
          <cell r="F45">
            <v>61.081081081081081</v>
          </cell>
          <cell r="G45">
            <v>62.972972972972968</v>
          </cell>
          <cell r="I45">
            <v>60.67567567567567</v>
          </cell>
        </row>
      </sheetData>
      <sheetData sheetId="30">
        <row r="45">
          <cell r="F45">
            <v>60.810810810810807</v>
          </cell>
          <cell r="G45">
            <v>62.027027027027025</v>
          </cell>
          <cell r="I45">
            <v>60.405405405405403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List"/>
      <sheetName val="Start List (2)"/>
      <sheetName val="Start List for Judges"/>
      <sheetName val="Results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</sheetNames>
    <sheetDataSet>
      <sheetData sheetId="0">
        <row r="2">
          <cell r="H2" t="str">
            <v>Thursday, 16.04.2015</v>
          </cell>
        </row>
        <row r="4">
          <cell r="D4" t="str">
            <v>CDIY</v>
          </cell>
          <cell r="I4" t="str">
            <v>Liudmila GLEB (BLR) 3*</v>
          </cell>
        </row>
        <row r="5">
          <cell r="D5" t="str">
            <v>Minsk, Ratomka</v>
          </cell>
          <cell r="I5" t="str">
            <v>Gustav SVALLING (SWE) 5*</v>
          </cell>
        </row>
        <row r="6">
          <cell r="D6" t="str">
            <v>Belarus</v>
          </cell>
          <cell r="I6" t="str">
            <v>Natallia RUBASHKO (BLR) 4*</v>
          </cell>
        </row>
        <row r="7">
          <cell r="D7" t="str">
            <v>16-19.04.2015</v>
          </cell>
          <cell r="I7" t="str">
            <v>Dushyant BALI (IND) 2*</v>
          </cell>
        </row>
        <row r="8">
          <cell r="D8">
            <v>2</v>
          </cell>
          <cell r="I8" t="str">
            <v>Bernard MAUREL (FRA) 5*</v>
          </cell>
        </row>
        <row r="9">
          <cell r="D9" t="str">
            <v>PRIX ST-GEORGES – TEAM TEST Young Riders</v>
          </cell>
        </row>
      </sheetData>
      <sheetData sheetId="1">
        <row r="6">
          <cell r="C6">
            <v>221</v>
          </cell>
          <cell r="D6" t="str">
            <v>DUDKOVA, Anastasiya
ДУДКОВА Анастасия</v>
          </cell>
          <cell r="E6">
            <v>10075008</v>
          </cell>
          <cell r="F6" t="str">
            <v>BLR</v>
          </cell>
          <cell r="G6" t="str">
            <v>GOLDFIRE 
ГОЛДФАЙЕР</v>
          </cell>
          <cell r="H6" t="str">
            <v>103PA53</v>
          </cell>
          <cell r="I6" t="str">
            <v>TRAK / 2007 / St / CHESTN / BLR / FEBO / GORIKHA / KHOROG /  Republic Olympic Equestrian and Breeding Center</v>
          </cell>
        </row>
        <row r="7">
          <cell r="C7">
            <v>227</v>
          </cell>
          <cell r="D7" t="str">
            <v>PAVLENKA, Varvara
ПАВЛЕНКО Варвара</v>
          </cell>
          <cell r="E7">
            <v>10066992</v>
          </cell>
          <cell r="F7" t="str">
            <v>BLR</v>
          </cell>
          <cell r="G7" t="str">
            <v>BANAVUR
БАНАВУР</v>
          </cell>
          <cell r="H7" t="str">
            <v>103ND48</v>
          </cell>
          <cell r="I7" t="str">
            <v>HOLST / 2007 / G / bay / BLR / BABBIT / VERF / VOZGON /  PAULENKA Natallia</v>
          </cell>
        </row>
        <row r="8">
          <cell r="C8">
            <v>220</v>
          </cell>
          <cell r="D8" t="str">
            <v>CHYZH, Alesia
ЧИЖ Алеся</v>
          </cell>
          <cell r="E8">
            <v>10044428</v>
          </cell>
          <cell r="F8" t="str">
            <v>BLR</v>
          </cell>
          <cell r="G8" t="str">
            <v>HOFMAN
ГОФМАН</v>
          </cell>
          <cell r="H8" t="str">
            <v>103YK34</v>
          </cell>
          <cell r="I8" t="str">
            <v>TRAK / 2008 / G / chestn / BLR / FEBO / GLAHA / HOROG / Republican Olympic Equestrian &amp; breeding center</v>
          </cell>
        </row>
        <row r="9">
          <cell r="C9">
            <v>200</v>
          </cell>
          <cell r="D9" t="str">
            <v>ERSHOVA, Ksenia
ЕРШОВА Ксения</v>
          </cell>
          <cell r="E9">
            <v>10078893</v>
          </cell>
          <cell r="F9" t="str">
            <v>RUS</v>
          </cell>
          <cell r="G9" t="str">
            <v>KABRIOLET
КАБРИОЛЕТ</v>
          </cell>
          <cell r="H9" t="str">
            <v>102XA31</v>
          </cell>
          <cell r="I9" t="str">
            <v>TRAK / 2002 / St / black / RUS / BROKSAI / KOKETKA // KOMINA MARINA</v>
          </cell>
        </row>
        <row r="10">
          <cell r="C10">
            <v>228</v>
          </cell>
          <cell r="D10" t="str">
            <v>SOKOLOVA Viktoriya 
СОКОЛОВА Виктория</v>
          </cell>
          <cell r="E10">
            <v>10080905</v>
          </cell>
          <cell r="F10" t="str">
            <v>BLR</v>
          </cell>
          <cell r="G10" t="str">
            <v>MOMENT
МОМЕНТ</v>
          </cell>
          <cell r="H10" t="str">
            <v xml:space="preserve">104TJ98 </v>
          </cell>
          <cell r="I10" t="str">
            <v>LATV / 2004 / G / chestnut / BLR / MOTORS / VANESSA / VALETS / STULBA Nikolai</v>
          </cell>
        </row>
        <row r="11">
          <cell r="C11">
            <v>203</v>
          </cell>
          <cell r="D11" t="str">
            <v>PAVLENKO Ekaterina 
ПАВЛЕНКО Екатерина</v>
          </cell>
          <cell r="E11">
            <v>10060953</v>
          </cell>
          <cell r="F11" t="str">
            <v>RUS</v>
          </cell>
          <cell r="G11" t="str">
            <v>AURORA
АВРОРА</v>
          </cell>
          <cell r="H11" t="str">
            <v>104JD87</v>
          </cell>
          <cell r="I11" t="str">
            <v>HANN / 2004 / F / chestnut / RUS / Aristey / Verhovina / Vandal/ Bakhterova Marina</v>
          </cell>
        </row>
        <row r="12">
          <cell r="C12">
            <v>201</v>
          </cell>
          <cell r="D12" t="str">
            <v>KUPRIYANOVA, Viktoria
КУПРИЯНОВА Виктория</v>
          </cell>
          <cell r="E12">
            <v>10081109</v>
          </cell>
          <cell r="F12" t="str">
            <v>RUS</v>
          </cell>
          <cell r="G12" t="str">
            <v>UBID'OR
ЮБИДОР</v>
          </cell>
          <cell r="H12" t="str">
            <v>103OG44</v>
          </cell>
          <cell r="I12" t="str">
            <v>KWPN / 2001 / G / black / NED / SEVEN / ROMANA / HAVIDOFF /  KUPRIYANOVA T.</v>
          </cell>
        </row>
        <row r="13">
          <cell r="C13">
            <v>222</v>
          </cell>
          <cell r="D13" t="str">
            <v>DUDKOVA, Anastasiya
ДУДКОВА Анастасия</v>
          </cell>
          <cell r="E13">
            <v>10075008</v>
          </cell>
          <cell r="F13" t="str">
            <v>BLR</v>
          </cell>
          <cell r="G13" t="str">
            <v>GALIFAKS
ГАЛИФАКС</v>
          </cell>
          <cell r="H13" t="str">
            <v>104SL04</v>
          </cell>
          <cell r="I13" t="str">
            <v>TRAK / 2008 / G / black / BLR / FEBO / GEKLA / KAPRAL / Republic Olympic Equestrian and Breeding Center</v>
          </cell>
        </row>
        <row r="14">
          <cell r="C14">
            <v>223</v>
          </cell>
          <cell r="D14" t="str">
            <v>KASTSIUCHENKA, Nastassia
КОСТЮЧЕНКО Анастасия</v>
          </cell>
          <cell r="E14">
            <v>10075006</v>
          </cell>
          <cell r="F14" t="str">
            <v>BLR</v>
          </cell>
          <cell r="G14" t="str">
            <v>OBLEPIHA
ОБЛЕПИХА</v>
          </cell>
          <cell r="H14" t="str">
            <v>102OQ22</v>
          </cell>
          <cell r="I14" t="str">
            <v>TRAK / 2001 / M / bay / BLR / HIRAMAS / OKHTA / HAVBEK / Republic Olympic Equestrian and Breeding Center</v>
          </cell>
        </row>
        <row r="15">
          <cell r="C15">
            <v>229</v>
          </cell>
          <cell r="D15" t="str">
            <v>KIRYLCHYK Alina
КИРИЛЬЧИК Алина</v>
          </cell>
          <cell r="E15">
            <v>10080899</v>
          </cell>
          <cell r="F15" t="str">
            <v>BLR</v>
          </cell>
          <cell r="G15" t="str">
            <v>GURZUF
ГУРЗУФ</v>
          </cell>
          <cell r="H15" t="str">
            <v>102QW64</v>
          </cell>
          <cell r="I15" t="str">
            <v>TRAK / 2003 / G / gray / BLR / FEBO / GVINEYA / GALOP / Republican Olympic Equestrian &amp; breeding center</v>
          </cell>
        </row>
        <row r="16">
          <cell r="C16">
            <v>225</v>
          </cell>
          <cell r="D16" t="str">
            <v>MARKINA, Valeriya
МАРКИНА Валерия</v>
          </cell>
          <cell r="E16">
            <v>10075005</v>
          </cell>
          <cell r="F16" t="str">
            <v>BLR</v>
          </cell>
          <cell r="G16" t="str">
            <v>SERVIS
СЕРВИС</v>
          </cell>
          <cell r="H16" t="str">
            <v>BLR00153</v>
          </cell>
          <cell r="I16" t="str">
            <v>TRAK / 1999 / G /chestn / BLR / EFIR / SOYA / OREOL /  Republic Olympic Equestrian and Breeding Center</v>
          </cell>
        </row>
        <row r="17">
          <cell r="C17">
            <v>230</v>
          </cell>
          <cell r="D17" t="str">
            <v>CHYZH, Alesia
ЧИЖ Алеся</v>
          </cell>
          <cell r="E17">
            <v>10044428</v>
          </cell>
          <cell r="F17" t="str">
            <v>BLR</v>
          </cell>
          <cell r="G17" t="str">
            <v>MAG
МАГ</v>
          </cell>
          <cell r="H17" t="str">
            <v xml:space="preserve">104NT75 </v>
          </cell>
          <cell r="I17" t="str">
            <v>HANN / 2006 / G / chestnut / BLR / MILLIONS / GALAKTIKA / GROSS / CHYZH Alesia</v>
          </cell>
        </row>
        <row r="18">
          <cell r="C18">
            <v>210</v>
          </cell>
          <cell r="D18" t="str">
            <v>SAFRONKOVA Valerya
САФРОНКОВА Валерия</v>
          </cell>
          <cell r="E18">
            <v>10096473</v>
          </cell>
          <cell r="F18" t="str">
            <v>UKR</v>
          </cell>
          <cell r="G18" t="str">
            <v>WOLVERINE 2
ВОЛВЕРИН</v>
          </cell>
          <cell r="H18" t="str">
            <v>UKR40069</v>
          </cell>
          <cell r="I18" t="str">
            <v>HANN / 1998 / G / bay / GER / Weltmeyer /
Western Lady / Western Star / Safronkova Valeriia</v>
          </cell>
        </row>
      </sheetData>
      <sheetData sheetId="2"/>
      <sheetData sheetId="3"/>
      <sheetData sheetId="4">
        <row r="43">
          <cell r="E43">
            <v>64.736842105263165</v>
          </cell>
          <cell r="F43">
            <v>66.31578947368422</v>
          </cell>
          <cell r="G43">
            <v>65.526315789473685</v>
          </cell>
          <cell r="H43">
            <v>64.21052631578948</v>
          </cell>
          <cell r="I43">
            <v>68.684210526315795</v>
          </cell>
        </row>
      </sheetData>
      <sheetData sheetId="5">
        <row r="43">
          <cell r="E43">
            <v>67.76315789473685</v>
          </cell>
          <cell r="F43">
            <v>68.55263157894737</v>
          </cell>
          <cell r="G43">
            <v>63.55263157894737</v>
          </cell>
          <cell r="H43">
            <v>63.815789473684212</v>
          </cell>
          <cell r="I43">
            <v>59.736842105263158</v>
          </cell>
        </row>
      </sheetData>
      <sheetData sheetId="6">
        <row r="43">
          <cell r="E43">
            <v>63.55263157894737</v>
          </cell>
          <cell r="F43">
            <v>66.44736842105263</v>
          </cell>
          <cell r="G43">
            <v>66.31578947368422</v>
          </cell>
          <cell r="H43">
            <v>64.342105263157904</v>
          </cell>
          <cell r="I43">
            <v>62.236842105263158</v>
          </cell>
        </row>
      </sheetData>
      <sheetData sheetId="7">
        <row r="43">
          <cell r="E43">
            <v>70.26315789473685</v>
          </cell>
          <cell r="F43">
            <v>70.526315789473685</v>
          </cell>
          <cell r="G43">
            <v>65.526315789473685</v>
          </cell>
          <cell r="H43">
            <v>66.578947368421055</v>
          </cell>
          <cell r="I43">
            <v>68.94736842105263</v>
          </cell>
        </row>
      </sheetData>
      <sheetData sheetId="8">
        <row r="43">
          <cell r="E43">
            <v>59.473684210526315</v>
          </cell>
          <cell r="F43">
            <v>57.894736842105267</v>
          </cell>
          <cell r="G43">
            <v>63.684210526315795</v>
          </cell>
          <cell r="H43">
            <v>61.578947368421055</v>
          </cell>
          <cell r="I43">
            <v>58.289473684210527</v>
          </cell>
        </row>
      </sheetData>
      <sheetData sheetId="9">
        <row r="43">
          <cell r="E43">
            <v>64.60526315789474</v>
          </cell>
          <cell r="F43">
            <v>62.763157894736842</v>
          </cell>
          <cell r="G43">
            <v>67.10526315789474</v>
          </cell>
          <cell r="H43">
            <v>67.76315789473685</v>
          </cell>
          <cell r="I43">
            <v>64.21052631578948</v>
          </cell>
        </row>
      </sheetData>
      <sheetData sheetId="10">
        <row r="43">
          <cell r="E43">
            <v>71.05263157894737</v>
          </cell>
          <cell r="F43">
            <v>69.60526315789474</v>
          </cell>
          <cell r="G43">
            <v>70.526315789473685</v>
          </cell>
          <cell r="H43">
            <v>68.421052631578945</v>
          </cell>
          <cell r="I43">
            <v>67.631578947368425</v>
          </cell>
        </row>
      </sheetData>
      <sheetData sheetId="11">
        <row r="43">
          <cell r="E43">
            <v>68.026315789473685</v>
          </cell>
          <cell r="F43">
            <v>63.815789473684212</v>
          </cell>
          <cell r="G43">
            <v>68.289473684210535</v>
          </cell>
          <cell r="H43">
            <v>67.76315789473685</v>
          </cell>
          <cell r="I43">
            <v>67.76315789473685</v>
          </cell>
        </row>
      </sheetData>
      <sheetData sheetId="12">
        <row r="43">
          <cell r="E43">
            <v>65.65789473684211</v>
          </cell>
          <cell r="F43">
            <v>66.44736842105263</v>
          </cell>
          <cell r="G43">
            <v>68.81578947368422</v>
          </cell>
          <cell r="H43">
            <v>65.526315789473685</v>
          </cell>
          <cell r="I43">
            <v>65.789473684210535</v>
          </cell>
        </row>
      </sheetData>
      <sheetData sheetId="13">
        <row r="43">
          <cell r="E43">
            <v>62.368421052631582</v>
          </cell>
          <cell r="F43">
            <v>61.447368421052637</v>
          </cell>
          <cell r="G43">
            <v>64.60526315789474</v>
          </cell>
          <cell r="H43">
            <v>65.39473684210526</v>
          </cell>
          <cell r="I43">
            <v>63.421052631578952</v>
          </cell>
        </row>
      </sheetData>
      <sheetData sheetId="14">
        <row r="43">
          <cell r="E43">
            <v>66.578947368421055</v>
          </cell>
          <cell r="F43">
            <v>61.578947368421055</v>
          </cell>
          <cell r="G43">
            <v>67.236842105263165</v>
          </cell>
          <cell r="H43">
            <v>64.736842105263165</v>
          </cell>
          <cell r="I43">
            <v>65.26315789473685</v>
          </cell>
        </row>
      </sheetData>
      <sheetData sheetId="15">
        <row r="43">
          <cell r="E43">
            <v>62.236842105263158</v>
          </cell>
          <cell r="F43">
            <v>60.394736842105267</v>
          </cell>
          <cell r="G43">
            <v>58.947368421052637</v>
          </cell>
          <cell r="H43">
            <v>62.894736842105267</v>
          </cell>
          <cell r="I43">
            <v>60.131578947368425</v>
          </cell>
        </row>
      </sheetData>
      <sheetData sheetId="16">
        <row r="43">
          <cell r="E43">
            <v>58.289473684210527</v>
          </cell>
          <cell r="F43">
            <v>59.60526315789474</v>
          </cell>
          <cell r="G43">
            <v>63.026315789473685</v>
          </cell>
          <cell r="H43">
            <v>60.921052631578952</v>
          </cell>
          <cell r="I43">
            <v>57.763157894736842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List"/>
      <sheetName val="Start List (2)"/>
      <sheetName val="Start List for Judges"/>
      <sheetName val="Results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</sheetNames>
    <sheetDataSet>
      <sheetData sheetId="0">
        <row r="2">
          <cell r="H2" t="str">
            <v>Friday, 17.04.2015</v>
          </cell>
        </row>
        <row r="4">
          <cell r="D4" t="str">
            <v>CDIJ</v>
          </cell>
          <cell r="I4" t="str">
            <v>Yuri ROMANOV (RUS) 4*</v>
          </cell>
        </row>
        <row r="5">
          <cell r="D5" t="str">
            <v>Minsk, Ratomka</v>
          </cell>
        </row>
        <row r="6">
          <cell r="D6" t="str">
            <v>Belarus</v>
          </cell>
          <cell r="I6" t="str">
            <v>Liudmila GLEB (BLR) 3*</v>
          </cell>
        </row>
        <row r="7">
          <cell r="D7" t="str">
            <v>16-19.04.2015</v>
          </cell>
          <cell r="I7" t="str">
            <v>Gustav SVALLING (SWE) 5*</v>
          </cell>
        </row>
        <row r="8">
          <cell r="D8">
            <v>3</v>
          </cell>
        </row>
        <row r="9">
          <cell r="D9" t="str">
            <v>INDIVIDUAL COMPETITION TEST Juniors</v>
          </cell>
        </row>
      </sheetData>
      <sheetData sheetId="1">
        <row r="6">
          <cell r="C6">
            <v>103</v>
          </cell>
          <cell r="D6" t="str">
            <v>IVANOVA, Anastasia
ИВАНОВА Анастасия</v>
          </cell>
          <cell r="E6">
            <v>10103745</v>
          </cell>
          <cell r="F6" t="str">
            <v>RUS</v>
          </cell>
          <cell r="G6" t="str">
            <v>DUNAJ 
ДУНАЙ</v>
          </cell>
          <cell r="H6" t="str">
            <v>104EH64</v>
          </cell>
          <cell r="I6" t="str">
            <v>RWB / 2007/ G / flecked black / RUS / Dombay / Khodynka / Khokkey / IVANOVA, Tatyana</v>
          </cell>
        </row>
        <row r="7">
          <cell r="C7">
            <v>108</v>
          </cell>
          <cell r="D7" t="str">
            <v>SEREBRYANNIKOVA, Ekaterina
СЕРЕБРЯННИКОВА Екатерина</v>
          </cell>
          <cell r="E7">
            <v>10104871</v>
          </cell>
          <cell r="F7" t="str">
            <v>RUS</v>
          </cell>
          <cell r="G7" t="str">
            <v>CHARLESTON
ЧАРЛЬСТОН</v>
          </cell>
          <cell r="H7" t="str">
            <v>104KP10</v>
          </cell>
          <cell r="I7" t="str">
            <v>KWPN / 2007 / G / chestnut / NED / Jazz / Julia / Rubinstein / SEREBRYANNIKOVA, Valentina</v>
          </cell>
        </row>
        <row r="8">
          <cell r="C8">
            <v>133</v>
          </cell>
          <cell r="D8" t="str">
            <v>VOLOKH Kateryna
ВОЛОХ Екатерина</v>
          </cell>
          <cell r="E8">
            <v>10117995</v>
          </cell>
          <cell r="F8" t="str">
            <v>UKR</v>
          </cell>
          <cell r="G8" t="str">
            <v>KORSHUN
КОРШУН</v>
          </cell>
          <cell r="H8" t="str">
            <v>104TF25</v>
          </cell>
          <cell r="I8" t="str">
            <v>UWB / 2004 / G / bay / UKR / SHABLON / KAHALIA // VOLOKH IRYNA</v>
          </cell>
        </row>
        <row r="9">
          <cell r="C9">
            <v>104</v>
          </cell>
          <cell r="D9" t="str">
            <v>LYUBININA, Ekaterina
ЛЮБИНИНА Екатерина</v>
          </cell>
          <cell r="E9">
            <v>10114675</v>
          </cell>
          <cell r="F9" t="str">
            <v>RUS</v>
          </cell>
          <cell r="G9" t="str">
            <v>BLAGOVEST
БЛАГОВЕСТ</v>
          </cell>
          <cell r="H9" t="str">
            <v>104RN87</v>
          </cell>
          <cell r="I9" t="str">
            <v>HOLST / 2004 / G / bay / BLR / Baddit /  Vyderzhka / Vozgon /LYUBININA, Ekaterina</v>
          </cell>
        </row>
        <row r="10">
          <cell r="C10">
            <v>102</v>
          </cell>
          <cell r="D10" t="str">
            <v>IL'INA Alina
ИЛЬИНА Алина</v>
          </cell>
          <cell r="E10">
            <v>10117756</v>
          </cell>
          <cell r="F10" t="str">
            <v>RUS</v>
          </cell>
          <cell r="G10" t="str">
            <v>BUMERANG
БУМЕРАНГ</v>
          </cell>
          <cell r="H10" t="str">
            <v xml:space="preserve">104TB78 </v>
          </cell>
          <cell r="I10" t="str">
            <v>HANN / 2002 / G / bay / BLR / Brig / Maskava / Matis / IL'INA, Elena</v>
          </cell>
        </row>
        <row r="11">
          <cell r="C11">
            <v>113</v>
          </cell>
          <cell r="D11" t="str">
            <v>VOZHOVA, Ksenia
ВОЖОВА Ксения</v>
          </cell>
          <cell r="E11">
            <v>10085640</v>
          </cell>
          <cell r="F11" t="str">
            <v>RUS</v>
          </cell>
          <cell r="G11" t="str">
            <v>KORSARO
КОРСАРО</v>
          </cell>
          <cell r="H11" t="str">
            <v>RUS40437</v>
          </cell>
          <cell r="I11" t="str">
            <v>CWB / 2002 / G / grey / SLO / KORSAR / SEJLA / FAHARADSCHA / VOZHOV, Anatoly</v>
          </cell>
        </row>
        <row r="12">
          <cell r="C12">
            <v>110</v>
          </cell>
          <cell r="D12" t="str">
            <v>SHVETSOVA, Kristina
ШВЕЦОВА Кристина</v>
          </cell>
          <cell r="E12">
            <v>10085561</v>
          </cell>
          <cell r="F12" t="str">
            <v>RUS</v>
          </cell>
          <cell r="G12" t="str">
            <v>WOUT
ВАУТ</v>
          </cell>
          <cell r="H12" t="str">
            <v>104GZ73</v>
          </cell>
          <cell r="I12" t="str">
            <v>KWPN / 2003 / G / d. bay / NED / Weltino / Odiel / T.C.N.Partout /  St.-Petersburg GBOU DOD SDUSSHOR</v>
          </cell>
        </row>
        <row r="13">
          <cell r="C13">
            <v>143</v>
          </cell>
          <cell r="D13" t="str">
            <v>FOKEEVA, Lizaveta
ФОКЕЕВА Елизавета</v>
          </cell>
          <cell r="E13">
            <v>10107965</v>
          </cell>
          <cell r="F13" t="str">
            <v>BLR</v>
          </cell>
          <cell r="G13" t="str">
            <v>DITRIKH
ДИТРИХ</v>
          </cell>
          <cell r="H13" t="str">
            <v>BLR40056</v>
          </cell>
          <cell r="I13" t="str">
            <v>TRAK / 2001 / G / bay / BLR / HIRAMAS / DELFIYA / EFIR / Republic Olympic Equestrian and Breeding Center</v>
          </cell>
        </row>
        <row r="14">
          <cell r="C14">
            <v>149</v>
          </cell>
          <cell r="D14" t="str">
            <v>SUDZHENKA, Maria
СУДЖЕНКО Мария</v>
          </cell>
          <cell r="E14">
            <v>10117859</v>
          </cell>
          <cell r="F14" t="str">
            <v>BLR</v>
          </cell>
          <cell r="G14" t="str">
            <v>PRIYSK
ПРИИСК</v>
          </cell>
          <cell r="H14" t="str">
            <v xml:space="preserve">103YK30 </v>
          </cell>
          <cell r="I14" t="str">
            <v>TRAK / 2007 / G / chestnut / BLR / STIH / PRERIYA / EKVATOR / Republican Olympic Equestrian &amp; Breeding Centre</v>
          </cell>
        </row>
        <row r="15">
          <cell r="C15">
            <v>145</v>
          </cell>
          <cell r="D15" t="str">
            <v>SAZONAVA Aliaksandra
САЗОНОВА Александра</v>
          </cell>
          <cell r="E15">
            <v>10102021</v>
          </cell>
          <cell r="F15" t="str">
            <v>BLR</v>
          </cell>
          <cell r="G15" t="str">
            <v>PIKADOR
ПИКАДОР</v>
          </cell>
          <cell r="H15" t="str">
            <v xml:space="preserve">BLR40027 </v>
          </cell>
          <cell r="I15" t="str">
            <v>TRAK / 1999 / G / chestn / BLR / DRAGUN / POZNAN / OREOL /  Republic Olympic Equestrian and Breeding Center</v>
          </cell>
        </row>
        <row r="16">
          <cell r="C16">
            <v>131</v>
          </cell>
          <cell r="D16" t="str">
            <v>KONSTANTINOVA Iryna 
КОНСТАНТИНОВА Ирина</v>
          </cell>
          <cell r="E16">
            <v>10078175</v>
          </cell>
          <cell r="F16" t="str">
            <v>UKR</v>
          </cell>
          <cell r="G16" t="str">
            <v>CASALANDRO
КАСАЛАНДРО</v>
          </cell>
          <cell r="H16" t="str">
            <v>103WK81</v>
          </cell>
          <cell r="I16" t="str">
            <v>HOLST / 2008 / G / bay / GER / CORMINT /  TURIN 1 // ANDRIY MILOVANOV</v>
          </cell>
        </row>
        <row r="17">
          <cell r="C17">
            <v>147</v>
          </cell>
          <cell r="D17" t="str">
            <v>SHISHONOK, Antonina
ШИШОНОК Антонина</v>
          </cell>
          <cell r="E17">
            <v>10117860</v>
          </cell>
          <cell r="F17" t="str">
            <v>BLR</v>
          </cell>
          <cell r="G17" t="str">
            <v>MAGNIY
МАГНИЙ</v>
          </cell>
          <cell r="H17" t="str">
            <v>BLR40028</v>
          </cell>
          <cell r="I17" t="str">
            <v>TRAK / 2000 / G / chestn / BLR / GRIF / MALPA / PROTON / owner Republic Olympic Equestrian and Breeding Center</v>
          </cell>
        </row>
        <row r="18">
          <cell r="C18">
            <v>109</v>
          </cell>
          <cell r="D18" t="str">
            <v>DOYNIKOVA Valeria 
ДОЙНИКОВА Валерия</v>
          </cell>
          <cell r="E18">
            <v>10117755</v>
          </cell>
          <cell r="F18" t="str">
            <v>RUS</v>
          </cell>
          <cell r="G18" t="str">
            <v>CAMPING
КЕМПИНГ</v>
          </cell>
          <cell r="H18" t="str">
            <v>104TB86</v>
          </cell>
          <cell r="I18" t="str">
            <v>TRAK / 2004 / G / dark bay / RUS / Gabion / Korona / Kalibr / KRASAVINA, Elena</v>
          </cell>
        </row>
        <row r="19">
          <cell r="C19">
            <v>142</v>
          </cell>
          <cell r="D19" t="str">
            <v>BEREZINSKAYA, Alyna
БЕРЕЗИНСКАЯ Алина</v>
          </cell>
          <cell r="E19">
            <v>10080896</v>
          </cell>
          <cell r="F19" t="str">
            <v>BLR</v>
          </cell>
          <cell r="G19" t="str">
            <v>OLBRACHT
ОЛЬБРЕХТ</v>
          </cell>
          <cell r="H19" t="str">
            <v>103XL66</v>
          </cell>
          <cell r="I19" t="str">
            <v>TRAK/ 2007/ G / black / BLR / HIRAMAS / OFELIYA / FAKT XX / Republican Olympic equestrian &amp; breeding centre</v>
          </cell>
        </row>
        <row r="20">
          <cell r="C20">
            <v>100</v>
          </cell>
          <cell r="D20" t="str">
            <v>ASLANOVA, Maria
АСЛАНОВА Мария</v>
          </cell>
          <cell r="E20">
            <v>10117749</v>
          </cell>
          <cell r="F20" t="str">
            <v>RUS</v>
          </cell>
          <cell r="G20" t="str">
            <v>KASTELLO
КАСТЕЛЛО</v>
          </cell>
          <cell r="H20" t="str">
            <v>103ES77</v>
          </cell>
          <cell r="I20" t="str">
            <v>LATV / 2005 / G / bay / LAT / Calliano / Lina / Limits / GUDO SDUSHOR</v>
          </cell>
        </row>
        <row r="21">
          <cell r="C21">
            <v>150</v>
          </cell>
          <cell r="D21" t="str">
            <v>BIALEVICH, Katsiaryna
БЕЛЕВИЧ Екатерина</v>
          </cell>
          <cell r="E21">
            <v>10102074</v>
          </cell>
          <cell r="F21" t="str">
            <v>BLR</v>
          </cell>
          <cell r="G21" t="str">
            <v>PANEVEZHIS
ПАНЕВЕЖИС</v>
          </cell>
          <cell r="H21" t="str">
            <v>BLR40089</v>
          </cell>
          <cell r="I21" t="str">
            <v>TRAK / 2001 / G / d.bay / BLR / VOPROS / PORA / HOROG / Republican Olympic Equestrian &amp; Breeding Centre</v>
          </cell>
        </row>
        <row r="22">
          <cell r="C22">
            <v>111</v>
          </cell>
          <cell r="D22" t="str">
            <v>VOLKOVA Anastasiya
ВОЛКОВА Анастасия</v>
          </cell>
          <cell r="E22">
            <v>10078648</v>
          </cell>
          <cell r="F22" t="str">
            <v>RUS</v>
          </cell>
          <cell r="G22" t="str">
            <v>WESTPOINT DON
ВЕСТПОИНТ ДОН</v>
          </cell>
          <cell r="H22" t="str">
            <v xml:space="preserve">104AW08 </v>
          </cell>
          <cell r="I22" t="str">
            <v>TRAK / 2005 / G / bay / UKR / Peon / Vlada / Demonas / VOLKOVA, Elona</v>
          </cell>
        </row>
        <row r="23">
          <cell r="C23">
            <v>146</v>
          </cell>
          <cell r="D23" t="str">
            <v>SAZONAVA Aliaksandra
САЗОНОВА Александра</v>
          </cell>
          <cell r="E23">
            <v>10102021</v>
          </cell>
          <cell r="F23" t="str">
            <v>BLR</v>
          </cell>
          <cell r="G23" t="str">
            <v>DOMBAI
ДОМБАЙ</v>
          </cell>
          <cell r="H23" t="str">
            <v>BLR00077</v>
          </cell>
          <cell r="I23" t="str">
            <v>HB / 1993 / G / d. chestnut / BLR / BEK xx / DORIS / DIFER H /  Republic Olympic Equestrian and Breeding Center</v>
          </cell>
        </row>
        <row r="24">
          <cell r="C24">
            <v>148</v>
          </cell>
          <cell r="D24" t="str">
            <v>SUDZHENKA, Maria
СУДЖЕНКО Мария</v>
          </cell>
          <cell r="E24">
            <v>10117859</v>
          </cell>
          <cell r="F24" t="str">
            <v>BLR</v>
          </cell>
          <cell r="G24" t="str">
            <v>POUKH
ПУХ</v>
          </cell>
          <cell r="H24" t="str">
            <v>103EP44</v>
          </cell>
          <cell r="I24" t="str">
            <v>TRAK / 2004 / G / bay / BLR / KHOZARGAN / PEREPELKA / PLASTIK / CHYZH Alesia</v>
          </cell>
        </row>
        <row r="25">
          <cell r="C25">
            <v>107</v>
          </cell>
          <cell r="D25" t="str">
            <v>RATCUN, Anna
РАЦУН Анна</v>
          </cell>
          <cell r="E25">
            <v>10084913</v>
          </cell>
          <cell r="F25" t="str">
            <v>RUS</v>
          </cell>
          <cell r="G25" t="str">
            <v>ZIPPO
ЗИППО</v>
          </cell>
          <cell r="H25" t="str">
            <v>103WX90</v>
          </cell>
          <cell r="I25" t="str">
            <v>AES / 2004 / G/ brown / NED / Show Time / Sittie / Beaujolais / RATSUN, Tatyana</v>
          </cell>
        </row>
        <row r="26">
          <cell r="C26">
            <v>132</v>
          </cell>
          <cell r="D26" t="str">
            <v>MASOKA Yuliana
МАСОКА Юлиана</v>
          </cell>
          <cell r="E26">
            <v>10110755</v>
          </cell>
          <cell r="F26" t="str">
            <v>UKR</v>
          </cell>
          <cell r="G26" t="str">
            <v>LOTUS
ЛОТОС</v>
          </cell>
          <cell r="H26" t="str">
            <v>UKR40081</v>
          </cell>
          <cell r="I26" t="str">
            <v>WESTF / 2002 / G / bay / GER / Lancer III / Dorina / Dinard L / ONYSHCHENKO OLEKSANDR</v>
          </cell>
        </row>
        <row r="27">
          <cell r="C27">
            <v>134</v>
          </cell>
          <cell r="D27" t="str">
            <v>ZAVERTANA Iryna
ЗАВЕРТАНА Ирина</v>
          </cell>
          <cell r="E27">
            <v>10117999</v>
          </cell>
          <cell r="F27" t="str">
            <v>UKR</v>
          </cell>
          <cell r="G27" t="str">
            <v>AKROBAT
АКРОБАТ</v>
          </cell>
          <cell r="H27" t="str">
            <v>104TH09</v>
          </cell>
          <cell r="I27" t="str">
            <v>UWB / 2003 / G / bay / UKR / BORYSPIL / AVANGARDISTKA // Zhashkiv stud farm</v>
          </cell>
        </row>
        <row r="28">
          <cell r="C28">
            <v>105</v>
          </cell>
          <cell r="D28" t="str">
            <v>MELNIKOVA, Ekaterina
МЕЛЬНИКОВА Екатерина</v>
          </cell>
          <cell r="E28">
            <v>10116096</v>
          </cell>
          <cell r="F28" t="str">
            <v>RUS</v>
          </cell>
          <cell r="G28" t="str">
            <v>CALIPH
КАЛИФ</v>
          </cell>
          <cell r="H28" t="str">
            <v>104RJ92</v>
          </cell>
          <cell r="I28" t="str">
            <v>HANN / 2007 / G / bay / BLR /  Caratino Z / Philipinka / Fakt / YANSON, Tatiana</v>
          </cell>
        </row>
        <row r="29">
          <cell r="C29">
            <v>141</v>
          </cell>
          <cell r="D29" t="str">
            <v>BEREZINSKAYA, Alyna
БЕРЕЗИНСКАЯ Алина</v>
          </cell>
          <cell r="E29">
            <v>10080896</v>
          </cell>
          <cell r="F29" t="str">
            <v>BLR</v>
          </cell>
          <cell r="G29" t="str">
            <v>DANSVIL
ДАНСВИЛ</v>
          </cell>
          <cell r="H29" t="str">
            <v>103JQ54</v>
          </cell>
          <cell r="I29" t="str">
            <v>TRAK / 2006 / G / chestnut / BLR / 354 VOPROS / 1946 DISKETA /  204 SABO / Republican Olympic equestrian &amp; breeding centre</v>
          </cell>
        </row>
        <row r="30">
          <cell r="C30">
            <v>101</v>
          </cell>
          <cell r="D30" t="str">
            <v>GORBACHEVA, Yulia
ГОРБАЧЕВА Юлия</v>
          </cell>
          <cell r="E30">
            <v>10080582</v>
          </cell>
          <cell r="F30" t="str">
            <v>RUS</v>
          </cell>
          <cell r="G30" t="str">
            <v>PRESTIGE
ПРЕСТИЖ</v>
          </cell>
          <cell r="H30" t="str">
            <v>104KH36</v>
          </cell>
          <cell r="I30" t="str">
            <v>HB / 2007 / G / grey / RUS / Salut / Palmira / Abtsion / LOKTIONOV, Victor</v>
          </cell>
        </row>
        <row r="31">
          <cell r="C31">
            <v>144</v>
          </cell>
          <cell r="D31" t="str">
            <v>RAMANENKA, Anastasiya
РОМАНЕНКО Анастасия</v>
          </cell>
          <cell r="E31">
            <v>10106459</v>
          </cell>
          <cell r="F31" t="str">
            <v>BLR</v>
          </cell>
          <cell r="G31" t="str">
            <v>VIKING
ВИКИНГ</v>
          </cell>
          <cell r="H31" t="str">
            <v>104TK06</v>
          </cell>
          <cell r="I31" t="str">
            <v>HANN / 2002 / St / bay / BLR / KOBRIN / VOSPETAYA / VOZGON / Mogilev regional olympic equestrian centre</v>
          </cell>
        </row>
        <row r="32">
          <cell r="C32">
            <v>140</v>
          </cell>
          <cell r="D32" t="str">
            <v>AVINA Alina
АВИНА Алина</v>
          </cell>
          <cell r="E32">
            <v>10102035</v>
          </cell>
          <cell r="F32" t="str">
            <v>BLR</v>
          </cell>
          <cell r="G32" t="str">
            <v>DEPOZIT
ДЕПОЗИТ</v>
          </cell>
          <cell r="H32" t="str">
            <v>103JQ61</v>
          </cell>
          <cell r="I32" t="str">
            <v>TRAK / 2004 / St / chestn / BLR / POHVAL / DIASPORA / PLUTARH /  Republic Olympic Equestrian and Breeding Center</v>
          </cell>
        </row>
      </sheetData>
      <sheetData sheetId="2"/>
      <sheetData sheetId="3"/>
      <sheetData sheetId="4">
        <row r="46">
          <cell r="E46">
            <v>64.473684210526315</v>
          </cell>
          <cell r="F46">
            <v>0</v>
          </cell>
          <cell r="G46">
            <v>66.31578947368422</v>
          </cell>
          <cell r="H46">
            <v>62.368421052631582</v>
          </cell>
          <cell r="I46">
            <v>0</v>
          </cell>
        </row>
      </sheetData>
      <sheetData sheetId="5">
        <row r="46">
          <cell r="E46">
            <v>66.05263157894737</v>
          </cell>
          <cell r="F46">
            <v>0</v>
          </cell>
          <cell r="G46">
            <v>67.5</v>
          </cell>
          <cell r="H46">
            <v>68.421052631578945</v>
          </cell>
          <cell r="I46">
            <v>0</v>
          </cell>
        </row>
      </sheetData>
      <sheetData sheetId="6">
        <row r="46">
          <cell r="E46">
            <v>58.947368421052637</v>
          </cell>
          <cell r="F46">
            <v>0</v>
          </cell>
          <cell r="G46">
            <v>59.736842105263158</v>
          </cell>
          <cell r="H46">
            <v>60.65789473684211</v>
          </cell>
          <cell r="I46">
            <v>0</v>
          </cell>
        </row>
      </sheetData>
      <sheetData sheetId="7">
        <row r="46">
          <cell r="E46">
            <v>65.131578947368425</v>
          </cell>
          <cell r="F46">
            <v>0</v>
          </cell>
          <cell r="G46">
            <v>64.21052631578948</v>
          </cell>
          <cell r="H46">
            <v>62.5</v>
          </cell>
          <cell r="I46">
            <v>0</v>
          </cell>
        </row>
      </sheetData>
      <sheetData sheetId="8">
        <row r="46">
          <cell r="E46">
            <v>61.447368421052637</v>
          </cell>
          <cell r="F46">
            <v>0</v>
          </cell>
          <cell r="G46">
            <v>60.131578947368425</v>
          </cell>
          <cell r="H46">
            <v>60.65789473684211</v>
          </cell>
          <cell r="I46">
            <v>0</v>
          </cell>
        </row>
      </sheetData>
      <sheetData sheetId="9">
        <row r="46">
          <cell r="E46">
            <v>63.289473684210527</v>
          </cell>
          <cell r="F46">
            <v>0</v>
          </cell>
          <cell r="G46">
            <v>63.15789473684211</v>
          </cell>
          <cell r="H46">
            <v>61.842105263157897</v>
          </cell>
          <cell r="I46">
            <v>0</v>
          </cell>
        </row>
      </sheetData>
      <sheetData sheetId="10">
        <row r="46">
          <cell r="E46">
            <v>68.421052631578945</v>
          </cell>
          <cell r="F46">
            <v>0</v>
          </cell>
          <cell r="G46">
            <v>70.526315789473685</v>
          </cell>
          <cell r="H46">
            <v>65.526315789473685</v>
          </cell>
          <cell r="I46">
            <v>0</v>
          </cell>
        </row>
      </sheetData>
      <sheetData sheetId="11">
        <row r="46">
          <cell r="E46">
            <v>61.71052631578948</v>
          </cell>
          <cell r="F46">
            <v>0</v>
          </cell>
          <cell r="G46">
            <v>66.973684210526315</v>
          </cell>
          <cell r="H46">
            <v>64.078947368421055</v>
          </cell>
          <cell r="I46">
            <v>0</v>
          </cell>
        </row>
      </sheetData>
      <sheetData sheetId="12">
        <row r="46">
          <cell r="E46">
            <v>63.55263157894737</v>
          </cell>
          <cell r="F46">
            <v>0</v>
          </cell>
          <cell r="G46">
            <v>65</v>
          </cell>
          <cell r="H46">
            <v>62.631578947368425</v>
          </cell>
          <cell r="I46">
            <v>0</v>
          </cell>
        </row>
      </sheetData>
      <sheetData sheetId="13">
        <row r="46">
          <cell r="E46">
            <v>63.026315789473685</v>
          </cell>
          <cell r="F46">
            <v>0</v>
          </cell>
          <cell r="G46">
            <v>63.947368421052637</v>
          </cell>
          <cell r="H46">
            <v>66.184210526315795</v>
          </cell>
          <cell r="I46">
            <v>0</v>
          </cell>
        </row>
      </sheetData>
      <sheetData sheetId="14">
        <row r="46">
          <cell r="E46">
            <v>59.868421052631582</v>
          </cell>
          <cell r="F46">
            <v>0</v>
          </cell>
          <cell r="G46">
            <v>58.026315789473685</v>
          </cell>
          <cell r="H46">
            <v>59.342105263157897</v>
          </cell>
          <cell r="I46">
            <v>0</v>
          </cell>
        </row>
      </sheetData>
      <sheetData sheetId="15">
        <row r="46">
          <cell r="E46">
            <v>63.289473684210527</v>
          </cell>
          <cell r="F46">
            <v>0</v>
          </cell>
          <cell r="G46">
            <v>60.263157894736842</v>
          </cell>
          <cell r="H46">
            <v>61.184210526315795</v>
          </cell>
          <cell r="I46">
            <v>0</v>
          </cell>
        </row>
      </sheetData>
      <sheetData sheetId="16">
        <row r="46">
          <cell r="E46">
            <v>65.526315789473685</v>
          </cell>
          <cell r="F46">
            <v>0</v>
          </cell>
          <cell r="G46">
            <v>61.05263157894737</v>
          </cell>
          <cell r="H46">
            <v>62.763157894736842</v>
          </cell>
          <cell r="I46">
            <v>0</v>
          </cell>
        </row>
      </sheetData>
      <sheetData sheetId="17">
        <row r="46">
          <cell r="E46">
            <v>63.55263157894737</v>
          </cell>
          <cell r="F46">
            <v>0</v>
          </cell>
          <cell r="G46">
            <v>60.789473684210527</v>
          </cell>
          <cell r="H46">
            <v>59.21052631578948</v>
          </cell>
          <cell r="I46">
            <v>0</v>
          </cell>
        </row>
      </sheetData>
      <sheetData sheetId="18">
        <row r="46">
          <cell r="E46">
            <v>65.26315789473685</v>
          </cell>
          <cell r="F46">
            <v>0</v>
          </cell>
          <cell r="G46">
            <v>66.44736842105263</v>
          </cell>
          <cell r="H46">
            <v>66.578947368421055</v>
          </cell>
          <cell r="I46">
            <v>0</v>
          </cell>
        </row>
      </sheetData>
      <sheetData sheetId="19">
        <row r="46">
          <cell r="E46">
            <v>61.973684210526322</v>
          </cell>
          <cell r="F46">
            <v>0</v>
          </cell>
          <cell r="G46">
            <v>60.789473684210527</v>
          </cell>
          <cell r="H46">
            <v>58.15789473684211</v>
          </cell>
          <cell r="I46">
            <v>0</v>
          </cell>
        </row>
      </sheetData>
      <sheetData sheetId="20">
        <row r="46">
          <cell r="E46">
            <v>68.15789473684211</v>
          </cell>
          <cell r="F46">
            <v>0</v>
          </cell>
          <cell r="G46">
            <v>66.184210526315795</v>
          </cell>
          <cell r="H46">
            <v>72.10526315789474</v>
          </cell>
          <cell r="I46">
            <v>0</v>
          </cell>
        </row>
      </sheetData>
      <sheetData sheetId="21">
        <row r="46">
          <cell r="E46">
            <v>65.921052631578945</v>
          </cell>
          <cell r="F46">
            <v>0</v>
          </cell>
          <cell r="G46">
            <v>65.39473684210526</v>
          </cell>
          <cell r="H46">
            <v>63.815789473684212</v>
          </cell>
          <cell r="I46">
            <v>0</v>
          </cell>
        </row>
      </sheetData>
      <sheetData sheetId="22">
        <row r="46">
          <cell r="E46">
            <v>62.10526315789474</v>
          </cell>
          <cell r="F46">
            <v>0</v>
          </cell>
          <cell r="G46">
            <v>60</v>
          </cell>
          <cell r="H46">
            <v>62.236842105263158</v>
          </cell>
          <cell r="I46">
            <v>0</v>
          </cell>
        </row>
      </sheetData>
      <sheetData sheetId="23">
        <row r="46">
          <cell r="E46">
            <v>68.289473684210535</v>
          </cell>
          <cell r="F46">
            <v>0</v>
          </cell>
          <cell r="G46">
            <v>67.236842105263165</v>
          </cell>
          <cell r="H46">
            <v>69.868421052631575</v>
          </cell>
          <cell r="I46">
            <v>0</v>
          </cell>
        </row>
      </sheetData>
      <sheetData sheetId="24">
        <row r="46">
          <cell r="E46">
            <v>63.15789473684211</v>
          </cell>
          <cell r="F46">
            <v>0</v>
          </cell>
          <cell r="G46">
            <v>63.55263157894737</v>
          </cell>
          <cell r="H46">
            <v>62.10526315789474</v>
          </cell>
          <cell r="I46">
            <v>0</v>
          </cell>
        </row>
      </sheetData>
      <sheetData sheetId="25">
        <row r="46">
          <cell r="E46">
            <v>60.394736842105267</v>
          </cell>
          <cell r="F46">
            <v>0</v>
          </cell>
          <cell r="G46">
            <v>60.131578947368425</v>
          </cell>
          <cell r="H46">
            <v>61.315789473684212</v>
          </cell>
          <cell r="I46">
            <v>0</v>
          </cell>
        </row>
      </sheetData>
      <sheetData sheetId="26">
        <row r="46">
          <cell r="E46">
            <v>59.868421052631582</v>
          </cell>
          <cell r="F46">
            <v>0</v>
          </cell>
          <cell r="G46">
            <v>61.842105263157897</v>
          </cell>
          <cell r="H46">
            <v>62.5</v>
          </cell>
          <cell r="I46">
            <v>0</v>
          </cell>
        </row>
      </sheetData>
      <sheetData sheetId="27">
        <row r="46">
          <cell r="E46">
            <v>61.315789473684212</v>
          </cell>
          <cell r="F46">
            <v>0</v>
          </cell>
          <cell r="G46">
            <v>62.5</v>
          </cell>
          <cell r="H46">
            <v>64.342105263157904</v>
          </cell>
          <cell r="I46">
            <v>0</v>
          </cell>
        </row>
      </sheetData>
      <sheetData sheetId="28">
        <row r="46">
          <cell r="E46">
            <v>66.44736842105263</v>
          </cell>
          <cell r="F46">
            <v>0</v>
          </cell>
          <cell r="G46">
            <v>67.236842105263165</v>
          </cell>
          <cell r="H46">
            <v>66.578947368421055</v>
          </cell>
          <cell r="I46">
            <v>0</v>
          </cell>
        </row>
      </sheetData>
      <sheetData sheetId="29">
        <row r="46">
          <cell r="E46">
            <v>65</v>
          </cell>
          <cell r="F46">
            <v>0</v>
          </cell>
          <cell r="G46">
            <v>67.10526315789474</v>
          </cell>
          <cell r="H46">
            <v>63.289473684210527</v>
          </cell>
          <cell r="I46">
            <v>0</v>
          </cell>
        </row>
      </sheetData>
      <sheetData sheetId="30">
        <row r="46">
          <cell r="E46">
            <v>61.578947368421055</v>
          </cell>
          <cell r="F46">
            <v>0</v>
          </cell>
          <cell r="G46">
            <v>65.526315789473685</v>
          </cell>
          <cell r="H46">
            <v>63.289473684210527</v>
          </cell>
          <cell r="I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List"/>
      <sheetName val="Start List (2)"/>
      <sheetName val="Start List for Judges"/>
      <sheetName val="Results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</sheetNames>
    <sheetDataSet>
      <sheetData sheetId="0">
        <row r="2">
          <cell r="H2" t="str">
            <v>Friday, 17.04.2015</v>
          </cell>
        </row>
        <row r="4">
          <cell r="D4" t="str">
            <v>CDIY</v>
          </cell>
          <cell r="I4" t="str">
            <v>Natallia RUBASHKO (BLR) 4*</v>
          </cell>
        </row>
        <row r="5">
          <cell r="D5" t="str">
            <v>Minsk, Ratomka</v>
          </cell>
          <cell r="I5" t="str">
            <v>Bernard MAUREL (FRA) 5*</v>
          </cell>
        </row>
        <row r="6">
          <cell r="D6" t="str">
            <v>Belarus</v>
          </cell>
          <cell r="I6" t="str">
            <v>Maja STUKELJ (SLO) 4*</v>
          </cell>
        </row>
        <row r="7">
          <cell r="D7" t="str">
            <v>16-19.04.2015</v>
          </cell>
          <cell r="I7" t="str">
            <v>Yuri ROMANOV (RUS) 4*</v>
          </cell>
        </row>
        <row r="8">
          <cell r="D8">
            <v>5</v>
          </cell>
          <cell r="I8" t="str">
            <v>Dushyant BALI (IND) 2*</v>
          </cell>
        </row>
        <row r="9">
          <cell r="D9" t="str">
            <v>INDIVIDUAL COMPETITION TEST Young Riders</v>
          </cell>
        </row>
      </sheetData>
      <sheetData sheetId="1">
        <row r="6">
          <cell r="C6">
            <v>225</v>
          </cell>
          <cell r="D6" t="str">
            <v>MARKINA, Valeriya
МАРКИНА Валерия</v>
          </cell>
          <cell r="E6">
            <v>10075005</v>
          </cell>
          <cell r="F6" t="str">
            <v>BLR</v>
          </cell>
          <cell r="G6" t="str">
            <v>SERVIS
СЕРВИС</v>
          </cell>
          <cell r="H6" t="str">
            <v>BLR00153</v>
          </cell>
          <cell r="I6" t="str">
            <v>TRAK / 1999 / G /chestn / BLR / EFIR / SOYA / OREOL /  Republic Olympic Equestrian and Breeding Center</v>
          </cell>
        </row>
        <row r="7">
          <cell r="C7">
            <v>222</v>
          </cell>
          <cell r="D7" t="str">
            <v>DUDKOVA, Anastasiya
ДУДКОВА Анастасия</v>
          </cell>
          <cell r="E7">
            <v>10075008</v>
          </cell>
          <cell r="F7" t="str">
            <v>BLR</v>
          </cell>
          <cell r="G7" t="str">
            <v>GALIFAKS
ГАЛИФАКС</v>
          </cell>
          <cell r="H7" t="str">
            <v>104SL04</v>
          </cell>
          <cell r="I7" t="str">
            <v>TRAK / 2008 / G / black / BLR / FEBO / GEKLA / KAPRAL / Republic Olympic Equestrian and Breeding Center</v>
          </cell>
        </row>
        <row r="8">
          <cell r="C8">
            <v>223</v>
          </cell>
          <cell r="D8" t="str">
            <v>KASTSIUCHENKA, Nastassia
КОСТЮЧЕНКО Анастасия</v>
          </cell>
          <cell r="E8">
            <v>10075006</v>
          </cell>
          <cell r="F8" t="str">
            <v>BLR</v>
          </cell>
          <cell r="G8" t="str">
            <v>OBLEPIHA
ОБЛЕПИХА</v>
          </cell>
          <cell r="H8" t="str">
            <v>102OQ22</v>
          </cell>
          <cell r="I8" t="str">
            <v>TRAK / 2001 / M / bay / BLR / HIRAMAS / OKHTA / HAVBEK / Republic Olympic Equestrian and Breeding Center</v>
          </cell>
        </row>
        <row r="9">
          <cell r="C9">
            <v>228</v>
          </cell>
          <cell r="D9" t="str">
            <v>SOKOLOVA Viktoriya 
СОКОЛОВА Виктория</v>
          </cell>
          <cell r="E9">
            <v>10080905</v>
          </cell>
          <cell r="F9" t="str">
            <v>BLR</v>
          </cell>
          <cell r="G9" t="str">
            <v>MOMENT
МОМЕНТ</v>
          </cell>
          <cell r="H9" t="str">
            <v xml:space="preserve">104TJ98 </v>
          </cell>
          <cell r="I9" t="str">
            <v>LATV / 2004 / G / chestnut / BLR / MOTORS / VANESSA / VALETS / STULBA Nikolai</v>
          </cell>
        </row>
        <row r="10">
          <cell r="C10">
            <v>227</v>
          </cell>
          <cell r="D10" t="str">
            <v>PAVLENKA, Varvara
ПАВЛЕНКО Варвара</v>
          </cell>
          <cell r="E10">
            <v>10066992</v>
          </cell>
          <cell r="F10" t="str">
            <v>BLR</v>
          </cell>
          <cell r="G10" t="str">
            <v>BANAVUR
БАНАВУР</v>
          </cell>
          <cell r="H10" t="str">
            <v>103ND48</v>
          </cell>
          <cell r="I10" t="str">
            <v>HOLST / 2007 / G / bay / BLR / BABBIT / VERF / VOZGON /  PAULENKA Natallia</v>
          </cell>
        </row>
        <row r="11">
          <cell r="C11">
            <v>210</v>
          </cell>
          <cell r="D11" t="str">
            <v>SAFRONKOVA Valerya
САФРОНКОВА Валерия</v>
          </cell>
          <cell r="E11">
            <v>10096473</v>
          </cell>
          <cell r="F11" t="str">
            <v>UKR</v>
          </cell>
          <cell r="G11" t="str">
            <v>WOLVERINE 2
ВОЛВЕРИН</v>
          </cell>
          <cell r="H11" t="str">
            <v>UKR40069</v>
          </cell>
          <cell r="I11" t="str">
            <v>HANN / 1998 / G / bay / GER / Weltmeyer /
Western Lady / Western Star / Safronkova Valeriia</v>
          </cell>
        </row>
        <row r="12">
          <cell r="C12">
            <v>220</v>
          </cell>
          <cell r="D12" t="str">
            <v>CHYZH, Alesia
ЧИЖ Алеся</v>
          </cell>
          <cell r="E12">
            <v>10044428</v>
          </cell>
          <cell r="F12" t="str">
            <v>BLR</v>
          </cell>
          <cell r="G12" t="str">
            <v>HOFMAN
ГОФМАН</v>
          </cell>
          <cell r="H12" t="str">
            <v>103YK34</v>
          </cell>
          <cell r="I12" t="str">
            <v>TRAK / 2008 / G / chestn / BLR / FEBO / GLAHA / HOROG / Republican Olympic Equestrian &amp; breeding center</v>
          </cell>
        </row>
        <row r="13">
          <cell r="C13">
            <v>203</v>
          </cell>
          <cell r="D13" t="str">
            <v>PAVLENKO Ekaterina 
ПАВЛЕНКО Екатерина</v>
          </cell>
          <cell r="E13">
            <v>10060953</v>
          </cell>
          <cell r="F13" t="str">
            <v>RUS</v>
          </cell>
          <cell r="G13" t="str">
            <v>AURORA
АВРОРА</v>
          </cell>
          <cell r="H13" t="str">
            <v>104JD87</v>
          </cell>
          <cell r="I13" t="str">
            <v>HANN / 2004 / F / chestnut / RUS / Aristey / Verhovina / Vandal/ Bakhterova Marina</v>
          </cell>
        </row>
        <row r="14">
          <cell r="C14">
            <v>201</v>
          </cell>
          <cell r="D14" t="str">
            <v>KUPRIYANOVA, Viktoria
КУПРИЯНОВА Виктория</v>
          </cell>
          <cell r="E14">
            <v>10081109</v>
          </cell>
          <cell r="F14" t="str">
            <v>RUS</v>
          </cell>
          <cell r="G14" t="str">
            <v>UBID'OR
ЮБИДОР</v>
          </cell>
          <cell r="H14" t="str">
            <v>103OG44</v>
          </cell>
          <cell r="I14" t="str">
            <v>KWPN / 2001 / G / black / NED / SEVEN / ROMANA / HAVIDOFF /  KUPRIYANOVA T.</v>
          </cell>
        </row>
        <row r="15">
          <cell r="C15">
            <v>229</v>
          </cell>
          <cell r="D15" t="str">
            <v>KIRYLCHYK Alina
КИРИЛЬЧИК Алина</v>
          </cell>
          <cell r="E15">
            <v>10080899</v>
          </cell>
          <cell r="F15" t="str">
            <v>BLR</v>
          </cell>
          <cell r="G15" t="str">
            <v>GURZUF
ГУРЗУФ</v>
          </cell>
          <cell r="H15" t="str">
            <v>102QW64</v>
          </cell>
          <cell r="I15" t="str">
            <v>TRAK / 2003 / G / gray / BLR / FEBO / GVINEYA / GALOP / Republican Olympic Equestrian &amp; breeding center</v>
          </cell>
        </row>
        <row r="16">
          <cell r="C16">
            <v>200</v>
          </cell>
          <cell r="D16" t="str">
            <v>ERSHOVA, Ksenia
ЕРШОВА Ксения</v>
          </cell>
          <cell r="E16">
            <v>10078893</v>
          </cell>
          <cell r="F16" t="str">
            <v>RUS</v>
          </cell>
          <cell r="G16" t="str">
            <v>KABRIOLET
КАБРИОЛЕТ</v>
          </cell>
          <cell r="H16" t="str">
            <v>102XA31</v>
          </cell>
          <cell r="I16" t="str">
            <v>TRAK / 2002 / St / black / RUS / BROKSAI / KOKETKA // KOMINA MARINA</v>
          </cell>
        </row>
        <row r="17">
          <cell r="C17">
            <v>221</v>
          </cell>
          <cell r="D17" t="str">
            <v>DUDKOVA, Anastasiya
ДУДКОВА Анастасия</v>
          </cell>
          <cell r="E17">
            <v>10075008</v>
          </cell>
          <cell r="F17" t="str">
            <v>BLR</v>
          </cell>
          <cell r="G17" t="str">
            <v>GOLDFIRE 
ГОЛДФАЙЕР</v>
          </cell>
          <cell r="H17" t="str">
            <v>103PA53</v>
          </cell>
          <cell r="I17" t="str">
            <v>TRAK / 2007 / St / CHESTN / BLR / FEBO / GORIKHA / KHOROG /  Republic Olympic Equestrian and Breeding Center</v>
          </cell>
        </row>
        <row r="18">
          <cell r="C18">
            <v>230</v>
          </cell>
          <cell r="D18" t="str">
            <v>CHYZH, Alesia
ЧИЖ Алеся</v>
          </cell>
          <cell r="E18">
            <v>10044428</v>
          </cell>
          <cell r="F18" t="str">
            <v>BLR</v>
          </cell>
          <cell r="G18" t="str">
            <v>MAG
МАГ</v>
          </cell>
          <cell r="H18" t="str">
            <v xml:space="preserve">104NT75 </v>
          </cell>
          <cell r="I18" t="str">
            <v>HANN / 2006 / G / chestnut / BLR / MILLIONS / GALAKTIKA / GROSS / CHYZH Alesia</v>
          </cell>
        </row>
      </sheetData>
      <sheetData sheetId="2"/>
      <sheetData sheetId="3"/>
      <sheetData sheetId="4">
        <row r="44">
          <cell r="E44">
            <v>68.55263157894737</v>
          </cell>
          <cell r="F44">
            <v>70.39473684210526</v>
          </cell>
          <cell r="G44">
            <v>63.815789473684212</v>
          </cell>
          <cell r="H44">
            <v>65.921052631578945</v>
          </cell>
          <cell r="I44">
            <v>64.473684210526315</v>
          </cell>
        </row>
      </sheetData>
      <sheetData sheetId="5">
        <row r="44">
          <cell r="E44">
            <v>65.39473684210526</v>
          </cell>
          <cell r="F44">
            <v>63.684210526315795</v>
          </cell>
          <cell r="G44">
            <v>66.578947368421055</v>
          </cell>
          <cell r="H44">
            <v>64.21052631578948</v>
          </cell>
          <cell r="I44">
            <v>63.289473684210527</v>
          </cell>
        </row>
      </sheetData>
      <sheetData sheetId="6">
        <row r="44">
          <cell r="E44">
            <v>65</v>
          </cell>
          <cell r="F44">
            <v>65.526315789473685</v>
          </cell>
          <cell r="G44">
            <v>63.815789473684212</v>
          </cell>
          <cell r="H44">
            <v>61.973684210526322</v>
          </cell>
          <cell r="I44">
            <v>62.5</v>
          </cell>
        </row>
      </sheetData>
      <sheetData sheetId="7">
        <row r="44">
          <cell r="E44">
            <v>61.315789473684212</v>
          </cell>
          <cell r="F44">
            <v>63.947368421052637</v>
          </cell>
          <cell r="G44">
            <v>61.71052631578948</v>
          </cell>
          <cell r="H44">
            <v>61.71052631578948</v>
          </cell>
          <cell r="I44">
            <v>61.842105263157897</v>
          </cell>
        </row>
      </sheetData>
      <sheetData sheetId="8">
        <row r="44">
          <cell r="E44">
            <v>67.5</v>
          </cell>
          <cell r="F44">
            <v>65.65789473684211</v>
          </cell>
          <cell r="G44">
            <v>68.55263157894737</v>
          </cell>
          <cell r="H44">
            <v>66.31578947368422</v>
          </cell>
          <cell r="I44">
            <v>65.131578947368425</v>
          </cell>
        </row>
      </sheetData>
      <sheetData sheetId="9">
        <row r="44">
          <cell r="E44">
            <v>55.921052631578952</v>
          </cell>
          <cell r="F44">
            <v>58.815789473684212</v>
          </cell>
          <cell r="G44">
            <v>56.578947368421055</v>
          </cell>
          <cell r="H44">
            <v>59.342105263157897</v>
          </cell>
          <cell r="I44">
            <v>59.868421052631582</v>
          </cell>
        </row>
      </sheetData>
      <sheetData sheetId="10">
        <row r="44">
          <cell r="E44">
            <v>64.868421052631575</v>
          </cell>
          <cell r="F44">
            <v>64.342105263157904</v>
          </cell>
          <cell r="G44">
            <v>64.078947368421055</v>
          </cell>
          <cell r="H44">
            <v>63.55263157894737</v>
          </cell>
          <cell r="I44">
            <v>66.973684210526315</v>
          </cell>
        </row>
      </sheetData>
      <sheetData sheetId="11">
        <row r="44">
          <cell r="E44">
            <v>65.39473684210526</v>
          </cell>
          <cell r="F44">
            <v>63.815789473684212</v>
          </cell>
          <cell r="G44">
            <v>63.421052631578952</v>
          </cell>
          <cell r="H44">
            <v>64.60526315789474</v>
          </cell>
          <cell r="I44">
            <v>65.921052631578945</v>
          </cell>
        </row>
      </sheetData>
      <sheetData sheetId="12">
        <row r="44">
          <cell r="E44">
            <v>64.736842105263165</v>
          </cell>
          <cell r="F44">
            <v>65.39473684210526</v>
          </cell>
          <cell r="G44">
            <v>61.71052631578948</v>
          </cell>
          <cell r="H44">
            <v>61.973684210526322</v>
          </cell>
          <cell r="I44">
            <v>61.842105263157897</v>
          </cell>
        </row>
      </sheetData>
      <sheetData sheetId="13">
        <row r="44">
          <cell r="E44">
            <v>61.315789473684212</v>
          </cell>
          <cell r="F44">
            <v>63.55263157894737</v>
          </cell>
          <cell r="G44">
            <v>61.842105263157897</v>
          </cell>
          <cell r="H44">
            <v>62.236842105263158</v>
          </cell>
          <cell r="I44">
            <v>59.736842105263158</v>
          </cell>
        </row>
      </sheetData>
      <sheetData sheetId="14">
        <row r="44">
          <cell r="E44">
            <v>66.31578947368422</v>
          </cell>
          <cell r="F44">
            <v>67.631578947368425</v>
          </cell>
          <cell r="G44">
            <v>66.842105263157904</v>
          </cell>
          <cell r="H44">
            <v>70.39473684210526</v>
          </cell>
          <cell r="I44">
            <v>68.026315789473685</v>
          </cell>
        </row>
      </sheetData>
      <sheetData sheetId="15">
        <row r="44">
          <cell r="E44">
            <v>68.55263157894737</v>
          </cell>
          <cell r="F44">
            <v>69.21052631578948</v>
          </cell>
          <cell r="G44">
            <v>63.421052631578952</v>
          </cell>
          <cell r="H44">
            <v>66.842105263157904</v>
          </cell>
          <cell r="I44">
            <v>65.65789473684211</v>
          </cell>
        </row>
      </sheetData>
      <sheetData sheetId="16">
        <row r="44">
          <cell r="E44">
            <v>63.684210526315795</v>
          </cell>
          <cell r="F44">
            <v>59.736842105263158</v>
          </cell>
          <cell r="G44">
            <v>60.131578947368425</v>
          </cell>
          <cell r="H44">
            <v>62.368421052631582</v>
          </cell>
          <cell r="I44">
            <v>63.815789473684212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List"/>
      <sheetName val="Start List (2)"/>
      <sheetName val="Start List for Judges"/>
      <sheetName val="Start List for Judges (2)"/>
      <sheetName val="Results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</sheetNames>
    <sheetDataSet>
      <sheetData sheetId="0">
        <row r="2">
          <cell r="H2" t="str">
            <v>Saturday, 18.04.2015</v>
          </cell>
        </row>
        <row r="4">
          <cell r="D4" t="str">
            <v>CDIJ</v>
          </cell>
          <cell r="I4" t="str">
            <v>Gustav SVALLING (SWE) 5*</v>
          </cell>
        </row>
        <row r="5">
          <cell r="D5" t="str">
            <v>Minsk, Ratomka</v>
          </cell>
          <cell r="I5" t="str">
            <v>Maja STUKELJ (SLO) 4*</v>
          </cell>
        </row>
        <row r="6">
          <cell r="D6" t="str">
            <v>Belarus</v>
          </cell>
          <cell r="I6" t="str">
            <v>Yuri ROMANOV (RUS) 4*</v>
          </cell>
        </row>
        <row r="7">
          <cell r="D7" t="str">
            <v>16-19.04.2015</v>
          </cell>
          <cell r="I7" t="str">
            <v>Bernard MAUREL (FRA) 5*</v>
          </cell>
        </row>
        <row r="8">
          <cell r="D8">
            <v>6</v>
          </cell>
          <cell r="I8" t="str">
            <v>Nataliya PETUKHOVA (BLR) 4*</v>
          </cell>
        </row>
        <row r="9">
          <cell r="D9" t="str">
            <v>FREESTYLE TEST Juniors</v>
          </cell>
        </row>
      </sheetData>
      <sheetData sheetId="1">
        <row r="6">
          <cell r="C6">
            <v>140</v>
          </cell>
          <cell r="D6" t="str">
            <v>AVINA Alina
АВИНА Алина</v>
          </cell>
          <cell r="E6">
            <v>10102035</v>
          </cell>
          <cell r="F6" t="str">
            <v>BLR</v>
          </cell>
          <cell r="G6" t="str">
            <v>DEPOZIT
ДЕПОЗИТ</v>
          </cell>
          <cell r="H6" t="str">
            <v>103JQ61</v>
          </cell>
          <cell r="I6" t="str">
            <v>TRAK / 2004 / St / chestn / BLR / POHVAL / DIASPORA / PLUTARH /  Republic Olympic Equestrian and Breeding Center</v>
          </cell>
        </row>
        <row r="7">
          <cell r="C7">
            <v>104</v>
          </cell>
          <cell r="D7" t="str">
            <v>LYUBININA, Ekaterina
ЛЮБИНИНА Екатерина</v>
          </cell>
          <cell r="E7">
            <v>10114675</v>
          </cell>
          <cell r="F7" t="str">
            <v>RUS</v>
          </cell>
          <cell r="G7" t="str">
            <v>BLAGOVEST
БЛАГОВЕСТ</v>
          </cell>
          <cell r="H7" t="str">
            <v>104RN87</v>
          </cell>
          <cell r="I7" t="str">
            <v>HOLST / 2004 / G / bay / BLR / Baddit /  Vyderzhka / Vozgon /LYUBININA, Ekaterina</v>
          </cell>
        </row>
        <row r="8">
          <cell r="C8">
            <v>132</v>
          </cell>
          <cell r="D8" t="str">
            <v>MASOKA Yuliana
МАСОКА Юлиана</v>
          </cell>
          <cell r="E8">
            <v>10110755</v>
          </cell>
          <cell r="F8" t="str">
            <v>UKR</v>
          </cell>
          <cell r="G8" t="str">
            <v>LOTUS
ЛОТОС</v>
          </cell>
          <cell r="H8" t="str">
            <v>UKR40081</v>
          </cell>
          <cell r="I8" t="str">
            <v>WESTF / 2002 / G / bay / GER / Lancer III / Dorina / Dinard L / ONYSHCHENKO OLEKSANDR</v>
          </cell>
        </row>
        <row r="9">
          <cell r="C9">
            <v>109</v>
          </cell>
          <cell r="D9" t="str">
            <v>DOYNIKOVA Valeria 
ДОЙНИКОВА Валерия</v>
          </cell>
          <cell r="E9">
            <v>10117755</v>
          </cell>
          <cell r="F9" t="str">
            <v>RUS</v>
          </cell>
          <cell r="G9" t="str">
            <v>CAMPING
КЕМПИНГ</v>
          </cell>
          <cell r="H9" t="str">
            <v>104TB86</v>
          </cell>
          <cell r="I9" t="str">
            <v>TRAK / 2004 / G / dark bay / RUS / Gabion / Korona / Kalibr / KRASAVINA, Elena</v>
          </cell>
        </row>
        <row r="10">
          <cell r="C10">
            <v>149</v>
          </cell>
          <cell r="D10" t="str">
            <v>SUDZHENKA, Maria
СУДЖЕНКО Мария</v>
          </cell>
          <cell r="E10">
            <v>10117859</v>
          </cell>
          <cell r="F10" t="str">
            <v>BLR</v>
          </cell>
          <cell r="G10" t="str">
            <v>PRIYSK
ПРИИСК</v>
          </cell>
          <cell r="H10" t="str">
            <v xml:space="preserve">103YK30 </v>
          </cell>
          <cell r="I10" t="str">
            <v>TRAK / 2007 / G / chestnut / BLR / STIH / PRERIYA / EKVATOR / Republican Olympic Equestrian &amp; Breeding Centre</v>
          </cell>
        </row>
        <row r="11">
          <cell r="C11">
            <v>100</v>
          </cell>
          <cell r="D11" t="str">
            <v>ASLANOVA, Maria
АСЛАНОВА Мария</v>
          </cell>
          <cell r="E11">
            <v>10117749</v>
          </cell>
          <cell r="F11" t="str">
            <v>RUS</v>
          </cell>
          <cell r="G11" t="str">
            <v>KASTELLO
КАСТЕЛЛО</v>
          </cell>
          <cell r="H11" t="str">
            <v>103ES77</v>
          </cell>
          <cell r="I11" t="str">
            <v>LATV / 2005 / G / bay / LAT / Calliano / Lina / Limits / GUDO SDUSHOR</v>
          </cell>
        </row>
        <row r="12">
          <cell r="C12">
            <v>103</v>
          </cell>
          <cell r="D12" t="str">
            <v>IVANOVA, Anastasia
ИВАНОВА Анастасия</v>
          </cell>
          <cell r="E12">
            <v>10103745</v>
          </cell>
          <cell r="F12" t="str">
            <v>RUS</v>
          </cell>
          <cell r="G12" t="str">
            <v>DUNAJ 
ДУНАЙ</v>
          </cell>
          <cell r="H12" t="str">
            <v>104EH64</v>
          </cell>
          <cell r="I12" t="str">
            <v>RWB / 2007/ G / flecked black / RUS / Dombay / Khodynka / Khokkey / IVANOVA, Tatyana</v>
          </cell>
        </row>
        <row r="13">
          <cell r="C13">
            <v>146</v>
          </cell>
          <cell r="D13" t="str">
            <v>SAZONAVA Aliaksandra
САЗОНОВА Александра</v>
          </cell>
          <cell r="E13">
            <v>10102021</v>
          </cell>
          <cell r="F13" t="str">
            <v>BLR</v>
          </cell>
          <cell r="G13" t="str">
            <v>DOMBAI
ДОМБАЙ</v>
          </cell>
          <cell r="H13" t="str">
            <v>BLR00077</v>
          </cell>
          <cell r="I13" t="str">
            <v>HB / 1993 / G / d. chestnut / BLR / BEK xx / DORIS / DIFER H /  Republic Olympic Equestrian and Breeding Center</v>
          </cell>
        </row>
        <row r="14">
          <cell r="C14">
            <v>144</v>
          </cell>
          <cell r="D14" t="str">
            <v>RAMANENKA, Anastasiya
РОМАНЕНКО Анастасия</v>
          </cell>
          <cell r="E14">
            <v>10106459</v>
          </cell>
          <cell r="F14" t="str">
            <v>BLR</v>
          </cell>
          <cell r="G14" t="str">
            <v>VIKING
ВИКИНГ</v>
          </cell>
          <cell r="H14" t="str">
            <v>104TK06</v>
          </cell>
          <cell r="I14" t="str">
            <v>HANN / 2002 / St / bay / BLR / KOBRIN / VOSPETAYA / VOZGON / Mogilev regional olympic equestrian centre</v>
          </cell>
        </row>
        <row r="15">
          <cell r="C15">
            <v>143</v>
          </cell>
          <cell r="D15" t="str">
            <v>FOKEEVA, Lizaveta
ФОКЕЕВА Елизавета</v>
          </cell>
          <cell r="E15">
            <v>10107965</v>
          </cell>
          <cell r="F15" t="str">
            <v>BLR</v>
          </cell>
          <cell r="G15" t="str">
            <v>DITRIKH
ДИТРИХ</v>
          </cell>
          <cell r="H15" t="str">
            <v>BLR40056</v>
          </cell>
          <cell r="I15" t="str">
            <v>TRAK / 2001 / G / bay / BLR / HIRAMAS / DELFIYA / EFIR / Republic Olympic Equestrian and Breeding Center</v>
          </cell>
        </row>
        <row r="16">
          <cell r="C16">
            <v>110</v>
          </cell>
          <cell r="D16" t="str">
            <v>SHVETSOVA, Kristina
ШВЕЦОВА Кристина</v>
          </cell>
          <cell r="E16">
            <v>10085561</v>
          </cell>
          <cell r="F16" t="str">
            <v>RUS</v>
          </cell>
          <cell r="G16" t="str">
            <v>WOUT
ВАУТ</v>
          </cell>
          <cell r="H16" t="str">
            <v>104GZ73</v>
          </cell>
          <cell r="I16" t="str">
            <v>KWPN / 2003 / G / d. bay / NED / Weltino / Odiel / T.C.N.Partout /  St.-Petersburg GBOU DOD SDUSSHOR</v>
          </cell>
        </row>
        <row r="17">
          <cell r="C17">
            <v>101</v>
          </cell>
          <cell r="D17" t="str">
            <v>GORBACHEVA, Yulia
ГОРБАЧЕВА Юлия</v>
          </cell>
          <cell r="E17">
            <v>10080582</v>
          </cell>
          <cell r="F17" t="str">
            <v>RUS</v>
          </cell>
          <cell r="G17" t="str">
            <v>PRESTIGE
ПРЕСТИЖ</v>
          </cell>
          <cell r="H17" t="str">
            <v>104KH36</v>
          </cell>
          <cell r="I17" t="str">
            <v>HB / 2007 / G / grey / RUS / Salut / Palmira / Abtsion / LOKTIONOV, Victor</v>
          </cell>
        </row>
        <row r="18">
          <cell r="C18">
            <v>107</v>
          </cell>
          <cell r="D18" t="str">
            <v>RATCUN, Anna
РАЦУН Анна</v>
          </cell>
          <cell r="E18">
            <v>10084913</v>
          </cell>
          <cell r="F18" t="str">
            <v>RUS</v>
          </cell>
          <cell r="G18" t="str">
            <v>ZIPPO
ЗИППО</v>
          </cell>
          <cell r="H18" t="str">
            <v>103WX90</v>
          </cell>
          <cell r="I18" t="str">
            <v>AES / 2004 / G/ brown / NED / Show Time / Sittie / Beaujolais / RATSUN, Tatyana</v>
          </cell>
        </row>
        <row r="19">
          <cell r="C19">
            <v>111</v>
          </cell>
          <cell r="D19" t="str">
            <v>VOLKOVA Anastasiya
ВОЛКОВА Анастасия</v>
          </cell>
          <cell r="E19">
            <v>10078648</v>
          </cell>
          <cell r="F19" t="str">
            <v>RUS</v>
          </cell>
          <cell r="G19" t="str">
            <v>WESTPOINT DON
ВЕСТПОИНТ ДОН</v>
          </cell>
          <cell r="H19" t="str">
            <v xml:space="preserve">104AW08 </v>
          </cell>
          <cell r="I19" t="str">
            <v>TRAK / 2005 / G / bay / UKR / Peon / Vlada / Demonas / VOLKOVA, Elona</v>
          </cell>
        </row>
        <row r="20">
          <cell r="C20">
            <v>108</v>
          </cell>
          <cell r="D20" t="str">
            <v>SEREBRYANNIKOVA, Ekaterina
СЕРЕБРЯННИКОВА Екатерина</v>
          </cell>
          <cell r="E20">
            <v>10104871</v>
          </cell>
          <cell r="F20" t="str">
            <v>RUS</v>
          </cell>
          <cell r="G20" t="str">
            <v>CHARLESTON
ЧАРЛЬСТОН</v>
          </cell>
          <cell r="H20" t="str">
            <v>104KP10</v>
          </cell>
          <cell r="I20" t="str">
            <v>KWPN / 2007 / G / chestnut / NED / Jazz / Julia / Rubinstein / SEREBRYANNIKOVA, Valentina</v>
          </cell>
        </row>
      </sheetData>
      <sheetData sheetId="2"/>
      <sheetData sheetId="3"/>
      <sheetData sheetId="4"/>
      <sheetData sheetId="5">
        <row r="35">
          <cell r="E35">
            <v>67.75</v>
          </cell>
          <cell r="F35">
            <v>65</v>
          </cell>
          <cell r="G35">
            <v>66.75</v>
          </cell>
          <cell r="H35">
            <v>66.75</v>
          </cell>
          <cell r="I35">
            <v>64.25</v>
          </cell>
        </row>
        <row r="37">
          <cell r="E37">
            <v>70</v>
          </cell>
          <cell r="F37">
            <v>69</v>
          </cell>
          <cell r="G37">
            <v>69</v>
          </cell>
          <cell r="H37">
            <v>70</v>
          </cell>
          <cell r="I37">
            <v>64</v>
          </cell>
        </row>
      </sheetData>
      <sheetData sheetId="6">
        <row r="35">
          <cell r="E35">
            <v>52.25</v>
          </cell>
          <cell r="F35">
            <v>55.75</v>
          </cell>
          <cell r="G35">
            <v>62.75</v>
          </cell>
          <cell r="H35">
            <v>54.5</v>
          </cell>
          <cell r="I35">
            <v>56.75</v>
          </cell>
        </row>
        <row r="37">
          <cell r="E37">
            <v>58</v>
          </cell>
          <cell r="F37">
            <v>59</v>
          </cell>
          <cell r="G37">
            <v>58</v>
          </cell>
          <cell r="H37">
            <v>54</v>
          </cell>
          <cell r="I37">
            <v>57</v>
          </cell>
        </row>
      </sheetData>
      <sheetData sheetId="7">
        <row r="35">
          <cell r="E35">
            <v>62.5</v>
          </cell>
          <cell r="F35">
            <v>60</v>
          </cell>
          <cell r="G35">
            <v>65</v>
          </cell>
          <cell r="H35">
            <v>62.25</v>
          </cell>
          <cell r="I35">
            <v>63.5</v>
          </cell>
        </row>
        <row r="37">
          <cell r="E37">
            <v>65</v>
          </cell>
          <cell r="F37">
            <v>63</v>
          </cell>
          <cell r="G37">
            <v>66</v>
          </cell>
          <cell r="H37">
            <v>64</v>
          </cell>
          <cell r="I37">
            <v>64</v>
          </cell>
        </row>
      </sheetData>
      <sheetData sheetId="8">
        <row r="35">
          <cell r="E35">
            <v>63</v>
          </cell>
          <cell r="F35">
            <v>60.5</v>
          </cell>
          <cell r="G35">
            <v>65.25</v>
          </cell>
          <cell r="H35">
            <v>62.25</v>
          </cell>
          <cell r="I35">
            <v>62</v>
          </cell>
        </row>
        <row r="37">
          <cell r="E37">
            <v>64</v>
          </cell>
          <cell r="F37">
            <v>62</v>
          </cell>
          <cell r="G37">
            <v>66</v>
          </cell>
          <cell r="H37">
            <v>61</v>
          </cell>
          <cell r="I37">
            <v>64</v>
          </cell>
        </row>
      </sheetData>
      <sheetData sheetId="9">
        <row r="35">
          <cell r="E35">
            <v>58.25</v>
          </cell>
          <cell r="F35">
            <v>61.75</v>
          </cell>
          <cell r="G35">
            <v>62</v>
          </cell>
          <cell r="H35">
            <v>57</v>
          </cell>
          <cell r="I35">
            <v>61.25</v>
          </cell>
        </row>
        <row r="37">
          <cell r="E37">
            <v>60</v>
          </cell>
          <cell r="F37">
            <v>64</v>
          </cell>
          <cell r="G37">
            <v>62</v>
          </cell>
          <cell r="H37">
            <v>59</v>
          </cell>
          <cell r="I37">
            <v>63</v>
          </cell>
        </row>
      </sheetData>
      <sheetData sheetId="10">
        <row r="35">
          <cell r="E35">
            <v>63</v>
          </cell>
          <cell r="F35">
            <v>66.25</v>
          </cell>
          <cell r="G35">
            <v>62</v>
          </cell>
          <cell r="H35">
            <v>59.75</v>
          </cell>
          <cell r="I35">
            <v>64.25</v>
          </cell>
        </row>
        <row r="37">
          <cell r="E37">
            <v>66</v>
          </cell>
          <cell r="F37">
            <v>65</v>
          </cell>
          <cell r="G37">
            <v>64</v>
          </cell>
          <cell r="H37">
            <v>62</v>
          </cell>
          <cell r="I37">
            <v>65</v>
          </cell>
        </row>
      </sheetData>
      <sheetData sheetId="11">
        <row r="35">
          <cell r="E35">
            <v>56</v>
          </cell>
          <cell r="F35">
            <v>59.75</v>
          </cell>
          <cell r="G35">
            <v>62.5</v>
          </cell>
          <cell r="H35">
            <v>64</v>
          </cell>
          <cell r="I35">
            <v>62.5</v>
          </cell>
        </row>
        <row r="37">
          <cell r="E37">
            <v>62</v>
          </cell>
          <cell r="F37">
            <v>64</v>
          </cell>
          <cell r="G37">
            <v>61</v>
          </cell>
          <cell r="H37">
            <v>66</v>
          </cell>
          <cell r="I37">
            <v>64</v>
          </cell>
        </row>
      </sheetData>
      <sheetData sheetId="12">
        <row r="35">
          <cell r="E35">
            <v>63.25</v>
          </cell>
          <cell r="F35">
            <v>64.25</v>
          </cell>
          <cell r="G35">
            <v>65.75</v>
          </cell>
          <cell r="H35">
            <v>62</v>
          </cell>
          <cell r="I35">
            <v>66.5</v>
          </cell>
        </row>
        <row r="37">
          <cell r="E37">
            <v>67</v>
          </cell>
          <cell r="F37">
            <v>67</v>
          </cell>
          <cell r="G37">
            <v>66</v>
          </cell>
          <cell r="H37">
            <v>63</v>
          </cell>
          <cell r="I37">
            <v>71</v>
          </cell>
        </row>
      </sheetData>
      <sheetData sheetId="13">
        <row r="35">
          <cell r="E35">
            <v>64.5</v>
          </cell>
          <cell r="F35">
            <v>59.75</v>
          </cell>
          <cell r="G35">
            <v>65.25</v>
          </cell>
          <cell r="H35">
            <v>65</v>
          </cell>
          <cell r="I35">
            <v>67</v>
          </cell>
        </row>
        <row r="37">
          <cell r="E37">
            <v>65</v>
          </cell>
          <cell r="F37">
            <v>63</v>
          </cell>
          <cell r="G37">
            <v>65</v>
          </cell>
          <cell r="H37">
            <v>65</v>
          </cell>
          <cell r="I37">
            <v>68</v>
          </cell>
        </row>
      </sheetData>
      <sheetData sheetId="14">
        <row r="35">
          <cell r="E35">
            <v>65.5</v>
          </cell>
          <cell r="F35">
            <v>63.75</v>
          </cell>
          <cell r="G35">
            <v>66.5</v>
          </cell>
          <cell r="H35">
            <v>62.75</v>
          </cell>
          <cell r="I35">
            <v>65.25</v>
          </cell>
        </row>
        <row r="37">
          <cell r="E37">
            <v>66</v>
          </cell>
          <cell r="F37">
            <v>64</v>
          </cell>
          <cell r="G37">
            <v>67</v>
          </cell>
          <cell r="H37">
            <v>60</v>
          </cell>
          <cell r="I37">
            <v>64</v>
          </cell>
        </row>
      </sheetData>
      <sheetData sheetId="15">
        <row r="35">
          <cell r="E35">
            <v>68.75</v>
          </cell>
          <cell r="F35">
            <v>67</v>
          </cell>
          <cell r="G35">
            <v>69.5</v>
          </cell>
          <cell r="H35">
            <v>70.5</v>
          </cell>
          <cell r="I35">
            <v>72.5</v>
          </cell>
        </row>
        <row r="37">
          <cell r="E37">
            <v>69</v>
          </cell>
          <cell r="F37">
            <v>68</v>
          </cell>
          <cell r="G37">
            <v>70</v>
          </cell>
          <cell r="H37">
            <v>75</v>
          </cell>
          <cell r="I37">
            <v>74</v>
          </cell>
        </row>
      </sheetData>
      <sheetData sheetId="16">
        <row r="35">
          <cell r="E35">
            <v>68.5</v>
          </cell>
          <cell r="F35">
            <v>64.5</v>
          </cell>
          <cell r="G35">
            <v>68</v>
          </cell>
          <cell r="H35">
            <v>58.5</v>
          </cell>
          <cell r="I35">
            <v>66.25</v>
          </cell>
        </row>
        <row r="37">
          <cell r="E37">
            <v>72</v>
          </cell>
          <cell r="F37">
            <v>72</v>
          </cell>
          <cell r="G37">
            <v>71</v>
          </cell>
          <cell r="H37">
            <v>63</v>
          </cell>
          <cell r="I37">
            <v>70</v>
          </cell>
        </row>
      </sheetData>
      <sheetData sheetId="17">
        <row r="35">
          <cell r="E35">
            <v>66</v>
          </cell>
          <cell r="F35">
            <v>70</v>
          </cell>
          <cell r="G35">
            <v>69.75</v>
          </cell>
          <cell r="H35">
            <v>67.75</v>
          </cell>
          <cell r="I35">
            <v>69</v>
          </cell>
        </row>
        <row r="37">
          <cell r="E37">
            <v>68</v>
          </cell>
          <cell r="F37">
            <v>72</v>
          </cell>
          <cell r="G37">
            <v>70</v>
          </cell>
          <cell r="H37">
            <v>67</v>
          </cell>
          <cell r="I37">
            <v>69</v>
          </cell>
        </row>
      </sheetData>
      <sheetData sheetId="18">
        <row r="35">
          <cell r="E35">
            <v>67</v>
          </cell>
          <cell r="F35">
            <v>65.75</v>
          </cell>
          <cell r="G35">
            <v>69.5</v>
          </cell>
          <cell r="H35">
            <v>68.25</v>
          </cell>
          <cell r="I35">
            <v>68.75</v>
          </cell>
        </row>
        <row r="37">
          <cell r="E37">
            <v>68</v>
          </cell>
          <cell r="F37">
            <v>70</v>
          </cell>
          <cell r="G37">
            <v>71</v>
          </cell>
          <cell r="H37">
            <v>73</v>
          </cell>
          <cell r="I37">
            <v>72</v>
          </cell>
        </row>
      </sheetData>
      <sheetData sheetId="19">
        <row r="35">
          <cell r="E35">
            <v>68.5</v>
          </cell>
          <cell r="F35">
            <v>64.75</v>
          </cell>
          <cell r="G35">
            <v>68.25</v>
          </cell>
          <cell r="H35">
            <v>68.25</v>
          </cell>
          <cell r="I35">
            <v>69.75</v>
          </cell>
        </row>
        <row r="37">
          <cell r="E37">
            <v>68</v>
          </cell>
          <cell r="F37">
            <v>68</v>
          </cell>
          <cell r="G37">
            <v>68</v>
          </cell>
          <cell r="H37">
            <v>74</v>
          </cell>
          <cell r="I37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selection activeCell="P6" sqref="P6"/>
    </sheetView>
  </sheetViews>
  <sheetFormatPr defaultRowHeight="15" x14ac:dyDescent="0.25"/>
  <cols>
    <col min="1" max="1" width="7.42578125" style="1" customWidth="1"/>
    <col min="2" max="2" width="8.7109375" style="1" customWidth="1"/>
    <col min="3" max="3" width="32.140625" customWidth="1"/>
    <col min="4" max="4" width="8.140625" style="1" customWidth="1"/>
    <col min="5" max="5" width="6.42578125" style="1" customWidth="1"/>
    <col min="6" max="6" width="18.7109375" customWidth="1"/>
    <col min="7" max="7" width="7.7109375" style="2" customWidth="1"/>
    <col min="8" max="8" width="25.7109375" style="1" customWidth="1"/>
    <col min="9" max="9" width="7.85546875" style="1" customWidth="1"/>
    <col min="10" max="10" width="9.7109375" customWidth="1"/>
    <col min="11" max="11" width="3.7109375" customWidth="1"/>
    <col min="12" max="12" width="9.7109375" hidden="1" customWidth="1"/>
    <col min="13" max="13" width="3.7109375" hidden="1" customWidth="1"/>
    <col min="14" max="14" width="9.7109375" customWidth="1"/>
    <col min="15" max="15" width="3.7109375" customWidth="1"/>
    <col min="16" max="16" width="9.7109375" customWidth="1"/>
    <col min="17" max="17" width="3.7109375" customWidth="1"/>
    <col min="18" max="18" width="9.7109375" hidden="1" customWidth="1"/>
    <col min="19" max="19" width="3.7109375" hidden="1" customWidth="1"/>
    <col min="20" max="20" width="3.7109375" customWidth="1"/>
    <col min="21" max="21" width="9.7109375" hidden="1" customWidth="1"/>
    <col min="22" max="22" width="9.7109375" customWidth="1"/>
    <col min="257" max="257" width="7.42578125" customWidth="1"/>
    <col min="258" max="258" width="8.7109375" customWidth="1"/>
    <col min="259" max="259" width="32.140625" customWidth="1"/>
    <col min="260" max="260" width="6.7109375" customWidth="1"/>
    <col min="261" max="261" width="6.42578125" customWidth="1"/>
    <col min="262" max="262" width="18.7109375" customWidth="1"/>
    <col min="263" max="263" width="7.7109375" customWidth="1"/>
    <col min="264" max="264" width="25.7109375" customWidth="1"/>
    <col min="265" max="265" width="7.85546875" customWidth="1"/>
    <col min="266" max="266" width="9.7109375" customWidth="1"/>
    <col min="267" max="267" width="3.7109375" customWidth="1"/>
    <col min="268" max="269" width="0" hidden="1" customWidth="1"/>
    <col min="270" max="270" width="9.7109375" customWidth="1"/>
    <col min="271" max="271" width="3.7109375" customWidth="1"/>
    <col min="272" max="272" width="9.7109375" customWidth="1"/>
    <col min="273" max="273" width="3.7109375" customWidth="1"/>
    <col min="274" max="275" width="0" hidden="1" customWidth="1"/>
    <col min="276" max="276" width="3.7109375" customWidth="1"/>
    <col min="277" max="277" width="0" hidden="1" customWidth="1"/>
    <col min="278" max="278" width="9.7109375" customWidth="1"/>
    <col min="513" max="513" width="7.42578125" customWidth="1"/>
    <col min="514" max="514" width="8.7109375" customWidth="1"/>
    <col min="515" max="515" width="32.140625" customWidth="1"/>
    <col min="516" max="516" width="6.7109375" customWidth="1"/>
    <col min="517" max="517" width="6.42578125" customWidth="1"/>
    <col min="518" max="518" width="18.7109375" customWidth="1"/>
    <col min="519" max="519" width="7.7109375" customWidth="1"/>
    <col min="520" max="520" width="25.7109375" customWidth="1"/>
    <col min="521" max="521" width="7.85546875" customWidth="1"/>
    <col min="522" max="522" width="9.7109375" customWidth="1"/>
    <col min="523" max="523" width="3.7109375" customWidth="1"/>
    <col min="524" max="525" width="0" hidden="1" customWidth="1"/>
    <col min="526" max="526" width="9.7109375" customWidth="1"/>
    <col min="527" max="527" width="3.7109375" customWidth="1"/>
    <col min="528" max="528" width="9.7109375" customWidth="1"/>
    <col min="529" max="529" width="3.7109375" customWidth="1"/>
    <col min="530" max="531" width="0" hidden="1" customWidth="1"/>
    <col min="532" max="532" width="3.7109375" customWidth="1"/>
    <col min="533" max="533" width="0" hidden="1" customWidth="1"/>
    <col min="534" max="534" width="9.7109375" customWidth="1"/>
    <col min="769" max="769" width="7.42578125" customWidth="1"/>
    <col min="770" max="770" width="8.7109375" customWidth="1"/>
    <col min="771" max="771" width="32.140625" customWidth="1"/>
    <col min="772" max="772" width="6.7109375" customWidth="1"/>
    <col min="773" max="773" width="6.42578125" customWidth="1"/>
    <col min="774" max="774" width="18.7109375" customWidth="1"/>
    <col min="775" max="775" width="7.7109375" customWidth="1"/>
    <col min="776" max="776" width="25.7109375" customWidth="1"/>
    <col min="777" max="777" width="7.85546875" customWidth="1"/>
    <col min="778" max="778" width="9.7109375" customWidth="1"/>
    <col min="779" max="779" width="3.7109375" customWidth="1"/>
    <col min="780" max="781" width="0" hidden="1" customWidth="1"/>
    <col min="782" max="782" width="9.7109375" customWidth="1"/>
    <col min="783" max="783" width="3.7109375" customWidth="1"/>
    <col min="784" max="784" width="9.7109375" customWidth="1"/>
    <col min="785" max="785" width="3.7109375" customWidth="1"/>
    <col min="786" max="787" width="0" hidden="1" customWidth="1"/>
    <col min="788" max="788" width="3.7109375" customWidth="1"/>
    <col min="789" max="789" width="0" hidden="1" customWidth="1"/>
    <col min="790" max="790" width="9.7109375" customWidth="1"/>
    <col min="1025" max="1025" width="7.42578125" customWidth="1"/>
    <col min="1026" max="1026" width="8.7109375" customWidth="1"/>
    <col min="1027" max="1027" width="32.140625" customWidth="1"/>
    <col min="1028" max="1028" width="6.7109375" customWidth="1"/>
    <col min="1029" max="1029" width="6.42578125" customWidth="1"/>
    <col min="1030" max="1030" width="18.7109375" customWidth="1"/>
    <col min="1031" max="1031" width="7.7109375" customWidth="1"/>
    <col min="1032" max="1032" width="25.7109375" customWidth="1"/>
    <col min="1033" max="1033" width="7.85546875" customWidth="1"/>
    <col min="1034" max="1034" width="9.7109375" customWidth="1"/>
    <col min="1035" max="1035" width="3.7109375" customWidth="1"/>
    <col min="1036" max="1037" width="0" hidden="1" customWidth="1"/>
    <col min="1038" max="1038" width="9.7109375" customWidth="1"/>
    <col min="1039" max="1039" width="3.7109375" customWidth="1"/>
    <col min="1040" max="1040" width="9.7109375" customWidth="1"/>
    <col min="1041" max="1041" width="3.7109375" customWidth="1"/>
    <col min="1042" max="1043" width="0" hidden="1" customWidth="1"/>
    <col min="1044" max="1044" width="3.7109375" customWidth="1"/>
    <col min="1045" max="1045" width="0" hidden="1" customWidth="1"/>
    <col min="1046" max="1046" width="9.7109375" customWidth="1"/>
    <col min="1281" max="1281" width="7.42578125" customWidth="1"/>
    <col min="1282" max="1282" width="8.7109375" customWidth="1"/>
    <col min="1283" max="1283" width="32.140625" customWidth="1"/>
    <col min="1284" max="1284" width="6.7109375" customWidth="1"/>
    <col min="1285" max="1285" width="6.42578125" customWidth="1"/>
    <col min="1286" max="1286" width="18.7109375" customWidth="1"/>
    <col min="1287" max="1287" width="7.7109375" customWidth="1"/>
    <col min="1288" max="1288" width="25.7109375" customWidth="1"/>
    <col min="1289" max="1289" width="7.85546875" customWidth="1"/>
    <col min="1290" max="1290" width="9.7109375" customWidth="1"/>
    <col min="1291" max="1291" width="3.7109375" customWidth="1"/>
    <col min="1292" max="1293" width="0" hidden="1" customWidth="1"/>
    <col min="1294" max="1294" width="9.7109375" customWidth="1"/>
    <col min="1295" max="1295" width="3.7109375" customWidth="1"/>
    <col min="1296" max="1296" width="9.7109375" customWidth="1"/>
    <col min="1297" max="1297" width="3.7109375" customWidth="1"/>
    <col min="1298" max="1299" width="0" hidden="1" customWidth="1"/>
    <col min="1300" max="1300" width="3.7109375" customWidth="1"/>
    <col min="1301" max="1301" width="0" hidden="1" customWidth="1"/>
    <col min="1302" max="1302" width="9.7109375" customWidth="1"/>
    <col min="1537" max="1537" width="7.42578125" customWidth="1"/>
    <col min="1538" max="1538" width="8.7109375" customWidth="1"/>
    <col min="1539" max="1539" width="32.140625" customWidth="1"/>
    <col min="1540" max="1540" width="6.7109375" customWidth="1"/>
    <col min="1541" max="1541" width="6.42578125" customWidth="1"/>
    <col min="1542" max="1542" width="18.7109375" customWidth="1"/>
    <col min="1543" max="1543" width="7.7109375" customWidth="1"/>
    <col min="1544" max="1544" width="25.7109375" customWidth="1"/>
    <col min="1545" max="1545" width="7.85546875" customWidth="1"/>
    <col min="1546" max="1546" width="9.7109375" customWidth="1"/>
    <col min="1547" max="1547" width="3.7109375" customWidth="1"/>
    <col min="1548" max="1549" width="0" hidden="1" customWidth="1"/>
    <col min="1550" max="1550" width="9.7109375" customWidth="1"/>
    <col min="1551" max="1551" width="3.7109375" customWidth="1"/>
    <col min="1552" max="1552" width="9.7109375" customWidth="1"/>
    <col min="1553" max="1553" width="3.7109375" customWidth="1"/>
    <col min="1554" max="1555" width="0" hidden="1" customWidth="1"/>
    <col min="1556" max="1556" width="3.7109375" customWidth="1"/>
    <col min="1557" max="1557" width="0" hidden="1" customWidth="1"/>
    <col min="1558" max="1558" width="9.7109375" customWidth="1"/>
    <col min="1793" max="1793" width="7.42578125" customWidth="1"/>
    <col min="1794" max="1794" width="8.7109375" customWidth="1"/>
    <col min="1795" max="1795" width="32.140625" customWidth="1"/>
    <col min="1796" max="1796" width="6.7109375" customWidth="1"/>
    <col min="1797" max="1797" width="6.42578125" customWidth="1"/>
    <col min="1798" max="1798" width="18.7109375" customWidth="1"/>
    <col min="1799" max="1799" width="7.7109375" customWidth="1"/>
    <col min="1800" max="1800" width="25.7109375" customWidth="1"/>
    <col min="1801" max="1801" width="7.85546875" customWidth="1"/>
    <col min="1802" max="1802" width="9.7109375" customWidth="1"/>
    <col min="1803" max="1803" width="3.7109375" customWidth="1"/>
    <col min="1804" max="1805" width="0" hidden="1" customWidth="1"/>
    <col min="1806" max="1806" width="9.7109375" customWidth="1"/>
    <col min="1807" max="1807" width="3.7109375" customWidth="1"/>
    <col min="1808" max="1808" width="9.7109375" customWidth="1"/>
    <col min="1809" max="1809" width="3.7109375" customWidth="1"/>
    <col min="1810" max="1811" width="0" hidden="1" customWidth="1"/>
    <col min="1812" max="1812" width="3.7109375" customWidth="1"/>
    <col min="1813" max="1813" width="0" hidden="1" customWidth="1"/>
    <col min="1814" max="1814" width="9.7109375" customWidth="1"/>
    <col min="2049" max="2049" width="7.42578125" customWidth="1"/>
    <col min="2050" max="2050" width="8.7109375" customWidth="1"/>
    <col min="2051" max="2051" width="32.140625" customWidth="1"/>
    <col min="2052" max="2052" width="6.7109375" customWidth="1"/>
    <col min="2053" max="2053" width="6.42578125" customWidth="1"/>
    <col min="2054" max="2054" width="18.7109375" customWidth="1"/>
    <col min="2055" max="2055" width="7.7109375" customWidth="1"/>
    <col min="2056" max="2056" width="25.7109375" customWidth="1"/>
    <col min="2057" max="2057" width="7.85546875" customWidth="1"/>
    <col min="2058" max="2058" width="9.7109375" customWidth="1"/>
    <col min="2059" max="2059" width="3.7109375" customWidth="1"/>
    <col min="2060" max="2061" width="0" hidden="1" customWidth="1"/>
    <col min="2062" max="2062" width="9.7109375" customWidth="1"/>
    <col min="2063" max="2063" width="3.7109375" customWidth="1"/>
    <col min="2064" max="2064" width="9.7109375" customWidth="1"/>
    <col min="2065" max="2065" width="3.7109375" customWidth="1"/>
    <col min="2066" max="2067" width="0" hidden="1" customWidth="1"/>
    <col min="2068" max="2068" width="3.7109375" customWidth="1"/>
    <col min="2069" max="2069" width="0" hidden="1" customWidth="1"/>
    <col min="2070" max="2070" width="9.7109375" customWidth="1"/>
    <col min="2305" max="2305" width="7.42578125" customWidth="1"/>
    <col min="2306" max="2306" width="8.7109375" customWidth="1"/>
    <col min="2307" max="2307" width="32.140625" customWidth="1"/>
    <col min="2308" max="2308" width="6.7109375" customWidth="1"/>
    <col min="2309" max="2309" width="6.42578125" customWidth="1"/>
    <col min="2310" max="2310" width="18.7109375" customWidth="1"/>
    <col min="2311" max="2311" width="7.7109375" customWidth="1"/>
    <col min="2312" max="2312" width="25.7109375" customWidth="1"/>
    <col min="2313" max="2313" width="7.85546875" customWidth="1"/>
    <col min="2314" max="2314" width="9.7109375" customWidth="1"/>
    <col min="2315" max="2315" width="3.7109375" customWidth="1"/>
    <col min="2316" max="2317" width="0" hidden="1" customWidth="1"/>
    <col min="2318" max="2318" width="9.7109375" customWidth="1"/>
    <col min="2319" max="2319" width="3.7109375" customWidth="1"/>
    <col min="2320" max="2320" width="9.7109375" customWidth="1"/>
    <col min="2321" max="2321" width="3.7109375" customWidth="1"/>
    <col min="2322" max="2323" width="0" hidden="1" customWidth="1"/>
    <col min="2324" max="2324" width="3.7109375" customWidth="1"/>
    <col min="2325" max="2325" width="0" hidden="1" customWidth="1"/>
    <col min="2326" max="2326" width="9.7109375" customWidth="1"/>
    <col min="2561" max="2561" width="7.42578125" customWidth="1"/>
    <col min="2562" max="2562" width="8.7109375" customWidth="1"/>
    <col min="2563" max="2563" width="32.140625" customWidth="1"/>
    <col min="2564" max="2564" width="6.7109375" customWidth="1"/>
    <col min="2565" max="2565" width="6.42578125" customWidth="1"/>
    <col min="2566" max="2566" width="18.7109375" customWidth="1"/>
    <col min="2567" max="2567" width="7.7109375" customWidth="1"/>
    <col min="2568" max="2568" width="25.7109375" customWidth="1"/>
    <col min="2569" max="2569" width="7.85546875" customWidth="1"/>
    <col min="2570" max="2570" width="9.7109375" customWidth="1"/>
    <col min="2571" max="2571" width="3.7109375" customWidth="1"/>
    <col min="2572" max="2573" width="0" hidden="1" customWidth="1"/>
    <col min="2574" max="2574" width="9.7109375" customWidth="1"/>
    <col min="2575" max="2575" width="3.7109375" customWidth="1"/>
    <col min="2576" max="2576" width="9.7109375" customWidth="1"/>
    <col min="2577" max="2577" width="3.7109375" customWidth="1"/>
    <col min="2578" max="2579" width="0" hidden="1" customWidth="1"/>
    <col min="2580" max="2580" width="3.7109375" customWidth="1"/>
    <col min="2581" max="2581" width="0" hidden="1" customWidth="1"/>
    <col min="2582" max="2582" width="9.7109375" customWidth="1"/>
    <col min="2817" max="2817" width="7.42578125" customWidth="1"/>
    <col min="2818" max="2818" width="8.7109375" customWidth="1"/>
    <col min="2819" max="2819" width="32.140625" customWidth="1"/>
    <col min="2820" max="2820" width="6.7109375" customWidth="1"/>
    <col min="2821" max="2821" width="6.42578125" customWidth="1"/>
    <col min="2822" max="2822" width="18.7109375" customWidth="1"/>
    <col min="2823" max="2823" width="7.7109375" customWidth="1"/>
    <col min="2824" max="2824" width="25.7109375" customWidth="1"/>
    <col min="2825" max="2825" width="7.85546875" customWidth="1"/>
    <col min="2826" max="2826" width="9.7109375" customWidth="1"/>
    <col min="2827" max="2827" width="3.7109375" customWidth="1"/>
    <col min="2828" max="2829" width="0" hidden="1" customWidth="1"/>
    <col min="2830" max="2830" width="9.7109375" customWidth="1"/>
    <col min="2831" max="2831" width="3.7109375" customWidth="1"/>
    <col min="2832" max="2832" width="9.7109375" customWidth="1"/>
    <col min="2833" max="2833" width="3.7109375" customWidth="1"/>
    <col min="2834" max="2835" width="0" hidden="1" customWidth="1"/>
    <col min="2836" max="2836" width="3.7109375" customWidth="1"/>
    <col min="2837" max="2837" width="0" hidden="1" customWidth="1"/>
    <col min="2838" max="2838" width="9.7109375" customWidth="1"/>
    <col min="3073" max="3073" width="7.42578125" customWidth="1"/>
    <col min="3074" max="3074" width="8.7109375" customWidth="1"/>
    <col min="3075" max="3075" width="32.140625" customWidth="1"/>
    <col min="3076" max="3076" width="6.7109375" customWidth="1"/>
    <col min="3077" max="3077" width="6.42578125" customWidth="1"/>
    <col min="3078" max="3078" width="18.7109375" customWidth="1"/>
    <col min="3079" max="3079" width="7.7109375" customWidth="1"/>
    <col min="3080" max="3080" width="25.7109375" customWidth="1"/>
    <col min="3081" max="3081" width="7.85546875" customWidth="1"/>
    <col min="3082" max="3082" width="9.7109375" customWidth="1"/>
    <col min="3083" max="3083" width="3.7109375" customWidth="1"/>
    <col min="3084" max="3085" width="0" hidden="1" customWidth="1"/>
    <col min="3086" max="3086" width="9.7109375" customWidth="1"/>
    <col min="3087" max="3087" width="3.7109375" customWidth="1"/>
    <col min="3088" max="3088" width="9.7109375" customWidth="1"/>
    <col min="3089" max="3089" width="3.7109375" customWidth="1"/>
    <col min="3090" max="3091" width="0" hidden="1" customWidth="1"/>
    <col min="3092" max="3092" width="3.7109375" customWidth="1"/>
    <col min="3093" max="3093" width="0" hidden="1" customWidth="1"/>
    <col min="3094" max="3094" width="9.7109375" customWidth="1"/>
    <col min="3329" max="3329" width="7.42578125" customWidth="1"/>
    <col min="3330" max="3330" width="8.7109375" customWidth="1"/>
    <col min="3331" max="3331" width="32.140625" customWidth="1"/>
    <col min="3332" max="3332" width="6.7109375" customWidth="1"/>
    <col min="3333" max="3333" width="6.42578125" customWidth="1"/>
    <col min="3334" max="3334" width="18.7109375" customWidth="1"/>
    <col min="3335" max="3335" width="7.7109375" customWidth="1"/>
    <col min="3336" max="3336" width="25.7109375" customWidth="1"/>
    <col min="3337" max="3337" width="7.85546875" customWidth="1"/>
    <col min="3338" max="3338" width="9.7109375" customWidth="1"/>
    <col min="3339" max="3339" width="3.7109375" customWidth="1"/>
    <col min="3340" max="3341" width="0" hidden="1" customWidth="1"/>
    <col min="3342" max="3342" width="9.7109375" customWidth="1"/>
    <col min="3343" max="3343" width="3.7109375" customWidth="1"/>
    <col min="3344" max="3344" width="9.7109375" customWidth="1"/>
    <col min="3345" max="3345" width="3.7109375" customWidth="1"/>
    <col min="3346" max="3347" width="0" hidden="1" customWidth="1"/>
    <col min="3348" max="3348" width="3.7109375" customWidth="1"/>
    <col min="3349" max="3349" width="0" hidden="1" customWidth="1"/>
    <col min="3350" max="3350" width="9.7109375" customWidth="1"/>
    <col min="3585" max="3585" width="7.42578125" customWidth="1"/>
    <col min="3586" max="3586" width="8.7109375" customWidth="1"/>
    <col min="3587" max="3587" width="32.140625" customWidth="1"/>
    <col min="3588" max="3588" width="6.7109375" customWidth="1"/>
    <col min="3589" max="3589" width="6.42578125" customWidth="1"/>
    <col min="3590" max="3590" width="18.7109375" customWidth="1"/>
    <col min="3591" max="3591" width="7.7109375" customWidth="1"/>
    <col min="3592" max="3592" width="25.7109375" customWidth="1"/>
    <col min="3593" max="3593" width="7.85546875" customWidth="1"/>
    <col min="3594" max="3594" width="9.7109375" customWidth="1"/>
    <col min="3595" max="3595" width="3.7109375" customWidth="1"/>
    <col min="3596" max="3597" width="0" hidden="1" customWidth="1"/>
    <col min="3598" max="3598" width="9.7109375" customWidth="1"/>
    <col min="3599" max="3599" width="3.7109375" customWidth="1"/>
    <col min="3600" max="3600" width="9.7109375" customWidth="1"/>
    <col min="3601" max="3601" width="3.7109375" customWidth="1"/>
    <col min="3602" max="3603" width="0" hidden="1" customWidth="1"/>
    <col min="3604" max="3604" width="3.7109375" customWidth="1"/>
    <col min="3605" max="3605" width="0" hidden="1" customWidth="1"/>
    <col min="3606" max="3606" width="9.7109375" customWidth="1"/>
    <col min="3841" max="3841" width="7.42578125" customWidth="1"/>
    <col min="3842" max="3842" width="8.7109375" customWidth="1"/>
    <col min="3843" max="3843" width="32.140625" customWidth="1"/>
    <col min="3844" max="3844" width="6.7109375" customWidth="1"/>
    <col min="3845" max="3845" width="6.42578125" customWidth="1"/>
    <col min="3846" max="3846" width="18.7109375" customWidth="1"/>
    <col min="3847" max="3847" width="7.7109375" customWidth="1"/>
    <col min="3848" max="3848" width="25.7109375" customWidth="1"/>
    <col min="3849" max="3849" width="7.85546875" customWidth="1"/>
    <col min="3850" max="3850" width="9.7109375" customWidth="1"/>
    <col min="3851" max="3851" width="3.7109375" customWidth="1"/>
    <col min="3852" max="3853" width="0" hidden="1" customWidth="1"/>
    <col min="3854" max="3854" width="9.7109375" customWidth="1"/>
    <col min="3855" max="3855" width="3.7109375" customWidth="1"/>
    <col min="3856" max="3856" width="9.7109375" customWidth="1"/>
    <col min="3857" max="3857" width="3.7109375" customWidth="1"/>
    <col min="3858" max="3859" width="0" hidden="1" customWidth="1"/>
    <col min="3860" max="3860" width="3.7109375" customWidth="1"/>
    <col min="3861" max="3861" width="0" hidden="1" customWidth="1"/>
    <col min="3862" max="3862" width="9.7109375" customWidth="1"/>
    <col min="4097" max="4097" width="7.42578125" customWidth="1"/>
    <col min="4098" max="4098" width="8.7109375" customWidth="1"/>
    <col min="4099" max="4099" width="32.140625" customWidth="1"/>
    <col min="4100" max="4100" width="6.7109375" customWidth="1"/>
    <col min="4101" max="4101" width="6.42578125" customWidth="1"/>
    <col min="4102" max="4102" width="18.7109375" customWidth="1"/>
    <col min="4103" max="4103" width="7.7109375" customWidth="1"/>
    <col min="4104" max="4104" width="25.7109375" customWidth="1"/>
    <col min="4105" max="4105" width="7.85546875" customWidth="1"/>
    <col min="4106" max="4106" width="9.7109375" customWidth="1"/>
    <col min="4107" max="4107" width="3.7109375" customWidth="1"/>
    <col min="4108" max="4109" width="0" hidden="1" customWidth="1"/>
    <col min="4110" max="4110" width="9.7109375" customWidth="1"/>
    <col min="4111" max="4111" width="3.7109375" customWidth="1"/>
    <col min="4112" max="4112" width="9.7109375" customWidth="1"/>
    <col min="4113" max="4113" width="3.7109375" customWidth="1"/>
    <col min="4114" max="4115" width="0" hidden="1" customWidth="1"/>
    <col min="4116" max="4116" width="3.7109375" customWidth="1"/>
    <col min="4117" max="4117" width="0" hidden="1" customWidth="1"/>
    <col min="4118" max="4118" width="9.7109375" customWidth="1"/>
    <col min="4353" max="4353" width="7.42578125" customWidth="1"/>
    <col min="4354" max="4354" width="8.7109375" customWidth="1"/>
    <col min="4355" max="4355" width="32.140625" customWidth="1"/>
    <col min="4356" max="4356" width="6.7109375" customWidth="1"/>
    <col min="4357" max="4357" width="6.42578125" customWidth="1"/>
    <col min="4358" max="4358" width="18.7109375" customWidth="1"/>
    <col min="4359" max="4359" width="7.7109375" customWidth="1"/>
    <col min="4360" max="4360" width="25.7109375" customWidth="1"/>
    <col min="4361" max="4361" width="7.85546875" customWidth="1"/>
    <col min="4362" max="4362" width="9.7109375" customWidth="1"/>
    <col min="4363" max="4363" width="3.7109375" customWidth="1"/>
    <col min="4364" max="4365" width="0" hidden="1" customWidth="1"/>
    <col min="4366" max="4366" width="9.7109375" customWidth="1"/>
    <col min="4367" max="4367" width="3.7109375" customWidth="1"/>
    <col min="4368" max="4368" width="9.7109375" customWidth="1"/>
    <col min="4369" max="4369" width="3.7109375" customWidth="1"/>
    <col min="4370" max="4371" width="0" hidden="1" customWidth="1"/>
    <col min="4372" max="4372" width="3.7109375" customWidth="1"/>
    <col min="4373" max="4373" width="0" hidden="1" customWidth="1"/>
    <col min="4374" max="4374" width="9.7109375" customWidth="1"/>
    <col min="4609" max="4609" width="7.42578125" customWidth="1"/>
    <col min="4610" max="4610" width="8.7109375" customWidth="1"/>
    <col min="4611" max="4611" width="32.140625" customWidth="1"/>
    <col min="4612" max="4612" width="6.7109375" customWidth="1"/>
    <col min="4613" max="4613" width="6.42578125" customWidth="1"/>
    <col min="4614" max="4614" width="18.7109375" customWidth="1"/>
    <col min="4615" max="4615" width="7.7109375" customWidth="1"/>
    <col min="4616" max="4616" width="25.7109375" customWidth="1"/>
    <col min="4617" max="4617" width="7.85546875" customWidth="1"/>
    <col min="4618" max="4618" width="9.7109375" customWidth="1"/>
    <col min="4619" max="4619" width="3.7109375" customWidth="1"/>
    <col min="4620" max="4621" width="0" hidden="1" customWidth="1"/>
    <col min="4622" max="4622" width="9.7109375" customWidth="1"/>
    <col min="4623" max="4623" width="3.7109375" customWidth="1"/>
    <col min="4624" max="4624" width="9.7109375" customWidth="1"/>
    <col min="4625" max="4625" width="3.7109375" customWidth="1"/>
    <col min="4626" max="4627" width="0" hidden="1" customWidth="1"/>
    <col min="4628" max="4628" width="3.7109375" customWidth="1"/>
    <col min="4629" max="4629" width="0" hidden="1" customWidth="1"/>
    <col min="4630" max="4630" width="9.7109375" customWidth="1"/>
    <col min="4865" max="4865" width="7.42578125" customWidth="1"/>
    <col min="4866" max="4866" width="8.7109375" customWidth="1"/>
    <col min="4867" max="4867" width="32.140625" customWidth="1"/>
    <col min="4868" max="4868" width="6.7109375" customWidth="1"/>
    <col min="4869" max="4869" width="6.42578125" customWidth="1"/>
    <col min="4870" max="4870" width="18.7109375" customWidth="1"/>
    <col min="4871" max="4871" width="7.7109375" customWidth="1"/>
    <col min="4872" max="4872" width="25.7109375" customWidth="1"/>
    <col min="4873" max="4873" width="7.85546875" customWidth="1"/>
    <col min="4874" max="4874" width="9.7109375" customWidth="1"/>
    <col min="4875" max="4875" width="3.7109375" customWidth="1"/>
    <col min="4876" max="4877" width="0" hidden="1" customWidth="1"/>
    <col min="4878" max="4878" width="9.7109375" customWidth="1"/>
    <col min="4879" max="4879" width="3.7109375" customWidth="1"/>
    <col min="4880" max="4880" width="9.7109375" customWidth="1"/>
    <col min="4881" max="4881" width="3.7109375" customWidth="1"/>
    <col min="4882" max="4883" width="0" hidden="1" customWidth="1"/>
    <col min="4884" max="4884" width="3.7109375" customWidth="1"/>
    <col min="4885" max="4885" width="0" hidden="1" customWidth="1"/>
    <col min="4886" max="4886" width="9.7109375" customWidth="1"/>
    <col min="5121" max="5121" width="7.42578125" customWidth="1"/>
    <col min="5122" max="5122" width="8.7109375" customWidth="1"/>
    <col min="5123" max="5123" width="32.140625" customWidth="1"/>
    <col min="5124" max="5124" width="6.7109375" customWidth="1"/>
    <col min="5125" max="5125" width="6.42578125" customWidth="1"/>
    <col min="5126" max="5126" width="18.7109375" customWidth="1"/>
    <col min="5127" max="5127" width="7.7109375" customWidth="1"/>
    <col min="5128" max="5128" width="25.7109375" customWidth="1"/>
    <col min="5129" max="5129" width="7.85546875" customWidth="1"/>
    <col min="5130" max="5130" width="9.7109375" customWidth="1"/>
    <col min="5131" max="5131" width="3.7109375" customWidth="1"/>
    <col min="5132" max="5133" width="0" hidden="1" customWidth="1"/>
    <col min="5134" max="5134" width="9.7109375" customWidth="1"/>
    <col min="5135" max="5135" width="3.7109375" customWidth="1"/>
    <col min="5136" max="5136" width="9.7109375" customWidth="1"/>
    <col min="5137" max="5137" width="3.7109375" customWidth="1"/>
    <col min="5138" max="5139" width="0" hidden="1" customWidth="1"/>
    <col min="5140" max="5140" width="3.7109375" customWidth="1"/>
    <col min="5141" max="5141" width="0" hidden="1" customWidth="1"/>
    <col min="5142" max="5142" width="9.7109375" customWidth="1"/>
    <col min="5377" max="5377" width="7.42578125" customWidth="1"/>
    <col min="5378" max="5378" width="8.7109375" customWidth="1"/>
    <col min="5379" max="5379" width="32.140625" customWidth="1"/>
    <col min="5380" max="5380" width="6.7109375" customWidth="1"/>
    <col min="5381" max="5381" width="6.42578125" customWidth="1"/>
    <col min="5382" max="5382" width="18.7109375" customWidth="1"/>
    <col min="5383" max="5383" width="7.7109375" customWidth="1"/>
    <col min="5384" max="5384" width="25.7109375" customWidth="1"/>
    <col min="5385" max="5385" width="7.85546875" customWidth="1"/>
    <col min="5386" max="5386" width="9.7109375" customWidth="1"/>
    <col min="5387" max="5387" width="3.7109375" customWidth="1"/>
    <col min="5388" max="5389" width="0" hidden="1" customWidth="1"/>
    <col min="5390" max="5390" width="9.7109375" customWidth="1"/>
    <col min="5391" max="5391" width="3.7109375" customWidth="1"/>
    <col min="5392" max="5392" width="9.7109375" customWidth="1"/>
    <col min="5393" max="5393" width="3.7109375" customWidth="1"/>
    <col min="5394" max="5395" width="0" hidden="1" customWidth="1"/>
    <col min="5396" max="5396" width="3.7109375" customWidth="1"/>
    <col min="5397" max="5397" width="0" hidden="1" customWidth="1"/>
    <col min="5398" max="5398" width="9.7109375" customWidth="1"/>
    <col min="5633" max="5633" width="7.42578125" customWidth="1"/>
    <col min="5634" max="5634" width="8.7109375" customWidth="1"/>
    <col min="5635" max="5635" width="32.140625" customWidth="1"/>
    <col min="5636" max="5636" width="6.7109375" customWidth="1"/>
    <col min="5637" max="5637" width="6.42578125" customWidth="1"/>
    <col min="5638" max="5638" width="18.7109375" customWidth="1"/>
    <col min="5639" max="5639" width="7.7109375" customWidth="1"/>
    <col min="5640" max="5640" width="25.7109375" customWidth="1"/>
    <col min="5641" max="5641" width="7.85546875" customWidth="1"/>
    <col min="5642" max="5642" width="9.7109375" customWidth="1"/>
    <col min="5643" max="5643" width="3.7109375" customWidth="1"/>
    <col min="5644" max="5645" width="0" hidden="1" customWidth="1"/>
    <col min="5646" max="5646" width="9.7109375" customWidth="1"/>
    <col min="5647" max="5647" width="3.7109375" customWidth="1"/>
    <col min="5648" max="5648" width="9.7109375" customWidth="1"/>
    <col min="5649" max="5649" width="3.7109375" customWidth="1"/>
    <col min="5650" max="5651" width="0" hidden="1" customWidth="1"/>
    <col min="5652" max="5652" width="3.7109375" customWidth="1"/>
    <col min="5653" max="5653" width="0" hidden="1" customWidth="1"/>
    <col min="5654" max="5654" width="9.7109375" customWidth="1"/>
    <col min="5889" max="5889" width="7.42578125" customWidth="1"/>
    <col min="5890" max="5890" width="8.7109375" customWidth="1"/>
    <col min="5891" max="5891" width="32.140625" customWidth="1"/>
    <col min="5892" max="5892" width="6.7109375" customWidth="1"/>
    <col min="5893" max="5893" width="6.42578125" customWidth="1"/>
    <col min="5894" max="5894" width="18.7109375" customWidth="1"/>
    <col min="5895" max="5895" width="7.7109375" customWidth="1"/>
    <col min="5896" max="5896" width="25.7109375" customWidth="1"/>
    <col min="5897" max="5897" width="7.85546875" customWidth="1"/>
    <col min="5898" max="5898" width="9.7109375" customWidth="1"/>
    <col min="5899" max="5899" width="3.7109375" customWidth="1"/>
    <col min="5900" max="5901" width="0" hidden="1" customWidth="1"/>
    <col min="5902" max="5902" width="9.7109375" customWidth="1"/>
    <col min="5903" max="5903" width="3.7109375" customWidth="1"/>
    <col min="5904" max="5904" width="9.7109375" customWidth="1"/>
    <col min="5905" max="5905" width="3.7109375" customWidth="1"/>
    <col min="5906" max="5907" width="0" hidden="1" customWidth="1"/>
    <col min="5908" max="5908" width="3.7109375" customWidth="1"/>
    <col min="5909" max="5909" width="0" hidden="1" customWidth="1"/>
    <col min="5910" max="5910" width="9.7109375" customWidth="1"/>
    <col min="6145" max="6145" width="7.42578125" customWidth="1"/>
    <col min="6146" max="6146" width="8.7109375" customWidth="1"/>
    <col min="6147" max="6147" width="32.140625" customWidth="1"/>
    <col min="6148" max="6148" width="6.7109375" customWidth="1"/>
    <col min="6149" max="6149" width="6.42578125" customWidth="1"/>
    <col min="6150" max="6150" width="18.7109375" customWidth="1"/>
    <col min="6151" max="6151" width="7.7109375" customWidth="1"/>
    <col min="6152" max="6152" width="25.7109375" customWidth="1"/>
    <col min="6153" max="6153" width="7.85546875" customWidth="1"/>
    <col min="6154" max="6154" width="9.7109375" customWidth="1"/>
    <col min="6155" max="6155" width="3.7109375" customWidth="1"/>
    <col min="6156" max="6157" width="0" hidden="1" customWidth="1"/>
    <col min="6158" max="6158" width="9.7109375" customWidth="1"/>
    <col min="6159" max="6159" width="3.7109375" customWidth="1"/>
    <col min="6160" max="6160" width="9.7109375" customWidth="1"/>
    <col min="6161" max="6161" width="3.7109375" customWidth="1"/>
    <col min="6162" max="6163" width="0" hidden="1" customWidth="1"/>
    <col min="6164" max="6164" width="3.7109375" customWidth="1"/>
    <col min="6165" max="6165" width="0" hidden="1" customWidth="1"/>
    <col min="6166" max="6166" width="9.7109375" customWidth="1"/>
    <col min="6401" max="6401" width="7.42578125" customWidth="1"/>
    <col min="6402" max="6402" width="8.7109375" customWidth="1"/>
    <col min="6403" max="6403" width="32.140625" customWidth="1"/>
    <col min="6404" max="6404" width="6.7109375" customWidth="1"/>
    <col min="6405" max="6405" width="6.42578125" customWidth="1"/>
    <col min="6406" max="6406" width="18.7109375" customWidth="1"/>
    <col min="6407" max="6407" width="7.7109375" customWidth="1"/>
    <col min="6408" max="6408" width="25.7109375" customWidth="1"/>
    <col min="6409" max="6409" width="7.85546875" customWidth="1"/>
    <col min="6410" max="6410" width="9.7109375" customWidth="1"/>
    <col min="6411" max="6411" width="3.7109375" customWidth="1"/>
    <col min="6412" max="6413" width="0" hidden="1" customWidth="1"/>
    <col min="6414" max="6414" width="9.7109375" customWidth="1"/>
    <col min="6415" max="6415" width="3.7109375" customWidth="1"/>
    <col min="6416" max="6416" width="9.7109375" customWidth="1"/>
    <col min="6417" max="6417" width="3.7109375" customWidth="1"/>
    <col min="6418" max="6419" width="0" hidden="1" customWidth="1"/>
    <col min="6420" max="6420" width="3.7109375" customWidth="1"/>
    <col min="6421" max="6421" width="0" hidden="1" customWidth="1"/>
    <col min="6422" max="6422" width="9.7109375" customWidth="1"/>
    <col min="6657" max="6657" width="7.42578125" customWidth="1"/>
    <col min="6658" max="6658" width="8.7109375" customWidth="1"/>
    <col min="6659" max="6659" width="32.140625" customWidth="1"/>
    <col min="6660" max="6660" width="6.7109375" customWidth="1"/>
    <col min="6661" max="6661" width="6.42578125" customWidth="1"/>
    <col min="6662" max="6662" width="18.7109375" customWidth="1"/>
    <col min="6663" max="6663" width="7.7109375" customWidth="1"/>
    <col min="6664" max="6664" width="25.7109375" customWidth="1"/>
    <col min="6665" max="6665" width="7.85546875" customWidth="1"/>
    <col min="6666" max="6666" width="9.7109375" customWidth="1"/>
    <col min="6667" max="6667" width="3.7109375" customWidth="1"/>
    <col min="6668" max="6669" width="0" hidden="1" customWidth="1"/>
    <col min="6670" max="6670" width="9.7109375" customWidth="1"/>
    <col min="6671" max="6671" width="3.7109375" customWidth="1"/>
    <col min="6672" max="6672" width="9.7109375" customWidth="1"/>
    <col min="6673" max="6673" width="3.7109375" customWidth="1"/>
    <col min="6674" max="6675" width="0" hidden="1" customWidth="1"/>
    <col min="6676" max="6676" width="3.7109375" customWidth="1"/>
    <col min="6677" max="6677" width="0" hidden="1" customWidth="1"/>
    <col min="6678" max="6678" width="9.7109375" customWidth="1"/>
    <col min="6913" max="6913" width="7.42578125" customWidth="1"/>
    <col min="6914" max="6914" width="8.7109375" customWidth="1"/>
    <col min="6915" max="6915" width="32.140625" customWidth="1"/>
    <col min="6916" max="6916" width="6.7109375" customWidth="1"/>
    <col min="6917" max="6917" width="6.42578125" customWidth="1"/>
    <col min="6918" max="6918" width="18.7109375" customWidth="1"/>
    <col min="6919" max="6919" width="7.7109375" customWidth="1"/>
    <col min="6920" max="6920" width="25.7109375" customWidth="1"/>
    <col min="6921" max="6921" width="7.85546875" customWidth="1"/>
    <col min="6922" max="6922" width="9.7109375" customWidth="1"/>
    <col min="6923" max="6923" width="3.7109375" customWidth="1"/>
    <col min="6924" max="6925" width="0" hidden="1" customWidth="1"/>
    <col min="6926" max="6926" width="9.7109375" customWidth="1"/>
    <col min="6927" max="6927" width="3.7109375" customWidth="1"/>
    <col min="6928" max="6928" width="9.7109375" customWidth="1"/>
    <col min="6929" max="6929" width="3.7109375" customWidth="1"/>
    <col min="6930" max="6931" width="0" hidden="1" customWidth="1"/>
    <col min="6932" max="6932" width="3.7109375" customWidth="1"/>
    <col min="6933" max="6933" width="0" hidden="1" customWidth="1"/>
    <col min="6934" max="6934" width="9.7109375" customWidth="1"/>
    <col min="7169" max="7169" width="7.42578125" customWidth="1"/>
    <col min="7170" max="7170" width="8.7109375" customWidth="1"/>
    <col min="7171" max="7171" width="32.140625" customWidth="1"/>
    <col min="7172" max="7172" width="6.7109375" customWidth="1"/>
    <col min="7173" max="7173" width="6.42578125" customWidth="1"/>
    <col min="7174" max="7174" width="18.7109375" customWidth="1"/>
    <col min="7175" max="7175" width="7.7109375" customWidth="1"/>
    <col min="7176" max="7176" width="25.7109375" customWidth="1"/>
    <col min="7177" max="7177" width="7.85546875" customWidth="1"/>
    <col min="7178" max="7178" width="9.7109375" customWidth="1"/>
    <col min="7179" max="7179" width="3.7109375" customWidth="1"/>
    <col min="7180" max="7181" width="0" hidden="1" customWidth="1"/>
    <col min="7182" max="7182" width="9.7109375" customWidth="1"/>
    <col min="7183" max="7183" width="3.7109375" customWidth="1"/>
    <col min="7184" max="7184" width="9.7109375" customWidth="1"/>
    <col min="7185" max="7185" width="3.7109375" customWidth="1"/>
    <col min="7186" max="7187" width="0" hidden="1" customWidth="1"/>
    <col min="7188" max="7188" width="3.7109375" customWidth="1"/>
    <col min="7189" max="7189" width="0" hidden="1" customWidth="1"/>
    <col min="7190" max="7190" width="9.7109375" customWidth="1"/>
    <col min="7425" max="7425" width="7.42578125" customWidth="1"/>
    <col min="7426" max="7426" width="8.7109375" customWidth="1"/>
    <col min="7427" max="7427" width="32.140625" customWidth="1"/>
    <col min="7428" max="7428" width="6.7109375" customWidth="1"/>
    <col min="7429" max="7429" width="6.42578125" customWidth="1"/>
    <col min="7430" max="7430" width="18.7109375" customWidth="1"/>
    <col min="7431" max="7431" width="7.7109375" customWidth="1"/>
    <col min="7432" max="7432" width="25.7109375" customWidth="1"/>
    <col min="7433" max="7433" width="7.85546875" customWidth="1"/>
    <col min="7434" max="7434" width="9.7109375" customWidth="1"/>
    <col min="7435" max="7435" width="3.7109375" customWidth="1"/>
    <col min="7436" max="7437" width="0" hidden="1" customWidth="1"/>
    <col min="7438" max="7438" width="9.7109375" customWidth="1"/>
    <col min="7439" max="7439" width="3.7109375" customWidth="1"/>
    <col min="7440" max="7440" width="9.7109375" customWidth="1"/>
    <col min="7441" max="7441" width="3.7109375" customWidth="1"/>
    <col min="7442" max="7443" width="0" hidden="1" customWidth="1"/>
    <col min="7444" max="7444" width="3.7109375" customWidth="1"/>
    <col min="7445" max="7445" width="0" hidden="1" customWidth="1"/>
    <col min="7446" max="7446" width="9.7109375" customWidth="1"/>
    <col min="7681" max="7681" width="7.42578125" customWidth="1"/>
    <col min="7682" max="7682" width="8.7109375" customWidth="1"/>
    <col min="7683" max="7683" width="32.140625" customWidth="1"/>
    <col min="7684" max="7684" width="6.7109375" customWidth="1"/>
    <col min="7685" max="7685" width="6.42578125" customWidth="1"/>
    <col min="7686" max="7686" width="18.7109375" customWidth="1"/>
    <col min="7687" max="7687" width="7.7109375" customWidth="1"/>
    <col min="7688" max="7688" width="25.7109375" customWidth="1"/>
    <col min="7689" max="7689" width="7.85546875" customWidth="1"/>
    <col min="7690" max="7690" width="9.7109375" customWidth="1"/>
    <col min="7691" max="7691" width="3.7109375" customWidth="1"/>
    <col min="7692" max="7693" width="0" hidden="1" customWidth="1"/>
    <col min="7694" max="7694" width="9.7109375" customWidth="1"/>
    <col min="7695" max="7695" width="3.7109375" customWidth="1"/>
    <col min="7696" max="7696" width="9.7109375" customWidth="1"/>
    <col min="7697" max="7697" width="3.7109375" customWidth="1"/>
    <col min="7698" max="7699" width="0" hidden="1" customWidth="1"/>
    <col min="7700" max="7700" width="3.7109375" customWidth="1"/>
    <col min="7701" max="7701" width="0" hidden="1" customWidth="1"/>
    <col min="7702" max="7702" width="9.7109375" customWidth="1"/>
    <col min="7937" max="7937" width="7.42578125" customWidth="1"/>
    <col min="7938" max="7938" width="8.7109375" customWidth="1"/>
    <col min="7939" max="7939" width="32.140625" customWidth="1"/>
    <col min="7940" max="7940" width="6.7109375" customWidth="1"/>
    <col min="7941" max="7941" width="6.42578125" customWidth="1"/>
    <col min="7942" max="7942" width="18.7109375" customWidth="1"/>
    <col min="7943" max="7943" width="7.7109375" customWidth="1"/>
    <col min="7944" max="7944" width="25.7109375" customWidth="1"/>
    <col min="7945" max="7945" width="7.85546875" customWidth="1"/>
    <col min="7946" max="7946" width="9.7109375" customWidth="1"/>
    <col min="7947" max="7947" width="3.7109375" customWidth="1"/>
    <col min="7948" max="7949" width="0" hidden="1" customWidth="1"/>
    <col min="7950" max="7950" width="9.7109375" customWidth="1"/>
    <col min="7951" max="7951" width="3.7109375" customWidth="1"/>
    <col min="7952" max="7952" width="9.7109375" customWidth="1"/>
    <col min="7953" max="7953" width="3.7109375" customWidth="1"/>
    <col min="7954" max="7955" width="0" hidden="1" customWidth="1"/>
    <col min="7956" max="7956" width="3.7109375" customWidth="1"/>
    <col min="7957" max="7957" width="0" hidden="1" customWidth="1"/>
    <col min="7958" max="7958" width="9.7109375" customWidth="1"/>
    <col min="8193" max="8193" width="7.42578125" customWidth="1"/>
    <col min="8194" max="8194" width="8.7109375" customWidth="1"/>
    <col min="8195" max="8195" width="32.140625" customWidth="1"/>
    <col min="8196" max="8196" width="6.7109375" customWidth="1"/>
    <col min="8197" max="8197" width="6.42578125" customWidth="1"/>
    <col min="8198" max="8198" width="18.7109375" customWidth="1"/>
    <col min="8199" max="8199" width="7.7109375" customWidth="1"/>
    <col min="8200" max="8200" width="25.7109375" customWidth="1"/>
    <col min="8201" max="8201" width="7.85546875" customWidth="1"/>
    <col min="8202" max="8202" width="9.7109375" customWidth="1"/>
    <col min="8203" max="8203" width="3.7109375" customWidth="1"/>
    <col min="8204" max="8205" width="0" hidden="1" customWidth="1"/>
    <col min="8206" max="8206" width="9.7109375" customWidth="1"/>
    <col min="8207" max="8207" width="3.7109375" customWidth="1"/>
    <col min="8208" max="8208" width="9.7109375" customWidth="1"/>
    <col min="8209" max="8209" width="3.7109375" customWidth="1"/>
    <col min="8210" max="8211" width="0" hidden="1" customWidth="1"/>
    <col min="8212" max="8212" width="3.7109375" customWidth="1"/>
    <col min="8213" max="8213" width="0" hidden="1" customWidth="1"/>
    <col min="8214" max="8214" width="9.7109375" customWidth="1"/>
    <col min="8449" max="8449" width="7.42578125" customWidth="1"/>
    <col min="8450" max="8450" width="8.7109375" customWidth="1"/>
    <col min="8451" max="8451" width="32.140625" customWidth="1"/>
    <col min="8452" max="8452" width="6.7109375" customWidth="1"/>
    <col min="8453" max="8453" width="6.42578125" customWidth="1"/>
    <col min="8454" max="8454" width="18.7109375" customWidth="1"/>
    <col min="8455" max="8455" width="7.7109375" customWidth="1"/>
    <col min="8456" max="8456" width="25.7109375" customWidth="1"/>
    <col min="8457" max="8457" width="7.85546875" customWidth="1"/>
    <col min="8458" max="8458" width="9.7109375" customWidth="1"/>
    <col min="8459" max="8459" width="3.7109375" customWidth="1"/>
    <col min="8460" max="8461" width="0" hidden="1" customWidth="1"/>
    <col min="8462" max="8462" width="9.7109375" customWidth="1"/>
    <col min="8463" max="8463" width="3.7109375" customWidth="1"/>
    <col min="8464" max="8464" width="9.7109375" customWidth="1"/>
    <col min="8465" max="8465" width="3.7109375" customWidth="1"/>
    <col min="8466" max="8467" width="0" hidden="1" customWidth="1"/>
    <col min="8468" max="8468" width="3.7109375" customWidth="1"/>
    <col min="8469" max="8469" width="0" hidden="1" customWidth="1"/>
    <col min="8470" max="8470" width="9.7109375" customWidth="1"/>
    <col min="8705" max="8705" width="7.42578125" customWidth="1"/>
    <col min="8706" max="8706" width="8.7109375" customWidth="1"/>
    <col min="8707" max="8707" width="32.140625" customWidth="1"/>
    <col min="8708" max="8708" width="6.7109375" customWidth="1"/>
    <col min="8709" max="8709" width="6.42578125" customWidth="1"/>
    <col min="8710" max="8710" width="18.7109375" customWidth="1"/>
    <col min="8711" max="8711" width="7.7109375" customWidth="1"/>
    <col min="8712" max="8712" width="25.7109375" customWidth="1"/>
    <col min="8713" max="8713" width="7.85546875" customWidth="1"/>
    <col min="8714" max="8714" width="9.7109375" customWidth="1"/>
    <col min="8715" max="8715" width="3.7109375" customWidth="1"/>
    <col min="8716" max="8717" width="0" hidden="1" customWidth="1"/>
    <col min="8718" max="8718" width="9.7109375" customWidth="1"/>
    <col min="8719" max="8719" width="3.7109375" customWidth="1"/>
    <col min="8720" max="8720" width="9.7109375" customWidth="1"/>
    <col min="8721" max="8721" width="3.7109375" customWidth="1"/>
    <col min="8722" max="8723" width="0" hidden="1" customWidth="1"/>
    <col min="8724" max="8724" width="3.7109375" customWidth="1"/>
    <col min="8725" max="8725" width="0" hidden="1" customWidth="1"/>
    <col min="8726" max="8726" width="9.7109375" customWidth="1"/>
    <col min="8961" max="8961" width="7.42578125" customWidth="1"/>
    <col min="8962" max="8962" width="8.7109375" customWidth="1"/>
    <col min="8963" max="8963" width="32.140625" customWidth="1"/>
    <col min="8964" max="8964" width="6.7109375" customWidth="1"/>
    <col min="8965" max="8965" width="6.42578125" customWidth="1"/>
    <col min="8966" max="8966" width="18.7109375" customWidth="1"/>
    <col min="8967" max="8967" width="7.7109375" customWidth="1"/>
    <col min="8968" max="8968" width="25.7109375" customWidth="1"/>
    <col min="8969" max="8969" width="7.85546875" customWidth="1"/>
    <col min="8970" max="8970" width="9.7109375" customWidth="1"/>
    <col min="8971" max="8971" width="3.7109375" customWidth="1"/>
    <col min="8972" max="8973" width="0" hidden="1" customWidth="1"/>
    <col min="8974" max="8974" width="9.7109375" customWidth="1"/>
    <col min="8975" max="8975" width="3.7109375" customWidth="1"/>
    <col min="8976" max="8976" width="9.7109375" customWidth="1"/>
    <col min="8977" max="8977" width="3.7109375" customWidth="1"/>
    <col min="8978" max="8979" width="0" hidden="1" customWidth="1"/>
    <col min="8980" max="8980" width="3.7109375" customWidth="1"/>
    <col min="8981" max="8981" width="0" hidden="1" customWidth="1"/>
    <col min="8982" max="8982" width="9.7109375" customWidth="1"/>
    <col min="9217" max="9217" width="7.42578125" customWidth="1"/>
    <col min="9218" max="9218" width="8.7109375" customWidth="1"/>
    <col min="9219" max="9219" width="32.140625" customWidth="1"/>
    <col min="9220" max="9220" width="6.7109375" customWidth="1"/>
    <col min="9221" max="9221" width="6.42578125" customWidth="1"/>
    <col min="9222" max="9222" width="18.7109375" customWidth="1"/>
    <col min="9223" max="9223" width="7.7109375" customWidth="1"/>
    <col min="9224" max="9224" width="25.7109375" customWidth="1"/>
    <col min="9225" max="9225" width="7.85546875" customWidth="1"/>
    <col min="9226" max="9226" width="9.7109375" customWidth="1"/>
    <col min="9227" max="9227" width="3.7109375" customWidth="1"/>
    <col min="9228" max="9229" width="0" hidden="1" customWidth="1"/>
    <col min="9230" max="9230" width="9.7109375" customWidth="1"/>
    <col min="9231" max="9231" width="3.7109375" customWidth="1"/>
    <col min="9232" max="9232" width="9.7109375" customWidth="1"/>
    <col min="9233" max="9233" width="3.7109375" customWidth="1"/>
    <col min="9234" max="9235" width="0" hidden="1" customWidth="1"/>
    <col min="9236" max="9236" width="3.7109375" customWidth="1"/>
    <col min="9237" max="9237" width="0" hidden="1" customWidth="1"/>
    <col min="9238" max="9238" width="9.7109375" customWidth="1"/>
    <col min="9473" max="9473" width="7.42578125" customWidth="1"/>
    <col min="9474" max="9474" width="8.7109375" customWidth="1"/>
    <col min="9475" max="9475" width="32.140625" customWidth="1"/>
    <col min="9476" max="9476" width="6.7109375" customWidth="1"/>
    <col min="9477" max="9477" width="6.42578125" customWidth="1"/>
    <col min="9478" max="9478" width="18.7109375" customWidth="1"/>
    <col min="9479" max="9479" width="7.7109375" customWidth="1"/>
    <col min="9480" max="9480" width="25.7109375" customWidth="1"/>
    <col min="9481" max="9481" width="7.85546875" customWidth="1"/>
    <col min="9482" max="9482" width="9.7109375" customWidth="1"/>
    <col min="9483" max="9483" width="3.7109375" customWidth="1"/>
    <col min="9484" max="9485" width="0" hidden="1" customWidth="1"/>
    <col min="9486" max="9486" width="9.7109375" customWidth="1"/>
    <col min="9487" max="9487" width="3.7109375" customWidth="1"/>
    <col min="9488" max="9488" width="9.7109375" customWidth="1"/>
    <col min="9489" max="9489" width="3.7109375" customWidth="1"/>
    <col min="9490" max="9491" width="0" hidden="1" customWidth="1"/>
    <col min="9492" max="9492" width="3.7109375" customWidth="1"/>
    <col min="9493" max="9493" width="0" hidden="1" customWidth="1"/>
    <col min="9494" max="9494" width="9.7109375" customWidth="1"/>
    <col min="9729" max="9729" width="7.42578125" customWidth="1"/>
    <col min="9730" max="9730" width="8.7109375" customWidth="1"/>
    <col min="9731" max="9731" width="32.140625" customWidth="1"/>
    <col min="9732" max="9732" width="6.7109375" customWidth="1"/>
    <col min="9733" max="9733" width="6.42578125" customWidth="1"/>
    <col min="9734" max="9734" width="18.7109375" customWidth="1"/>
    <col min="9735" max="9735" width="7.7109375" customWidth="1"/>
    <col min="9736" max="9736" width="25.7109375" customWidth="1"/>
    <col min="9737" max="9737" width="7.85546875" customWidth="1"/>
    <col min="9738" max="9738" width="9.7109375" customWidth="1"/>
    <col min="9739" max="9739" width="3.7109375" customWidth="1"/>
    <col min="9740" max="9741" width="0" hidden="1" customWidth="1"/>
    <col min="9742" max="9742" width="9.7109375" customWidth="1"/>
    <col min="9743" max="9743" width="3.7109375" customWidth="1"/>
    <col min="9744" max="9744" width="9.7109375" customWidth="1"/>
    <col min="9745" max="9745" width="3.7109375" customWidth="1"/>
    <col min="9746" max="9747" width="0" hidden="1" customWidth="1"/>
    <col min="9748" max="9748" width="3.7109375" customWidth="1"/>
    <col min="9749" max="9749" width="0" hidden="1" customWidth="1"/>
    <col min="9750" max="9750" width="9.7109375" customWidth="1"/>
    <col min="9985" max="9985" width="7.42578125" customWidth="1"/>
    <col min="9986" max="9986" width="8.7109375" customWidth="1"/>
    <col min="9987" max="9987" width="32.140625" customWidth="1"/>
    <col min="9988" max="9988" width="6.7109375" customWidth="1"/>
    <col min="9989" max="9989" width="6.42578125" customWidth="1"/>
    <col min="9990" max="9990" width="18.7109375" customWidth="1"/>
    <col min="9991" max="9991" width="7.7109375" customWidth="1"/>
    <col min="9992" max="9992" width="25.7109375" customWidth="1"/>
    <col min="9993" max="9993" width="7.85546875" customWidth="1"/>
    <col min="9994" max="9994" width="9.7109375" customWidth="1"/>
    <col min="9995" max="9995" width="3.7109375" customWidth="1"/>
    <col min="9996" max="9997" width="0" hidden="1" customWidth="1"/>
    <col min="9998" max="9998" width="9.7109375" customWidth="1"/>
    <col min="9999" max="9999" width="3.7109375" customWidth="1"/>
    <col min="10000" max="10000" width="9.7109375" customWidth="1"/>
    <col min="10001" max="10001" width="3.7109375" customWidth="1"/>
    <col min="10002" max="10003" width="0" hidden="1" customWidth="1"/>
    <col min="10004" max="10004" width="3.7109375" customWidth="1"/>
    <col min="10005" max="10005" width="0" hidden="1" customWidth="1"/>
    <col min="10006" max="10006" width="9.7109375" customWidth="1"/>
    <col min="10241" max="10241" width="7.42578125" customWidth="1"/>
    <col min="10242" max="10242" width="8.7109375" customWidth="1"/>
    <col min="10243" max="10243" width="32.140625" customWidth="1"/>
    <col min="10244" max="10244" width="6.7109375" customWidth="1"/>
    <col min="10245" max="10245" width="6.42578125" customWidth="1"/>
    <col min="10246" max="10246" width="18.7109375" customWidth="1"/>
    <col min="10247" max="10247" width="7.7109375" customWidth="1"/>
    <col min="10248" max="10248" width="25.7109375" customWidth="1"/>
    <col min="10249" max="10249" width="7.85546875" customWidth="1"/>
    <col min="10250" max="10250" width="9.7109375" customWidth="1"/>
    <col min="10251" max="10251" width="3.7109375" customWidth="1"/>
    <col min="10252" max="10253" width="0" hidden="1" customWidth="1"/>
    <col min="10254" max="10254" width="9.7109375" customWidth="1"/>
    <col min="10255" max="10255" width="3.7109375" customWidth="1"/>
    <col min="10256" max="10256" width="9.7109375" customWidth="1"/>
    <col min="10257" max="10257" width="3.7109375" customWidth="1"/>
    <col min="10258" max="10259" width="0" hidden="1" customWidth="1"/>
    <col min="10260" max="10260" width="3.7109375" customWidth="1"/>
    <col min="10261" max="10261" width="0" hidden="1" customWidth="1"/>
    <col min="10262" max="10262" width="9.7109375" customWidth="1"/>
    <col min="10497" max="10497" width="7.42578125" customWidth="1"/>
    <col min="10498" max="10498" width="8.7109375" customWidth="1"/>
    <col min="10499" max="10499" width="32.140625" customWidth="1"/>
    <col min="10500" max="10500" width="6.7109375" customWidth="1"/>
    <col min="10501" max="10501" width="6.42578125" customWidth="1"/>
    <col min="10502" max="10502" width="18.7109375" customWidth="1"/>
    <col min="10503" max="10503" width="7.7109375" customWidth="1"/>
    <col min="10504" max="10504" width="25.7109375" customWidth="1"/>
    <col min="10505" max="10505" width="7.85546875" customWidth="1"/>
    <col min="10506" max="10506" width="9.7109375" customWidth="1"/>
    <col min="10507" max="10507" width="3.7109375" customWidth="1"/>
    <col min="10508" max="10509" width="0" hidden="1" customWidth="1"/>
    <col min="10510" max="10510" width="9.7109375" customWidth="1"/>
    <col min="10511" max="10511" width="3.7109375" customWidth="1"/>
    <col min="10512" max="10512" width="9.7109375" customWidth="1"/>
    <col min="10513" max="10513" width="3.7109375" customWidth="1"/>
    <col min="10514" max="10515" width="0" hidden="1" customWidth="1"/>
    <col min="10516" max="10516" width="3.7109375" customWidth="1"/>
    <col min="10517" max="10517" width="0" hidden="1" customWidth="1"/>
    <col min="10518" max="10518" width="9.7109375" customWidth="1"/>
    <col min="10753" max="10753" width="7.42578125" customWidth="1"/>
    <col min="10754" max="10754" width="8.7109375" customWidth="1"/>
    <col min="10755" max="10755" width="32.140625" customWidth="1"/>
    <col min="10756" max="10756" width="6.7109375" customWidth="1"/>
    <col min="10757" max="10757" width="6.42578125" customWidth="1"/>
    <col min="10758" max="10758" width="18.7109375" customWidth="1"/>
    <col min="10759" max="10759" width="7.7109375" customWidth="1"/>
    <col min="10760" max="10760" width="25.7109375" customWidth="1"/>
    <col min="10761" max="10761" width="7.85546875" customWidth="1"/>
    <col min="10762" max="10762" width="9.7109375" customWidth="1"/>
    <col min="10763" max="10763" width="3.7109375" customWidth="1"/>
    <col min="10764" max="10765" width="0" hidden="1" customWidth="1"/>
    <col min="10766" max="10766" width="9.7109375" customWidth="1"/>
    <col min="10767" max="10767" width="3.7109375" customWidth="1"/>
    <col min="10768" max="10768" width="9.7109375" customWidth="1"/>
    <col min="10769" max="10769" width="3.7109375" customWidth="1"/>
    <col min="10770" max="10771" width="0" hidden="1" customWidth="1"/>
    <col min="10772" max="10772" width="3.7109375" customWidth="1"/>
    <col min="10773" max="10773" width="0" hidden="1" customWidth="1"/>
    <col min="10774" max="10774" width="9.7109375" customWidth="1"/>
    <col min="11009" max="11009" width="7.42578125" customWidth="1"/>
    <col min="11010" max="11010" width="8.7109375" customWidth="1"/>
    <col min="11011" max="11011" width="32.140625" customWidth="1"/>
    <col min="11012" max="11012" width="6.7109375" customWidth="1"/>
    <col min="11013" max="11013" width="6.42578125" customWidth="1"/>
    <col min="11014" max="11014" width="18.7109375" customWidth="1"/>
    <col min="11015" max="11015" width="7.7109375" customWidth="1"/>
    <col min="11016" max="11016" width="25.7109375" customWidth="1"/>
    <col min="11017" max="11017" width="7.85546875" customWidth="1"/>
    <col min="11018" max="11018" width="9.7109375" customWidth="1"/>
    <col min="11019" max="11019" width="3.7109375" customWidth="1"/>
    <col min="11020" max="11021" width="0" hidden="1" customWidth="1"/>
    <col min="11022" max="11022" width="9.7109375" customWidth="1"/>
    <col min="11023" max="11023" width="3.7109375" customWidth="1"/>
    <col min="11024" max="11024" width="9.7109375" customWidth="1"/>
    <col min="11025" max="11025" width="3.7109375" customWidth="1"/>
    <col min="11026" max="11027" width="0" hidden="1" customWidth="1"/>
    <col min="11028" max="11028" width="3.7109375" customWidth="1"/>
    <col min="11029" max="11029" width="0" hidden="1" customWidth="1"/>
    <col min="11030" max="11030" width="9.7109375" customWidth="1"/>
    <col min="11265" max="11265" width="7.42578125" customWidth="1"/>
    <col min="11266" max="11266" width="8.7109375" customWidth="1"/>
    <col min="11267" max="11267" width="32.140625" customWidth="1"/>
    <col min="11268" max="11268" width="6.7109375" customWidth="1"/>
    <col min="11269" max="11269" width="6.42578125" customWidth="1"/>
    <col min="11270" max="11270" width="18.7109375" customWidth="1"/>
    <col min="11271" max="11271" width="7.7109375" customWidth="1"/>
    <col min="11272" max="11272" width="25.7109375" customWidth="1"/>
    <col min="11273" max="11273" width="7.85546875" customWidth="1"/>
    <col min="11274" max="11274" width="9.7109375" customWidth="1"/>
    <col min="11275" max="11275" width="3.7109375" customWidth="1"/>
    <col min="11276" max="11277" width="0" hidden="1" customWidth="1"/>
    <col min="11278" max="11278" width="9.7109375" customWidth="1"/>
    <col min="11279" max="11279" width="3.7109375" customWidth="1"/>
    <col min="11280" max="11280" width="9.7109375" customWidth="1"/>
    <col min="11281" max="11281" width="3.7109375" customWidth="1"/>
    <col min="11282" max="11283" width="0" hidden="1" customWidth="1"/>
    <col min="11284" max="11284" width="3.7109375" customWidth="1"/>
    <col min="11285" max="11285" width="0" hidden="1" customWidth="1"/>
    <col min="11286" max="11286" width="9.7109375" customWidth="1"/>
    <col min="11521" max="11521" width="7.42578125" customWidth="1"/>
    <col min="11522" max="11522" width="8.7109375" customWidth="1"/>
    <col min="11523" max="11523" width="32.140625" customWidth="1"/>
    <col min="11524" max="11524" width="6.7109375" customWidth="1"/>
    <col min="11525" max="11525" width="6.42578125" customWidth="1"/>
    <col min="11526" max="11526" width="18.7109375" customWidth="1"/>
    <col min="11527" max="11527" width="7.7109375" customWidth="1"/>
    <col min="11528" max="11528" width="25.7109375" customWidth="1"/>
    <col min="11529" max="11529" width="7.85546875" customWidth="1"/>
    <col min="11530" max="11530" width="9.7109375" customWidth="1"/>
    <col min="11531" max="11531" width="3.7109375" customWidth="1"/>
    <col min="11532" max="11533" width="0" hidden="1" customWidth="1"/>
    <col min="11534" max="11534" width="9.7109375" customWidth="1"/>
    <col min="11535" max="11535" width="3.7109375" customWidth="1"/>
    <col min="11536" max="11536" width="9.7109375" customWidth="1"/>
    <col min="11537" max="11537" width="3.7109375" customWidth="1"/>
    <col min="11538" max="11539" width="0" hidden="1" customWidth="1"/>
    <col min="11540" max="11540" width="3.7109375" customWidth="1"/>
    <col min="11541" max="11541" width="0" hidden="1" customWidth="1"/>
    <col min="11542" max="11542" width="9.7109375" customWidth="1"/>
    <col min="11777" max="11777" width="7.42578125" customWidth="1"/>
    <col min="11778" max="11778" width="8.7109375" customWidth="1"/>
    <col min="11779" max="11779" width="32.140625" customWidth="1"/>
    <col min="11780" max="11780" width="6.7109375" customWidth="1"/>
    <col min="11781" max="11781" width="6.42578125" customWidth="1"/>
    <col min="11782" max="11782" width="18.7109375" customWidth="1"/>
    <col min="11783" max="11783" width="7.7109375" customWidth="1"/>
    <col min="11784" max="11784" width="25.7109375" customWidth="1"/>
    <col min="11785" max="11785" width="7.85546875" customWidth="1"/>
    <col min="11786" max="11786" width="9.7109375" customWidth="1"/>
    <col min="11787" max="11787" width="3.7109375" customWidth="1"/>
    <col min="11788" max="11789" width="0" hidden="1" customWidth="1"/>
    <col min="11790" max="11790" width="9.7109375" customWidth="1"/>
    <col min="11791" max="11791" width="3.7109375" customWidth="1"/>
    <col min="11792" max="11792" width="9.7109375" customWidth="1"/>
    <col min="11793" max="11793" width="3.7109375" customWidth="1"/>
    <col min="11794" max="11795" width="0" hidden="1" customWidth="1"/>
    <col min="11796" max="11796" width="3.7109375" customWidth="1"/>
    <col min="11797" max="11797" width="0" hidden="1" customWidth="1"/>
    <col min="11798" max="11798" width="9.7109375" customWidth="1"/>
    <col min="12033" max="12033" width="7.42578125" customWidth="1"/>
    <col min="12034" max="12034" width="8.7109375" customWidth="1"/>
    <col min="12035" max="12035" width="32.140625" customWidth="1"/>
    <col min="12036" max="12036" width="6.7109375" customWidth="1"/>
    <col min="12037" max="12037" width="6.42578125" customWidth="1"/>
    <col min="12038" max="12038" width="18.7109375" customWidth="1"/>
    <col min="12039" max="12039" width="7.7109375" customWidth="1"/>
    <col min="12040" max="12040" width="25.7109375" customWidth="1"/>
    <col min="12041" max="12041" width="7.85546875" customWidth="1"/>
    <col min="12042" max="12042" width="9.7109375" customWidth="1"/>
    <col min="12043" max="12043" width="3.7109375" customWidth="1"/>
    <col min="12044" max="12045" width="0" hidden="1" customWidth="1"/>
    <col min="12046" max="12046" width="9.7109375" customWidth="1"/>
    <col min="12047" max="12047" width="3.7109375" customWidth="1"/>
    <col min="12048" max="12048" width="9.7109375" customWidth="1"/>
    <col min="12049" max="12049" width="3.7109375" customWidth="1"/>
    <col min="12050" max="12051" width="0" hidden="1" customWidth="1"/>
    <col min="12052" max="12052" width="3.7109375" customWidth="1"/>
    <col min="12053" max="12053" width="0" hidden="1" customWidth="1"/>
    <col min="12054" max="12054" width="9.7109375" customWidth="1"/>
    <col min="12289" max="12289" width="7.42578125" customWidth="1"/>
    <col min="12290" max="12290" width="8.7109375" customWidth="1"/>
    <col min="12291" max="12291" width="32.140625" customWidth="1"/>
    <col min="12292" max="12292" width="6.7109375" customWidth="1"/>
    <col min="12293" max="12293" width="6.42578125" customWidth="1"/>
    <col min="12294" max="12294" width="18.7109375" customWidth="1"/>
    <col min="12295" max="12295" width="7.7109375" customWidth="1"/>
    <col min="12296" max="12296" width="25.7109375" customWidth="1"/>
    <col min="12297" max="12297" width="7.85546875" customWidth="1"/>
    <col min="12298" max="12298" width="9.7109375" customWidth="1"/>
    <col min="12299" max="12299" width="3.7109375" customWidth="1"/>
    <col min="12300" max="12301" width="0" hidden="1" customWidth="1"/>
    <col min="12302" max="12302" width="9.7109375" customWidth="1"/>
    <col min="12303" max="12303" width="3.7109375" customWidth="1"/>
    <col min="12304" max="12304" width="9.7109375" customWidth="1"/>
    <col min="12305" max="12305" width="3.7109375" customWidth="1"/>
    <col min="12306" max="12307" width="0" hidden="1" customWidth="1"/>
    <col min="12308" max="12308" width="3.7109375" customWidth="1"/>
    <col min="12309" max="12309" width="0" hidden="1" customWidth="1"/>
    <col min="12310" max="12310" width="9.7109375" customWidth="1"/>
    <col min="12545" max="12545" width="7.42578125" customWidth="1"/>
    <col min="12546" max="12546" width="8.7109375" customWidth="1"/>
    <col min="12547" max="12547" width="32.140625" customWidth="1"/>
    <col min="12548" max="12548" width="6.7109375" customWidth="1"/>
    <col min="12549" max="12549" width="6.42578125" customWidth="1"/>
    <col min="12550" max="12550" width="18.7109375" customWidth="1"/>
    <col min="12551" max="12551" width="7.7109375" customWidth="1"/>
    <col min="12552" max="12552" width="25.7109375" customWidth="1"/>
    <col min="12553" max="12553" width="7.85546875" customWidth="1"/>
    <col min="12554" max="12554" width="9.7109375" customWidth="1"/>
    <col min="12555" max="12555" width="3.7109375" customWidth="1"/>
    <col min="12556" max="12557" width="0" hidden="1" customWidth="1"/>
    <col min="12558" max="12558" width="9.7109375" customWidth="1"/>
    <col min="12559" max="12559" width="3.7109375" customWidth="1"/>
    <col min="12560" max="12560" width="9.7109375" customWidth="1"/>
    <col min="12561" max="12561" width="3.7109375" customWidth="1"/>
    <col min="12562" max="12563" width="0" hidden="1" customWidth="1"/>
    <col min="12564" max="12564" width="3.7109375" customWidth="1"/>
    <col min="12565" max="12565" width="0" hidden="1" customWidth="1"/>
    <col min="12566" max="12566" width="9.7109375" customWidth="1"/>
    <col min="12801" max="12801" width="7.42578125" customWidth="1"/>
    <col min="12802" max="12802" width="8.7109375" customWidth="1"/>
    <col min="12803" max="12803" width="32.140625" customWidth="1"/>
    <col min="12804" max="12804" width="6.7109375" customWidth="1"/>
    <col min="12805" max="12805" width="6.42578125" customWidth="1"/>
    <col min="12806" max="12806" width="18.7109375" customWidth="1"/>
    <col min="12807" max="12807" width="7.7109375" customWidth="1"/>
    <col min="12808" max="12808" width="25.7109375" customWidth="1"/>
    <col min="12809" max="12809" width="7.85546875" customWidth="1"/>
    <col min="12810" max="12810" width="9.7109375" customWidth="1"/>
    <col min="12811" max="12811" width="3.7109375" customWidth="1"/>
    <col min="12812" max="12813" width="0" hidden="1" customWidth="1"/>
    <col min="12814" max="12814" width="9.7109375" customWidth="1"/>
    <col min="12815" max="12815" width="3.7109375" customWidth="1"/>
    <col min="12816" max="12816" width="9.7109375" customWidth="1"/>
    <col min="12817" max="12817" width="3.7109375" customWidth="1"/>
    <col min="12818" max="12819" width="0" hidden="1" customWidth="1"/>
    <col min="12820" max="12820" width="3.7109375" customWidth="1"/>
    <col min="12821" max="12821" width="0" hidden="1" customWidth="1"/>
    <col min="12822" max="12822" width="9.7109375" customWidth="1"/>
    <col min="13057" max="13057" width="7.42578125" customWidth="1"/>
    <col min="13058" max="13058" width="8.7109375" customWidth="1"/>
    <col min="13059" max="13059" width="32.140625" customWidth="1"/>
    <col min="13060" max="13060" width="6.7109375" customWidth="1"/>
    <col min="13061" max="13061" width="6.42578125" customWidth="1"/>
    <col min="13062" max="13062" width="18.7109375" customWidth="1"/>
    <col min="13063" max="13063" width="7.7109375" customWidth="1"/>
    <col min="13064" max="13064" width="25.7109375" customWidth="1"/>
    <col min="13065" max="13065" width="7.85546875" customWidth="1"/>
    <col min="13066" max="13066" width="9.7109375" customWidth="1"/>
    <col min="13067" max="13067" width="3.7109375" customWidth="1"/>
    <col min="13068" max="13069" width="0" hidden="1" customWidth="1"/>
    <col min="13070" max="13070" width="9.7109375" customWidth="1"/>
    <col min="13071" max="13071" width="3.7109375" customWidth="1"/>
    <col min="13072" max="13072" width="9.7109375" customWidth="1"/>
    <col min="13073" max="13073" width="3.7109375" customWidth="1"/>
    <col min="13074" max="13075" width="0" hidden="1" customWidth="1"/>
    <col min="13076" max="13076" width="3.7109375" customWidth="1"/>
    <col min="13077" max="13077" width="0" hidden="1" customWidth="1"/>
    <col min="13078" max="13078" width="9.7109375" customWidth="1"/>
    <col min="13313" max="13313" width="7.42578125" customWidth="1"/>
    <col min="13314" max="13314" width="8.7109375" customWidth="1"/>
    <col min="13315" max="13315" width="32.140625" customWidth="1"/>
    <col min="13316" max="13316" width="6.7109375" customWidth="1"/>
    <col min="13317" max="13317" width="6.42578125" customWidth="1"/>
    <col min="13318" max="13318" width="18.7109375" customWidth="1"/>
    <col min="13319" max="13319" width="7.7109375" customWidth="1"/>
    <col min="13320" max="13320" width="25.7109375" customWidth="1"/>
    <col min="13321" max="13321" width="7.85546875" customWidth="1"/>
    <col min="13322" max="13322" width="9.7109375" customWidth="1"/>
    <col min="13323" max="13323" width="3.7109375" customWidth="1"/>
    <col min="13324" max="13325" width="0" hidden="1" customWidth="1"/>
    <col min="13326" max="13326" width="9.7109375" customWidth="1"/>
    <col min="13327" max="13327" width="3.7109375" customWidth="1"/>
    <col min="13328" max="13328" width="9.7109375" customWidth="1"/>
    <col min="13329" max="13329" width="3.7109375" customWidth="1"/>
    <col min="13330" max="13331" width="0" hidden="1" customWidth="1"/>
    <col min="13332" max="13332" width="3.7109375" customWidth="1"/>
    <col min="13333" max="13333" width="0" hidden="1" customWidth="1"/>
    <col min="13334" max="13334" width="9.7109375" customWidth="1"/>
    <col min="13569" max="13569" width="7.42578125" customWidth="1"/>
    <col min="13570" max="13570" width="8.7109375" customWidth="1"/>
    <col min="13571" max="13571" width="32.140625" customWidth="1"/>
    <col min="13572" max="13572" width="6.7109375" customWidth="1"/>
    <col min="13573" max="13573" width="6.42578125" customWidth="1"/>
    <col min="13574" max="13574" width="18.7109375" customWidth="1"/>
    <col min="13575" max="13575" width="7.7109375" customWidth="1"/>
    <col min="13576" max="13576" width="25.7109375" customWidth="1"/>
    <col min="13577" max="13577" width="7.85546875" customWidth="1"/>
    <col min="13578" max="13578" width="9.7109375" customWidth="1"/>
    <col min="13579" max="13579" width="3.7109375" customWidth="1"/>
    <col min="13580" max="13581" width="0" hidden="1" customWidth="1"/>
    <col min="13582" max="13582" width="9.7109375" customWidth="1"/>
    <col min="13583" max="13583" width="3.7109375" customWidth="1"/>
    <col min="13584" max="13584" width="9.7109375" customWidth="1"/>
    <col min="13585" max="13585" width="3.7109375" customWidth="1"/>
    <col min="13586" max="13587" width="0" hidden="1" customWidth="1"/>
    <col min="13588" max="13588" width="3.7109375" customWidth="1"/>
    <col min="13589" max="13589" width="0" hidden="1" customWidth="1"/>
    <col min="13590" max="13590" width="9.7109375" customWidth="1"/>
    <col min="13825" max="13825" width="7.42578125" customWidth="1"/>
    <col min="13826" max="13826" width="8.7109375" customWidth="1"/>
    <col min="13827" max="13827" width="32.140625" customWidth="1"/>
    <col min="13828" max="13828" width="6.7109375" customWidth="1"/>
    <col min="13829" max="13829" width="6.42578125" customWidth="1"/>
    <col min="13830" max="13830" width="18.7109375" customWidth="1"/>
    <col min="13831" max="13831" width="7.7109375" customWidth="1"/>
    <col min="13832" max="13832" width="25.7109375" customWidth="1"/>
    <col min="13833" max="13833" width="7.85546875" customWidth="1"/>
    <col min="13834" max="13834" width="9.7109375" customWidth="1"/>
    <col min="13835" max="13835" width="3.7109375" customWidth="1"/>
    <col min="13836" max="13837" width="0" hidden="1" customWidth="1"/>
    <col min="13838" max="13838" width="9.7109375" customWidth="1"/>
    <col min="13839" max="13839" width="3.7109375" customWidth="1"/>
    <col min="13840" max="13840" width="9.7109375" customWidth="1"/>
    <col min="13841" max="13841" width="3.7109375" customWidth="1"/>
    <col min="13842" max="13843" width="0" hidden="1" customWidth="1"/>
    <col min="13844" max="13844" width="3.7109375" customWidth="1"/>
    <col min="13845" max="13845" width="0" hidden="1" customWidth="1"/>
    <col min="13846" max="13846" width="9.7109375" customWidth="1"/>
    <col min="14081" max="14081" width="7.42578125" customWidth="1"/>
    <col min="14082" max="14082" width="8.7109375" customWidth="1"/>
    <col min="14083" max="14083" width="32.140625" customWidth="1"/>
    <col min="14084" max="14084" width="6.7109375" customWidth="1"/>
    <col min="14085" max="14085" width="6.42578125" customWidth="1"/>
    <col min="14086" max="14086" width="18.7109375" customWidth="1"/>
    <col min="14087" max="14087" width="7.7109375" customWidth="1"/>
    <col min="14088" max="14088" width="25.7109375" customWidth="1"/>
    <col min="14089" max="14089" width="7.85546875" customWidth="1"/>
    <col min="14090" max="14090" width="9.7109375" customWidth="1"/>
    <col min="14091" max="14091" width="3.7109375" customWidth="1"/>
    <col min="14092" max="14093" width="0" hidden="1" customWidth="1"/>
    <col min="14094" max="14094" width="9.7109375" customWidth="1"/>
    <col min="14095" max="14095" width="3.7109375" customWidth="1"/>
    <col min="14096" max="14096" width="9.7109375" customWidth="1"/>
    <col min="14097" max="14097" width="3.7109375" customWidth="1"/>
    <col min="14098" max="14099" width="0" hidden="1" customWidth="1"/>
    <col min="14100" max="14100" width="3.7109375" customWidth="1"/>
    <col min="14101" max="14101" width="0" hidden="1" customWidth="1"/>
    <col min="14102" max="14102" width="9.7109375" customWidth="1"/>
    <col min="14337" max="14337" width="7.42578125" customWidth="1"/>
    <col min="14338" max="14338" width="8.7109375" customWidth="1"/>
    <col min="14339" max="14339" width="32.140625" customWidth="1"/>
    <col min="14340" max="14340" width="6.7109375" customWidth="1"/>
    <col min="14341" max="14341" width="6.42578125" customWidth="1"/>
    <col min="14342" max="14342" width="18.7109375" customWidth="1"/>
    <col min="14343" max="14343" width="7.7109375" customWidth="1"/>
    <col min="14344" max="14344" width="25.7109375" customWidth="1"/>
    <col min="14345" max="14345" width="7.85546875" customWidth="1"/>
    <col min="14346" max="14346" width="9.7109375" customWidth="1"/>
    <col min="14347" max="14347" width="3.7109375" customWidth="1"/>
    <col min="14348" max="14349" width="0" hidden="1" customWidth="1"/>
    <col min="14350" max="14350" width="9.7109375" customWidth="1"/>
    <col min="14351" max="14351" width="3.7109375" customWidth="1"/>
    <col min="14352" max="14352" width="9.7109375" customWidth="1"/>
    <col min="14353" max="14353" width="3.7109375" customWidth="1"/>
    <col min="14354" max="14355" width="0" hidden="1" customWidth="1"/>
    <col min="14356" max="14356" width="3.7109375" customWidth="1"/>
    <col min="14357" max="14357" width="0" hidden="1" customWidth="1"/>
    <col min="14358" max="14358" width="9.7109375" customWidth="1"/>
    <col min="14593" max="14593" width="7.42578125" customWidth="1"/>
    <col min="14594" max="14594" width="8.7109375" customWidth="1"/>
    <col min="14595" max="14595" width="32.140625" customWidth="1"/>
    <col min="14596" max="14596" width="6.7109375" customWidth="1"/>
    <col min="14597" max="14597" width="6.42578125" customWidth="1"/>
    <col min="14598" max="14598" width="18.7109375" customWidth="1"/>
    <col min="14599" max="14599" width="7.7109375" customWidth="1"/>
    <col min="14600" max="14600" width="25.7109375" customWidth="1"/>
    <col min="14601" max="14601" width="7.85546875" customWidth="1"/>
    <col min="14602" max="14602" width="9.7109375" customWidth="1"/>
    <col min="14603" max="14603" width="3.7109375" customWidth="1"/>
    <col min="14604" max="14605" width="0" hidden="1" customWidth="1"/>
    <col min="14606" max="14606" width="9.7109375" customWidth="1"/>
    <col min="14607" max="14607" width="3.7109375" customWidth="1"/>
    <col min="14608" max="14608" width="9.7109375" customWidth="1"/>
    <col min="14609" max="14609" width="3.7109375" customWidth="1"/>
    <col min="14610" max="14611" width="0" hidden="1" customWidth="1"/>
    <col min="14612" max="14612" width="3.7109375" customWidth="1"/>
    <col min="14613" max="14613" width="0" hidden="1" customWidth="1"/>
    <col min="14614" max="14614" width="9.7109375" customWidth="1"/>
    <col min="14849" max="14849" width="7.42578125" customWidth="1"/>
    <col min="14850" max="14850" width="8.7109375" customWidth="1"/>
    <col min="14851" max="14851" width="32.140625" customWidth="1"/>
    <col min="14852" max="14852" width="6.7109375" customWidth="1"/>
    <col min="14853" max="14853" width="6.42578125" customWidth="1"/>
    <col min="14854" max="14854" width="18.7109375" customWidth="1"/>
    <col min="14855" max="14855" width="7.7109375" customWidth="1"/>
    <col min="14856" max="14856" width="25.7109375" customWidth="1"/>
    <col min="14857" max="14857" width="7.85546875" customWidth="1"/>
    <col min="14858" max="14858" width="9.7109375" customWidth="1"/>
    <col min="14859" max="14859" width="3.7109375" customWidth="1"/>
    <col min="14860" max="14861" width="0" hidden="1" customWidth="1"/>
    <col min="14862" max="14862" width="9.7109375" customWidth="1"/>
    <col min="14863" max="14863" width="3.7109375" customWidth="1"/>
    <col min="14864" max="14864" width="9.7109375" customWidth="1"/>
    <col min="14865" max="14865" width="3.7109375" customWidth="1"/>
    <col min="14866" max="14867" width="0" hidden="1" customWidth="1"/>
    <col min="14868" max="14868" width="3.7109375" customWidth="1"/>
    <col min="14869" max="14869" width="0" hidden="1" customWidth="1"/>
    <col min="14870" max="14870" width="9.7109375" customWidth="1"/>
    <col min="15105" max="15105" width="7.42578125" customWidth="1"/>
    <col min="15106" max="15106" width="8.7109375" customWidth="1"/>
    <col min="15107" max="15107" width="32.140625" customWidth="1"/>
    <col min="15108" max="15108" width="6.7109375" customWidth="1"/>
    <col min="15109" max="15109" width="6.42578125" customWidth="1"/>
    <col min="15110" max="15110" width="18.7109375" customWidth="1"/>
    <col min="15111" max="15111" width="7.7109375" customWidth="1"/>
    <col min="15112" max="15112" width="25.7109375" customWidth="1"/>
    <col min="15113" max="15113" width="7.85546875" customWidth="1"/>
    <col min="15114" max="15114" width="9.7109375" customWidth="1"/>
    <col min="15115" max="15115" width="3.7109375" customWidth="1"/>
    <col min="15116" max="15117" width="0" hidden="1" customWidth="1"/>
    <col min="15118" max="15118" width="9.7109375" customWidth="1"/>
    <col min="15119" max="15119" width="3.7109375" customWidth="1"/>
    <col min="15120" max="15120" width="9.7109375" customWidth="1"/>
    <col min="15121" max="15121" width="3.7109375" customWidth="1"/>
    <col min="15122" max="15123" width="0" hidden="1" customWidth="1"/>
    <col min="15124" max="15124" width="3.7109375" customWidth="1"/>
    <col min="15125" max="15125" width="0" hidden="1" customWidth="1"/>
    <col min="15126" max="15126" width="9.7109375" customWidth="1"/>
    <col min="15361" max="15361" width="7.42578125" customWidth="1"/>
    <col min="15362" max="15362" width="8.7109375" customWidth="1"/>
    <col min="15363" max="15363" width="32.140625" customWidth="1"/>
    <col min="15364" max="15364" width="6.7109375" customWidth="1"/>
    <col min="15365" max="15365" width="6.42578125" customWidth="1"/>
    <col min="15366" max="15366" width="18.7109375" customWidth="1"/>
    <col min="15367" max="15367" width="7.7109375" customWidth="1"/>
    <col min="15368" max="15368" width="25.7109375" customWidth="1"/>
    <col min="15369" max="15369" width="7.85546875" customWidth="1"/>
    <col min="15370" max="15370" width="9.7109375" customWidth="1"/>
    <col min="15371" max="15371" width="3.7109375" customWidth="1"/>
    <col min="15372" max="15373" width="0" hidden="1" customWidth="1"/>
    <col min="15374" max="15374" width="9.7109375" customWidth="1"/>
    <col min="15375" max="15375" width="3.7109375" customWidth="1"/>
    <col min="15376" max="15376" width="9.7109375" customWidth="1"/>
    <col min="15377" max="15377" width="3.7109375" customWidth="1"/>
    <col min="15378" max="15379" width="0" hidden="1" customWidth="1"/>
    <col min="15380" max="15380" width="3.7109375" customWidth="1"/>
    <col min="15381" max="15381" width="0" hidden="1" customWidth="1"/>
    <col min="15382" max="15382" width="9.7109375" customWidth="1"/>
    <col min="15617" max="15617" width="7.42578125" customWidth="1"/>
    <col min="15618" max="15618" width="8.7109375" customWidth="1"/>
    <col min="15619" max="15619" width="32.140625" customWidth="1"/>
    <col min="15620" max="15620" width="6.7109375" customWidth="1"/>
    <col min="15621" max="15621" width="6.42578125" customWidth="1"/>
    <col min="15622" max="15622" width="18.7109375" customWidth="1"/>
    <col min="15623" max="15623" width="7.7109375" customWidth="1"/>
    <col min="15624" max="15624" width="25.7109375" customWidth="1"/>
    <col min="15625" max="15625" width="7.85546875" customWidth="1"/>
    <col min="15626" max="15626" width="9.7109375" customWidth="1"/>
    <col min="15627" max="15627" width="3.7109375" customWidth="1"/>
    <col min="15628" max="15629" width="0" hidden="1" customWidth="1"/>
    <col min="15630" max="15630" width="9.7109375" customWidth="1"/>
    <col min="15631" max="15631" width="3.7109375" customWidth="1"/>
    <col min="15632" max="15632" width="9.7109375" customWidth="1"/>
    <col min="15633" max="15633" width="3.7109375" customWidth="1"/>
    <col min="15634" max="15635" width="0" hidden="1" customWidth="1"/>
    <col min="15636" max="15636" width="3.7109375" customWidth="1"/>
    <col min="15637" max="15637" width="0" hidden="1" customWidth="1"/>
    <col min="15638" max="15638" width="9.7109375" customWidth="1"/>
    <col min="15873" max="15873" width="7.42578125" customWidth="1"/>
    <col min="15874" max="15874" width="8.7109375" customWidth="1"/>
    <col min="15875" max="15875" width="32.140625" customWidth="1"/>
    <col min="15876" max="15876" width="6.7109375" customWidth="1"/>
    <col min="15877" max="15877" width="6.42578125" customWidth="1"/>
    <col min="15878" max="15878" width="18.7109375" customWidth="1"/>
    <col min="15879" max="15879" width="7.7109375" customWidth="1"/>
    <col min="15880" max="15880" width="25.7109375" customWidth="1"/>
    <col min="15881" max="15881" width="7.85546875" customWidth="1"/>
    <col min="15882" max="15882" width="9.7109375" customWidth="1"/>
    <col min="15883" max="15883" width="3.7109375" customWidth="1"/>
    <col min="15884" max="15885" width="0" hidden="1" customWidth="1"/>
    <col min="15886" max="15886" width="9.7109375" customWidth="1"/>
    <col min="15887" max="15887" width="3.7109375" customWidth="1"/>
    <col min="15888" max="15888" width="9.7109375" customWidth="1"/>
    <col min="15889" max="15889" width="3.7109375" customWidth="1"/>
    <col min="15890" max="15891" width="0" hidden="1" customWidth="1"/>
    <col min="15892" max="15892" width="3.7109375" customWidth="1"/>
    <col min="15893" max="15893" width="0" hidden="1" customWidth="1"/>
    <col min="15894" max="15894" width="9.7109375" customWidth="1"/>
    <col min="16129" max="16129" width="7.42578125" customWidth="1"/>
    <col min="16130" max="16130" width="8.7109375" customWidth="1"/>
    <col min="16131" max="16131" width="32.140625" customWidth="1"/>
    <col min="16132" max="16132" width="6.7109375" customWidth="1"/>
    <col min="16133" max="16133" width="6.42578125" customWidth="1"/>
    <col min="16134" max="16134" width="18.7109375" customWidth="1"/>
    <col min="16135" max="16135" width="7.7109375" customWidth="1"/>
    <col min="16136" max="16136" width="25.7109375" customWidth="1"/>
    <col min="16137" max="16137" width="7.85546875" customWidth="1"/>
    <col min="16138" max="16138" width="9.7109375" customWidth="1"/>
    <col min="16139" max="16139" width="3.7109375" customWidth="1"/>
    <col min="16140" max="16141" width="0" hidden="1" customWidth="1"/>
    <col min="16142" max="16142" width="9.7109375" customWidth="1"/>
    <col min="16143" max="16143" width="3.7109375" customWidth="1"/>
    <col min="16144" max="16144" width="9.7109375" customWidth="1"/>
    <col min="16145" max="16145" width="3.7109375" customWidth="1"/>
    <col min="16146" max="16147" width="0" hidden="1" customWidth="1"/>
    <col min="16148" max="16148" width="3.7109375" customWidth="1"/>
    <col min="16149" max="16149" width="0" hidden="1" customWidth="1"/>
    <col min="16150" max="16150" width="9.7109375" customWidth="1"/>
  </cols>
  <sheetData>
    <row r="1" spans="1:27" ht="9" customHeight="1" x14ac:dyDescent="0.25"/>
    <row r="2" spans="1:27" ht="18.75" x14ac:dyDescent="0.3">
      <c r="B2" s="3" t="s">
        <v>0</v>
      </c>
      <c r="I2" s="4"/>
      <c r="J2" s="5" t="str">
        <f>'[1]Start List'!H2</f>
        <v>Thursday, 16.04.2015</v>
      </c>
      <c r="K2" s="6"/>
    </row>
    <row r="3" spans="1:27" x14ac:dyDescent="0.25">
      <c r="G3"/>
      <c r="H3"/>
      <c r="I3"/>
    </row>
    <row r="4" spans="1:27" ht="18" x14ac:dyDescent="0.25">
      <c r="A4" s="7" t="s">
        <v>1</v>
      </c>
      <c r="B4" s="8"/>
      <c r="C4" s="9" t="str">
        <f>'[1]Start List'!D4</f>
        <v>CDIJ</v>
      </c>
      <c r="F4" s="10" t="s">
        <v>2</v>
      </c>
      <c r="G4" s="11" t="s">
        <v>3</v>
      </c>
      <c r="H4" s="12">
        <f>'[1]Start List'!I4</f>
        <v>0</v>
      </c>
      <c r="I4"/>
    </row>
    <row r="5" spans="1:27" x14ac:dyDescent="0.25">
      <c r="A5" s="7" t="s">
        <v>4</v>
      </c>
      <c r="B5" s="8"/>
      <c r="C5" s="13" t="str">
        <f>'[1]Start List'!D5</f>
        <v>Minsk, Ratomka</v>
      </c>
      <c r="F5" s="14"/>
      <c r="G5" s="11" t="s">
        <v>5</v>
      </c>
      <c r="H5" s="15" t="str">
        <f>'[1]Start List'!I5</f>
        <v>Yuri ROMANOV (RUS) 4*</v>
      </c>
      <c r="I5"/>
    </row>
    <row r="6" spans="1:27" x14ac:dyDescent="0.25">
      <c r="A6" s="7" t="s">
        <v>6</v>
      </c>
      <c r="B6" s="8"/>
      <c r="C6" s="16" t="str">
        <f>'[1]Start List'!D6</f>
        <v>Belarus</v>
      </c>
      <c r="F6" s="14"/>
      <c r="G6" s="11" t="s">
        <v>7</v>
      </c>
      <c r="H6" s="15" t="str">
        <f>'[1]Start List'!I6</f>
        <v>Nataliya PETUKHOVA (BLR) 4*</v>
      </c>
      <c r="I6"/>
    </row>
    <row r="7" spans="1:27" x14ac:dyDescent="0.25">
      <c r="A7" s="7" t="s">
        <v>8</v>
      </c>
      <c r="B7" s="8"/>
      <c r="C7" s="16" t="str">
        <f>'[1]Start List'!D7</f>
        <v>16-19.04.2015</v>
      </c>
      <c r="F7" s="14"/>
      <c r="G7" s="11" t="s">
        <v>9</v>
      </c>
      <c r="H7" s="12">
        <f>'[1]Start List'!I7</f>
        <v>0</v>
      </c>
      <c r="I7"/>
    </row>
    <row r="8" spans="1:27" x14ac:dyDescent="0.25">
      <c r="A8" s="7" t="s">
        <v>10</v>
      </c>
      <c r="B8" s="8"/>
      <c r="C8" s="17">
        <f>'[1]Start List'!D8</f>
        <v>1</v>
      </c>
      <c r="F8" s="14"/>
      <c r="G8" s="11" t="s">
        <v>11</v>
      </c>
      <c r="H8" s="15" t="str">
        <f>'[1]Start List'!I8</f>
        <v>Maja STUKELJ (SLO) 4*</v>
      </c>
      <c r="I8"/>
    </row>
    <row r="9" spans="1:27" ht="18.75" x14ac:dyDescent="0.25">
      <c r="A9" s="7" t="s">
        <v>12</v>
      </c>
      <c r="B9" s="8"/>
      <c r="C9" s="18" t="str">
        <f>'[1]Start List'!D9</f>
        <v>TEAM COMPETITION TEST Juniors</v>
      </c>
      <c r="D9" s="19"/>
      <c r="E9" s="20"/>
      <c r="F9" s="20"/>
      <c r="G9"/>
      <c r="H9" s="15"/>
      <c r="I9"/>
    </row>
    <row r="10" spans="1:27" x14ac:dyDescent="0.25">
      <c r="H10" s="15"/>
    </row>
    <row r="11" spans="1:27" s="21" customFormat="1" ht="21.75" customHeight="1" x14ac:dyDescent="0.2">
      <c r="A11" s="70" t="s">
        <v>13</v>
      </c>
      <c r="B11" s="70" t="s">
        <v>14</v>
      </c>
      <c r="C11" s="64" t="s">
        <v>15</v>
      </c>
      <c r="D11" s="62" t="s">
        <v>16</v>
      </c>
      <c r="E11" s="62" t="s">
        <v>17</v>
      </c>
      <c r="F11" s="72" t="s">
        <v>18</v>
      </c>
      <c r="G11" s="62" t="s">
        <v>19</v>
      </c>
      <c r="H11" s="64" t="s">
        <v>20</v>
      </c>
      <c r="I11" s="62" t="s">
        <v>21</v>
      </c>
      <c r="J11" s="66" t="s">
        <v>22</v>
      </c>
      <c r="K11" s="67"/>
      <c r="L11" s="67"/>
      <c r="M11" s="67"/>
      <c r="N11" s="67"/>
      <c r="O11" s="67"/>
      <c r="P11" s="67"/>
      <c r="Q11" s="67"/>
      <c r="R11" s="67"/>
      <c r="S11" s="67"/>
      <c r="T11" s="68" t="s">
        <v>23</v>
      </c>
      <c r="U11" s="60" t="s">
        <v>24</v>
      </c>
      <c r="V11" s="60" t="s">
        <v>24</v>
      </c>
      <c r="X11" s="22"/>
      <c r="Y11" s="22"/>
    </row>
    <row r="12" spans="1:27" s="21" customFormat="1" ht="30.75" customHeight="1" x14ac:dyDescent="0.2">
      <c r="A12" s="71"/>
      <c r="B12" s="71"/>
      <c r="C12" s="65"/>
      <c r="D12" s="63"/>
      <c r="E12" s="63"/>
      <c r="F12" s="73"/>
      <c r="G12" s="63"/>
      <c r="H12" s="65"/>
      <c r="I12" s="63"/>
      <c r="J12" s="23" t="s">
        <v>25</v>
      </c>
      <c r="K12" s="24" t="s">
        <v>26</v>
      </c>
      <c r="L12" s="23" t="s">
        <v>25</v>
      </c>
      <c r="M12" s="24" t="s">
        <v>26</v>
      </c>
      <c r="N12" s="23" t="s">
        <v>27</v>
      </c>
      <c r="O12" s="24" t="s">
        <v>26</v>
      </c>
      <c r="P12" s="23" t="s">
        <v>28</v>
      </c>
      <c r="Q12" s="24" t="s">
        <v>26</v>
      </c>
      <c r="R12" s="23" t="s">
        <v>28</v>
      </c>
      <c r="S12" s="25" t="s">
        <v>26</v>
      </c>
      <c r="T12" s="69"/>
      <c r="U12" s="61"/>
      <c r="V12" s="61"/>
      <c r="X12" s="22"/>
      <c r="Y12" s="22"/>
    </row>
    <row r="13" spans="1:27" s="39" customFormat="1" ht="30" customHeight="1" x14ac:dyDescent="0.25">
      <c r="A13" s="26">
        <f>RANK(V13,$V$13:$V$39)</f>
        <v>1</v>
      </c>
      <c r="B13" s="27">
        <f>'[1]Start List (2)'!C27</f>
        <v>110</v>
      </c>
      <c r="C13" s="28" t="str">
        <f>'[1]Start List (2)'!D27</f>
        <v>SHVETSOVA, Kristina
ШВЕЦОВА Кристина</v>
      </c>
      <c r="D13" s="29">
        <f>'[1]Start List (2)'!E27</f>
        <v>10085561</v>
      </c>
      <c r="E13" s="30" t="str">
        <f>'[1]Start List (2)'!F27</f>
        <v>RUS</v>
      </c>
      <c r="F13" s="31" t="str">
        <f>'[1]Start List (2)'!G27</f>
        <v>WOUT
ВАУТ</v>
      </c>
      <c r="G13" s="32" t="str">
        <f>'[1]Start List (2)'!H27</f>
        <v>104GZ73</v>
      </c>
      <c r="H13" s="33" t="str">
        <f>'[1]Start List (2)'!I27</f>
        <v>KWPN / 2003 / G / d. bay / NED / Weltino / Odiel / T.C.N.Partout /  St.-Petersburg GBOU DOD SDUSSHOR</v>
      </c>
      <c r="I13" s="34" t="s">
        <v>29</v>
      </c>
      <c r="J13" s="35">
        <f>'[1] 22'!F45</f>
        <v>67.432432432432435</v>
      </c>
      <c r="K13" s="36">
        <f t="shared" ref="K13:K39" si="0">RANK(J13,J$13:J$39)</f>
        <v>1</v>
      </c>
      <c r="L13" s="35">
        <f>'[1] 22'!F45</f>
        <v>67.432432432432435</v>
      </c>
      <c r="M13" s="36">
        <f t="shared" ref="M13:M39" si="1">RANK(L13,L$13:L$39)</f>
        <v>1</v>
      </c>
      <c r="N13" s="35">
        <f>'[1] 22'!G45</f>
        <v>68.918918918918919</v>
      </c>
      <c r="O13" s="36">
        <f t="shared" ref="O13:O39" si="2">RANK(N13,N$13:N$39)</f>
        <v>1</v>
      </c>
      <c r="P13" s="35">
        <f>'[1] 22'!I45</f>
        <v>67.837837837837839</v>
      </c>
      <c r="Q13" s="36">
        <f t="shared" ref="Q13:Q39" si="3">RANK(P13,P$13:P$39)</f>
        <v>1</v>
      </c>
      <c r="R13" s="35">
        <f>'[1] 22'!I45</f>
        <v>67.837837837837839</v>
      </c>
      <c r="S13" s="36">
        <f t="shared" ref="S13:S39" si="4">RANK(R13,R$13:R$39)</f>
        <v>1</v>
      </c>
      <c r="T13" s="37"/>
      <c r="U13" s="38">
        <f t="shared" ref="U13:U39" si="5">SUM(J13,L13,N13,P13,R13)/5</f>
        <v>67.891891891891902</v>
      </c>
      <c r="V13" s="38">
        <f t="shared" ref="V13:V39" si="6">SUM(J13,N13,P13)/3</f>
        <v>68.063063063063069</v>
      </c>
      <c r="X13" s="40"/>
      <c r="Z13" s="41"/>
      <c r="AA13" s="41"/>
    </row>
    <row r="14" spans="1:27" s="39" customFormat="1" ht="30" customHeight="1" x14ac:dyDescent="0.25">
      <c r="A14" s="26">
        <f>RANK(V14,$V$13:$V$39)</f>
        <v>2</v>
      </c>
      <c r="B14" s="27">
        <f>'[1]Start List (2)'!C18</f>
        <v>108</v>
      </c>
      <c r="C14" s="28" t="str">
        <f>'[1]Start List (2)'!D18</f>
        <v>SEREBRYANNIKOVA, Ekaterina
СЕРЕБРЯННИКОВА Екатерина</v>
      </c>
      <c r="D14" s="29">
        <f>'[1]Start List (2)'!E18</f>
        <v>10104871</v>
      </c>
      <c r="E14" s="30" t="str">
        <f>'[1]Start List (2)'!F18</f>
        <v>RUS</v>
      </c>
      <c r="F14" s="31" t="str">
        <f>'[1]Start List (2)'!G18</f>
        <v>CHARLESTON
ЧАРЛЬСТОН</v>
      </c>
      <c r="G14" s="32" t="str">
        <f>'[1]Start List (2)'!H18</f>
        <v>104KP10</v>
      </c>
      <c r="H14" s="33" t="str">
        <f>'[1]Start List (2)'!I18</f>
        <v>KWPN / 2007 / G / chestnut / NED / Jazz / Julia / Rubinstein / SEREBRYANNIKOVA, Valentina</v>
      </c>
      <c r="I14" s="34" t="s">
        <v>29</v>
      </c>
      <c r="J14" s="35">
        <f>'[1] 13'!F45</f>
        <v>66.21621621621621</v>
      </c>
      <c r="K14" s="36">
        <f t="shared" si="0"/>
        <v>5</v>
      </c>
      <c r="L14" s="35">
        <f>'[1] 13'!F45</f>
        <v>66.21621621621621</v>
      </c>
      <c r="M14" s="36">
        <f t="shared" si="1"/>
        <v>5</v>
      </c>
      <c r="N14" s="35">
        <f>'[1] 13'!G45</f>
        <v>66.486486486486484</v>
      </c>
      <c r="O14" s="36">
        <f t="shared" si="2"/>
        <v>5</v>
      </c>
      <c r="P14" s="35">
        <f>'[1] 13'!I45</f>
        <v>66.21621621621621</v>
      </c>
      <c r="Q14" s="36">
        <f t="shared" si="3"/>
        <v>2</v>
      </c>
      <c r="R14" s="35">
        <f>'[1] 13'!I45</f>
        <v>66.21621621621621</v>
      </c>
      <c r="S14" s="36">
        <f t="shared" si="4"/>
        <v>2</v>
      </c>
      <c r="T14" s="37"/>
      <c r="U14" s="38">
        <f t="shared" si="5"/>
        <v>66.27027027027026</v>
      </c>
      <c r="V14" s="38">
        <f t="shared" si="6"/>
        <v>66.306306306306297</v>
      </c>
      <c r="X14" s="40"/>
      <c r="Z14" s="42"/>
      <c r="AA14" s="42"/>
    </row>
    <row r="15" spans="1:27" s="39" customFormat="1" ht="30" customHeight="1" x14ac:dyDescent="0.25">
      <c r="A15" s="26">
        <v>3</v>
      </c>
      <c r="B15" s="27">
        <f>'[1]Start List (2)'!C26</f>
        <v>107</v>
      </c>
      <c r="C15" s="28" t="str">
        <f>'[1]Start List (2)'!D26</f>
        <v>RATCUN, Anna
РАЦУН Анна</v>
      </c>
      <c r="D15" s="29">
        <f>'[1]Start List (2)'!E26</f>
        <v>10084913</v>
      </c>
      <c r="E15" s="30" t="str">
        <f>'[1]Start List (2)'!F26</f>
        <v>RUS</v>
      </c>
      <c r="F15" s="31" t="str">
        <f>'[1]Start List (2)'!G26</f>
        <v>ZIPPO
ЗИППО</v>
      </c>
      <c r="G15" s="32" t="str">
        <f>'[1]Start List (2)'!H26</f>
        <v>103WX90</v>
      </c>
      <c r="H15" s="33" t="str">
        <f>'[1]Start List (2)'!I26</f>
        <v>AES / 2004 / G/ brown / NED / Show Time / Sittie / Beaujolais / RATSUN, Tatyana</v>
      </c>
      <c r="I15" s="34" t="s">
        <v>29</v>
      </c>
      <c r="J15" s="35">
        <f>'[1] 21'!F45</f>
        <v>67.297297297297291</v>
      </c>
      <c r="K15" s="36">
        <f t="shared" si="0"/>
        <v>2</v>
      </c>
      <c r="L15" s="35">
        <f>'[1] 21'!F45</f>
        <v>67.297297297297291</v>
      </c>
      <c r="M15" s="36">
        <f t="shared" si="1"/>
        <v>2</v>
      </c>
      <c r="N15" s="35">
        <f>'[1] 21'!G45</f>
        <v>65.540540540540533</v>
      </c>
      <c r="O15" s="36">
        <f t="shared" si="2"/>
        <v>7</v>
      </c>
      <c r="P15" s="35">
        <f>'[1] 21'!I45</f>
        <v>64.459459459459453</v>
      </c>
      <c r="Q15" s="36">
        <f t="shared" si="3"/>
        <v>7</v>
      </c>
      <c r="R15" s="35">
        <f>'[1] 21'!I45</f>
        <v>64.459459459459453</v>
      </c>
      <c r="S15" s="36">
        <f t="shared" si="4"/>
        <v>7</v>
      </c>
      <c r="T15" s="37"/>
      <c r="U15" s="38">
        <f t="shared" si="5"/>
        <v>65.810810810810807</v>
      </c>
      <c r="V15" s="38">
        <f t="shared" si="6"/>
        <v>65.76576576576575</v>
      </c>
      <c r="X15" s="40"/>
      <c r="Z15" s="41"/>
      <c r="AA15" s="41"/>
    </row>
    <row r="16" spans="1:27" s="39" customFormat="1" ht="30" customHeight="1" x14ac:dyDescent="0.25">
      <c r="A16" s="26">
        <v>4</v>
      </c>
      <c r="B16" s="27">
        <f>'[1]Start List (2)'!C9</f>
        <v>143</v>
      </c>
      <c r="C16" s="28" t="str">
        <f>'[1]Start List (2)'!D9</f>
        <v>FOKEEVA, Lizaveta
ФОКЕЕВА Елизавета</v>
      </c>
      <c r="D16" s="29">
        <f>'[1]Start List (2)'!E9</f>
        <v>10107965</v>
      </c>
      <c r="E16" s="30" t="str">
        <f>'[1]Start List (2)'!F9</f>
        <v>BLR</v>
      </c>
      <c r="F16" s="31" t="str">
        <f>'[1]Start List (2)'!G9</f>
        <v>DITRIKH
ДИТРИХ</v>
      </c>
      <c r="G16" s="32" t="str">
        <f>'[1]Start List (2)'!H9</f>
        <v>BLR40056</v>
      </c>
      <c r="H16" s="33" t="str">
        <f>'[1]Start List (2)'!I9</f>
        <v>TRAK / 2001 / G / bay / BLR / HIRAMAS / DELFIYA / EFIR / Republic Olympic Equestrian and Breeding Center</v>
      </c>
      <c r="I16" s="34" t="s">
        <v>29</v>
      </c>
      <c r="J16" s="35">
        <f>'[1] 4'!F45</f>
        <v>65.405405405405403</v>
      </c>
      <c r="K16" s="36">
        <f t="shared" si="0"/>
        <v>8</v>
      </c>
      <c r="L16" s="35">
        <f>'[1] 4'!F45</f>
        <v>65.405405405405403</v>
      </c>
      <c r="M16" s="36">
        <f t="shared" si="1"/>
        <v>8</v>
      </c>
      <c r="N16" s="35">
        <f>'[1] 4'!G45</f>
        <v>67.567567567567565</v>
      </c>
      <c r="O16" s="36">
        <f t="shared" si="2"/>
        <v>2</v>
      </c>
      <c r="P16" s="35">
        <f>'[1] 4'!I45</f>
        <v>64.324324324324323</v>
      </c>
      <c r="Q16" s="36">
        <f t="shared" si="3"/>
        <v>8</v>
      </c>
      <c r="R16" s="35">
        <f>'[1] 4'!I45</f>
        <v>64.324324324324323</v>
      </c>
      <c r="S16" s="36">
        <f t="shared" si="4"/>
        <v>8</v>
      </c>
      <c r="T16" s="37"/>
      <c r="U16" s="38">
        <f t="shared" si="5"/>
        <v>65.405405405405403</v>
      </c>
      <c r="V16" s="38">
        <f t="shared" si="6"/>
        <v>65.765765765765764</v>
      </c>
      <c r="X16" s="40"/>
      <c r="Z16" s="41"/>
      <c r="AA16" s="41"/>
    </row>
    <row r="17" spans="1:27" s="39" customFormat="1" ht="30" customHeight="1" x14ac:dyDescent="0.25">
      <c r="A17" s="26">
        <f t="shared" ref="A17:A22" si="7">RANK(V17,$V$13:$V$39)</f>
        <v>5</v>
      </c>
      <c r="B17" s="27">
        <f>'[1]Start List (2)'!C8</f>
        <v>101</v>
      </c>
      <c r="C17" s="28" t="str">
        <f>'[1]Start List (2)'!D8</f>
        <v>GORBACHEVA, Yulia
ГОРБАЧЕВА Юлия</v>
      </c>
      <c r="D17" s="29">
        <f>'[1]Start List (2)'!E8</f>
        <v>10080582</v>
      </c>
      <c r="E17" s="30" t="str">
        <f>'[1]Start List (2)'!F8</f>
        <v>RUS</v>
      </c>
      <c r="F17" s="31" t="str">
        <f>'[1]Start List (2)'!G8</f>
        <v>PRESTIGE
ПРЕСТИЖ</v>
      </c>
      <c r="G17" s="32" t="str">
        <f>'[1]Start List (2)'!H8</f>
        <v>104KH36</v>
      </c>
      <c r="H17" s="33" t="str">
        <f>'[1]Start List (2)'!I8</f>
        <v>HB / 2007 / G / grey / RUS / Salut / Palmira / Abtsion / LOKTIONOV, Victor</v>
      </c>
      <c r="I17" s="34" t="s">
        <v>29</v>
      </c>
      <c r="J17" s="35">
        <f>'[1] 3'!F45</f>
        <v>66.486486486486484</v>
      </c>
      <c r="K17" s="36">
        <f t="shared" si="0"/>
        <v>4</v>
      </c>
      <c r="L17" s="35">
        <f>'[1] 3'!F45</f>
        <v>66.486486486486484</v>
      </c>
      <c r="M17" s="36">
        <f t="shared" si="1"/>
        <v>4</v>
      </c>
      <c r="N17" s="35">
        <f>'[1] 3'!G45</f>
        <v>66.891891891891888</v>
      </c>
      <c r="O17" s="36">
        <f t="shared" si="2"/>
        <v>4</v>
      </c>
      <c r="P17" s="35">
        <f>'[1] 3'!I45</f>
        <v>62.972972972972968</v>
      </c>
      <c r="Q17" s="36">
        <f t="shared" si="3"/>
        <v>12</v>
      </c>
      <c r="R17" s="35">
        <f>'[1] 3'!I45</f>
        <v>62.972972972972968</v>
      </c>
      <c r="S17" s="36">
        <f t="shared" si="4"/>
        <v>12</v>
      </c>
      <c r="T17" s="37"/>
      <c r="U17" s="38">
        <f t="shared" si="5"/>
        <v>65.162162162162161</v>
      </c>
      <c r="V17" s="38">
        <f t="shared" si="6"/>
        <v>65.450450450450447</v>
      </c>
      <c r="X17" s="40"/>
      <c r="Z17" s="42"/>
      <c r="AA17" s="42"/>
    </row>
    <row r="18" spans="1:27" s="39" customFormat="1" ht="30" customHeight="1" x14ac:dyDescent="0.25">
      <c r="A18" s="26">
        <f t="shared" si="7"/>
        <v>6</v>
      </c>
      <c r="B18" s="27">
        <f>'[1]Start List (2)'!C23</f>
        <v>111</v>
      </c>
      <c r="C18" s="28" t="str">
        <f>'[1]Start List (2)'!D23</f>
        <v>VOLKOVA Anastasiya
ВОЛКОВА Анастасия</v>
      </c>
      <c r="D18" s="29">
        <f>'[1]Start List (2)'!E23</f>
        <v>10078648</v>
      </c>
      <c r="E18" s="30" t="str">
        <f>'[1]Start List (2)'!F23</f>
        <v>RUS</v>
      </c>
      <c r="F18" s="31" t="str">
        <f>'[1]Start List (2)'!G23</f>
        <v>WESTPOINT DON
ВЕСТПОИНТ ДОН</v>
      </c>
      <c r="G18" s="32" t="str">
        <f>'[1]Start List (2)'!H23</f>
        <v xml:space="preserve">104AW08 </v>
      </c>
      <c r="H18" s="33" t="str">
        <f>'[1]Start List (2)'!I23</f>
        <v>TRAK / 2005 / G / bay / UKR / Peon / Vlada / Demonas / VOLKOVA, Elona</v>
      </c>
      <c r="I18" s="34" t="s">
        <v>29</v>
      </c>
      <c r="J18" s="35">
        <f>'[1] 18'!F45</f>
        <v>66.621621621621614</v>
      </c>
      <c r="K18" s="36">
        <f t="shared" si="0"/>
        <v>3</v>
      </c>
      <c r="L18" s="35">
        <f>'[1] 18'!F45</f>
        <v>66.621621621621614</v>
      </c>
      <c r="M18" s="36">
        <f t="shared" si="1"/>
        <v>3</v>
      </c>
      <c r="N18" s="35">
        <f>'[1] 18'!G45</f>
        <v>65</v>
      </c>
      <c r="O18" s="36">
        <f t="shared" si="2"/>
        <v>8</v>
      </c>
      <c r="P18" s="35">
        <f>'[1] 18'!I45</f>
        <v>64.189189189189193</v>
      </c>
      <c r="Q18" s="36">
        <f t="shared" si="3"/>
        <v>9</v>
      </c>
      <c r="R18" s="35">
        <f>'[1] 18'!I45</f>
        <v>64.189189189189193</v>
      </c>
      <c r="S18" s="36">
        <f t="shared" si="4"/>
        <v>9</v>
      </c>
      <c r="T18" s="37"/>
      <c r="U18" s="38">
        <f t="shared" si="5"/>
        <v>65.324324324324309</v>
      </c>
      <c r="V18" s="38">
        <f t="shared" si="6"/>
        <v>65.270270270270274</v>
      </c>
      <c r="X18" s="40"/>
      <c r="Z18" s="41"/>
      <c r="AA18" s="41"/>
    </row>
    <row r="19" spans="1:27" s="39" customFormat="1" ht="30" customHeight="1" x14ac:dyDescent="0.25">
      <c r="A19" s="26">
        <f t="shared" si="7"/>
        <v>7</v>
      </c>
      <c r="B19" s="27">
        <f>'[1]Start List (2)'!C14</f>
        <v>113</v>
      </c>
      <c r="C19" s="28" t="str">
        <f>'[1]Start List (2)'!D14</f>
        <v>VOZHOVA, Ksenia
ВОЖОВА Ксения</v>
      </c>
      <c r="D19" s="29">
        <f>'[1]Start List (2)'!E14</f>
        <v>10085640</v>
      </c>
      <c r="E19" s="30" t="str">
        <f>'[1]Start List (2)'!F14</f>
        <v>RUS</v>
      </c>
      <c r="F19" s="31" t="str">
        <f>'[1]Start List (2)'!G14</f>
        <v>KORSARO
КОРСАРО</v>
      </c>
      <c r="G19" s="32" t="str">
        <f>'[1]Start List (2)'!H14</f>
        <v>RUS40437</v>
      </c>
      <c r="H19" s="33" t="str">
        <f>'[1]Start List (2)'!I14</f>
        <v>CWB / 2002 / G / grey / SLO / KORSAR / SEJLA / FAHARADSCHA / VOZHOV, Anatoly</v>
      </c>
      <c r="I19" s="34" t="s">
        <v>29</v>
      </c>
      <c r="J19" s="35">
        <f>'[1] 9'!F45</f>
        <v>62.297297297297291</v>
      </c>
      <c r="K19" s="36">
        <f t="shared" si="0"/>
        <v>18</v>
      </c>
      <c r="L19" s="35">
        <f>'[1] 9'!F45</f>
        <v>62.297297297297291</v>
      </c>
      <c r="M19" s="36">
        <f t="shared" si="1"/>
        <v>18</v>
      </c>
      <c r="N19" s="35">
        <f>'[1] 9'!G45</f>
        <v>67.432432432432435</v>
      </c>
      <c r="O19" s="36">
        <f t="shared" si="2"/>
        <v>3</v>
      </c>
      <c r="P19" s="35">
        <f>'[1] 9'!I45</f>
        <v>64.729729729729726</v>
      </c>
      <c r="Q19" s="36">
        <f t="shared" si="3"/>
        <v>5</v>
      </c>
      <c r="R19" s="35">
        <f>'[1] 9'!I45</f>
        <v>64.729729729729726</v>
      </c>
      <c r="S19" s="36">
        <f t="shared" si="4"/>
        <v>5</v>
      </c>
      <c r="T19" s="37"/>
      <c r="U19" s="38">
        <f t="shared" si="5"/>
        <v>64.297297297297305</v>
      </c>
      <c r="V19" s="38">
        <f t="shared" si="6"/>
        <v>64.819819819819827</v>
      </c>
      <c r="X19" s="40"/>
      <c r="Z19" s="42"/>
      <c r="AA19" s="42"/>
    </row>
    <row r="20" spans="1:27" s="39" customFormat="1" ht="30" customHeight="1" x14ac:dyDescent="0.25">
      <c r="A20" s="26">
        <f t="shared" si="7"/>
        <v>8</v>
      </c>
      <c r="B20" s="27">
        <f>'[1]Start List (2)'!C10</f>
        <v>103</v>
      </c>
      <c r="C20" s="28" t="str">
        <f>'[1]Start List (2)'!D10</f>
        <v>IVANOVA, Anastasia
ИВАНОВА Анастасия</v>
      </c>
      <c r="D20" s="29">
        <f>'[1]Start List (2)'!E10</f>
        <v>10103745</v>
      </c>
      <c r="E20" s="30" t="str">
        <f>'[1]Start List (2)'!F10</f>
        <v>RUS</v>
      </c>
      <c r="F20" s="31" t="str">
        <f>'[1]Start List (2)'!G10</f>
        <v>DUNAJ 
ДУНАЙ</v>
      </c>
      <c r="G20" s="32" t="str">
        <f>'[1]Start List (2)'!H10</f>
        <v>104EH64</v>
      </c>
      <c r="H20" s="33" t="str">
        <f>'[1]Start List (2)'!I10</f>
        <v>RWB / 2007/ G / flecked black / RUS / Dombay / Khodynka / Khokkey / IVANOVA, Tatyana</v>
      </c>
      <c r="I20" s="43"/>
      <c r="J20" s="35">
        <f>'[1] 5'!F45</f>
        <v>65.810810810810807</v>
      </c>
      <c r="K20" s="36">
        <f t="shared" si="0"/>
        <v>7</v>
      </c>
      <c r="L20" s="35">
        <f>'[1] 5'!F45</f>
        <v>65.810810810810807</v>
      </c>
      <c r="M20" s="36">
        <f t="shared" si="1"/>
        <v>7</v>
      </c>
      <c r="N20" s="35">
        <f>'[1] 5'!G45</f>
        <v>66.351351351351354</v>
      </c>
      <c r="O20" s="36">
        <f t="shared" si="2"/>
        <v>6</v>
      </c>
      <c r="P20" s="35">
        <f>'[1] 5'!I45</f>
        <v>61.351351351351347</v>
      </c>
      <c r="Q20" s="36">
        <f t="shared" si="3"/>
        <v>18</v>
      </c>
      <c r="R20" s="35">
        <f>'[1] 5'!I45</f>
        <v>61.351351351351347</v>
      </c>
      <c r="S20" s="36">
        <f t="shared" si="4"/>
        <v>18</v>
      </c>
      <c r="T20" s="37"/>
      <c r="U20" s="38">
        <f t="shared" si="5"/>
        <v>64.13513513513513</v>
      </c>
      <c r="V20" s="38">
        <f t="shared" si="6"/>
        <v>64.50450450450451</v>
      </c>
      <c r="X20" s="40"/>
      <c r="Y20" s="42"/>
      <c r="Z20" s="42"/>
      <c r="AA20" s="42"/>
    </row>
    <row r="21" spans="1:27" s="39" customFormat="1" ht="30" customHeight="1" x14ac:dyDescent="0.25">
      <c r="A21" s="26">
        <f t="shared" si="7"/>
        <v>9</v>
      </c>
      <c r="B21" s="27">
        <f>'[1]Start List (2)'!C19</f>
        <v>145</v>
      </c>
      <c r="C21" s="28" t="str">
        <f>'[1]Start List (2)'!D19</f>
        <v>SAZONAVA Aliaksandra
САЗОНОВА Александра</v>
      </c>
      <c r="D21" s="29">
        <f>'[1]Start List (2)'!E19</f>
        <v>10102021</v>
      </c>
      <c r="E21" s="30" t="str">
        <f>'[1]Start List (2)'!F19</f>
        <v>BLR</v>
      </c>
      <c r="F21" s="31" t="str">
        <f>'[1]Start List (2)'!G19</f>
        <v>PIKADOR
ПИКАДОР</v>
      </c>
      <c r="G21" s="32" t="str">
        <f>'[1]Start List (2)'!H19</f>
        <v xml:space="preserve">BLR40027 </v>
      </c>
      <c r="H21" s="33" t="str">
        <f>'[1]Start List (2)'!I19</f>
        <v>TRAK / 1999 / G / chestn / BLR / DRAGUN / POZNAN / OREOL /  Republic Olympic Equestrian and Breeding Center</v>
      </c>
      <c r="I21" s="33"/>
      <c r="J21" s="35">
        <f>'[1] 14'!F45</f>
        <v>63.648648648648646</v>
      </c>
      <c r="K21" s="36">
        <f t="shared" si="0"/>
        <v>13</v>
      </c>
      <c r="L21" s="35">
        <f>'[1] 14'!F45</f>
        <v>63.648648648648646</v>
      </c>
      <c r="M21" s="36">
        <f t="shared" si="1"/>
        <v>13</v>
      </c>
      <c r="N21" s="35">
        <f>'[1] 14'!G45</f>
        <v>63.513513513513509</v>
      </c>
      <c r="O21" s="36">
        <f t="shared" si="2"/>
        <v>10</v>
      </c>
      <c r="P21" s="35">
        <f>'[1] 14'!I45</f>
        <v>65.270270270270274</v>
      </c>
      <c r="Q21" s="36">
        <f t="shared" si="3"/>
        <v>4</v>
      </c>
      <c r="R21" s="35">
        <f>'[1] 14'!I45</f>
        <v>65.270270270270274</v>
      </c>
      <c r="S21" s="36">
        <f t="shared" si="4"/>
        <v>4</v>
      </c>
      <c r="T21" s="37"/>
      <c r="U21" s="38">
        <f t="shared" si="5"/>
        <v>64.270270270270274</v>
      </c>
      <c r="V21" s="38">
        <f t="shared" si="6"/>
        <v>64.14414414414415</v>
      </c>
      <c r="X21" s="40"/>
      <c r="Y21" s="41"/>
      <c r="Z21" s="41"/>
      <c r="AA21" s="41"/>
    </row>
    <row r="22" spans="1:27" s="39" customFormat="1" ht="30" customHeight="1" x14ac:dyDescent="0.25">
      <c r="A22" s="26">
        <f t="shared" si="7"/>
        <v>10</v>
      </c>
      <c r="B22" s="27">
        <f>'[1]Start List (2)'!C7</f>
        <v>105</v>
      </c>
      <c r="C22" s="28" t="str">
        <f>'[1]Start List (2)'!D7</f>
        <v>MELNIKOVA, Ekaterina
МЕЛЬНИКОВА Екатерина</v>
      </c>
      <c r="D22" s="29">
        <f>'[1]Start List (2)'!E7</f>
        <v>10116096</v>
      </c>
      <c r="E22" s="30" t="str">
        <f>'[1]Start List (2)'!F7</f>
        <v>RUS</v>
      </c>
      <c r="F22" s="31" t="str">
        <f>'[1]Start List (2)'!G7</f>
        <v>CALIPH
КАЛИФ</v>
      </c>
      <c r="G22" s="32" t="str">
        <f>'[1]Start List (2)'!H7</f>
        <v>104RJ92</v>
      </c>
      <c r="H22" s="33" t="str">
        <f>'[1]Start List (2)'!I7</f>
        <v>HANN / 2007 / G / bay / BLR /  Caratino Z / Philipinka / Fakt / YANSON, Tatiana</v>
      </c>
      <c r="I22" s="43"/>
      <c r="J22" s="35">
        <f>'[1] 2'!F45</f>
        <v>65.13513513513513</v>
      </c>
      <c r="K22" s="36">
        <f t="shared" si="0"/>
        <v>9</v>
      </c>
      <c r="L22" s="35">
        <f>'[1] 2'!F45</f>
        <v>65.13513513513513</v>
      </c>
      <c r="M22" s="36">
        <f t="shared" si="1"/>
        <v>9</v>
      </c>
      <c r="N22" s="35">
        <f>'[1] 2'!G45</f>
        <v>63.378378378378372</v>
      </c>
      <c r="O22" s="36">
        <f t="shared" si="2"/>
        <v>12</v>
      </c>
      <c r="P22" s="35">
        <f>'[1] 2'!I45</f>
        <v>63.783783783783782</v>
      </c>
      <c r="Q22" s="36">
        <f t="shared" si="3"/>
        <v>11</v>
      </c>
      <c r="R22" s="35">
        <f>'[1] 2'!I45</f>
        <v>63.783783783783782</v>
      </c>
      <c r="S22" s="36">
        <f t="shared" si="4"/>
        <v>11</v>
      </c>
      <c r="T22" s="37"/>
      <c r="U22" s="38">
        <f t="shared" si="5"/>
        <v>64.243243243243256</v>
      </c>
      <c r="V22" s="38">
        <f t="shared" si="6"/>
        <v>64.099099099099092</v>
      </c>
      <c r="X22" s="40"/>
      <c r="Y22" s="41"/>
      <c r="Z22" s="41"/>
      <c r="AA22" s="41"/>
    </row>
    <row r="23" spans="1:27" s="39" customFormat="1" ht="30" customHeight="1" x14ac:dyDescent="0.25">
      <c r="A23" s="26">
        <v>11</v>
      </c>
      <c r="B23" s="27">
        <f>'[1]Start List (2)'!C15</f>
        <v>140</v>
      </c>
      <c r="C23" s="28" t="str">
        <f>'[1]Start List (2)'!D15</f>
        <v>AVINA Alina
АВИНА Алина</v>
      </c>
      <c r="D23" s="29">
        <f>'[1]Start List (2)'!E15</f>
        <v>10102035</v>
      </c>
      <c r="E23" s="30" t="str">
        <f>'[1]Start List (2)'!F15</f>
        <v>BLR</v>
      </c>
      <c r="F23" s="31" t="str">
        <f>'[1]Start List (2)'!G15</f>
        <v>DEPOZIT
ДЕПОЗИТ</v>
      </c>
      <c r="G23" s="32" t="str">
        <f>'[1]Start List (2)'!H15</f>
        <v>103JQ61</v>
      </c>
      <c r="H23" s="33" t="str">
        <f>'[1]Start List (2)'!I15</f>
        <v>TRAK / 2004 / St / chestn / BLR / POHVAL / DIASPORA / PLUTARH /  Republic Olympic Equestrian and Breeding Center</v>
      </c>
      <c r="I23" s="33"/>
      <c r="J23" s="35">
        <f>'[1] 10'!F45</f>
        <v>63.918918918918919</v>
      </c>
      <c r="K23" s="36">
        <f t="shared" si="0"/>
        <v>12</v>
      </c>
      <c r="L23" s="35">
        <f>'[1] 10'!F45</f>
        <v>63.918918918918919</v>
      </c>
      <c r="M23" s="36">
        <f t="shared" si="1"/>
        <v>12</v>
      </c>
      <c r="N23" s="35">
        <f>'[1] 10'!G45</f>
        <v>63.513513513513509</v>
      </c>
      <c r="O23" s="36">
        <f t="shared" si="2"/>
        <v>10</v>
      </c>
      <c r="P23" s="35">
        <f>'[1] 10'!I45</f>
        <v>64.594594594594597</v>
      </c>
      <c r="Q23" s="36">
        <f t="shared" si="3"/>
        <v>6</v>
      </c>
      <c r="R23" s="35">
        <f>'[1] 10'!I45</f>
        <v>64.594594594594597</v>
      </c>
      <c r="S23" s="36">
        <f t="shared" si="4"/>
        <v>6</v>
      </c>
      <c r="T23" s="37"/>
      <c r="U23" s="38">
        <f t="shared" si="5"/>
        <v>64.108108108108098</v>
      </c>
      <c r="V23" s="38">
        <f t="shared" si="6"/>
        <v>64.009009009009006</v>
      </c>
      <c r="X23" s="40"/>
      <c r="Y23" s="42"/>
      <c r="Z23" s="42"/>
      <c r="AA23" s="42"/>
    </row>
    <row r="24" spans="1:27" s="39" customFormat="1" ht="30" customHeight="1" x14ac:dyDescent="0.25">
      <c r="A24" s="26">
        <f t="shared" ref="A24:A39" si="8">RANK(V24,$V$13:$V$39)</f>
        <v>12</v>
      </c>
      <c r="B24" s="27">
        <f>'[1]Start List (2)'!C12</f>
        <v>146</v>
      </c>
      <c r="C24" s="28" t="str">
        <f>'[1]Start List (2)'!D12</f>
        <v>SAZONAVA Aliaksandra
САЗОНОВА Александра</v>
      </c>
      <c r="D24" s="29">
        <f>'[1]Start List (2)'!E12</f>
        <v>10102021</v>
      </c>
      <c r="E24" s="30" t="str">
        <f>'[1]Start List (2)'!F12</f>
        <v>BLR</v>
      </c>
      <c r="F24" s="31" t="str">
        <f>'[1]Start List (2)'!G12</f>
        <v>DOMBAI
ДОМБАЙ</v>
      </c>
      <c r="G24" s="32" t="str">
        <f>'[1]Start List (2)'!H12</f>
        <v>BLR00077</v>
      </c>
      <c r="H24" s="33" t="str">
        <f>'[1]Start List (2)'!I12</f>
        <v>HB / 1993 / G / d. chestnut / BLR / BEK xx / DORIS / DIFER H /  Republic Olympic Equestrian and Breeding Center</v>
      </c>
      <c r="I24" s="43"/>
      <c r="J24" s="35">
        <f>'[1] 7'!F45</f>
        <v>65.945945945945937</v>
      </c>
      <c r="K24" s="36">
        <f t="shared" si="0"/>
        <v>6</v>
      </c>
      <c r="L24" s="35">
        <f>'[1] 7'!F45</f>
        <v>65.945945945945937</v>
      </c>
      <c r="M24" s="36">
        <f t="shared" si="1"/>
        <v>6</v>
      </c>
      <c r="N24" s="35">
        <f>'[1] 7'!G45</f>
        <v>62.972972972972968</v>
      </c>
      <c r="O24" s="36">
        <f t="shared" si="2"/>
        <v>13</v>
      </c>
      <c r="P24" s="35">
        <f>'[1] 7'!I45</f>
        <v>62.972972972972968</v>
      </c>
      <c r="Q24" s="36">
        <f t="shared" si="3"/>
        <v>12</v>
      </c>
      <c r="R24" s="35">
        <f>'[1] 7'!I45</f>
        <v>62.972972972972968</v>
      </c>
      <c r="S24" s="36">
        <f t="shared" si="4"/>
        <v>12</v>
      </c>
      <c r="T24" s="37"/>
      <c r="U24" s="38">
        <f t="shared" si="5"/>
        <v>64.162162162162161</v>
      </c>
      <c r="V24" s="38">
        <f t="shared" si="6"/>
        <v>63.963963963963955</v>
      </c>
      <c r="X24" s="40"/>
      <c r="Y24" s="41"/>
      <c r="Z24" s="41"/>
      <c r="AA24" s="41"/>
    </row>
    <row r="25" spans="1:27" s="39" customFormat="1" ht="30" customHeight="1" x14ac:dyDescent="0.25">
      <c r="A25" s="26">
        <f t="shared" si="8"/>
        <v>13</v>
      </c>
      <c r="B25" s="27">
        <f>'[1]Start List (2)'!C29</f>
        <v>104</v>
      </c>
      <c r="C25" s="28" t="str">
        <f>'[1]Start List (2)'!D29</f>
        <v>LYUBININA, Ekaterina
ЛЮБИНИНА Екатерина</v>
      </c>
      <c r="D25" s="29">
        <f>'[1]Start List (2)'!E29</f>
        <v>10114675</v>
      </c>
      <c r="E25" s="30" t="str">
        <f>'[1]Start List (2)'!F29</f>
        <v>RUS</v>
      </c>
      <c r="F25" s="31" t="str">
        <f>'[1]Start List (2)'!G29</f>
        <v>BLAGOVEST
БЛАГОВЕСТ</v>
      </c>
      <c r="G25" s="32" t="str">
        <f>'[1]Start List (2)'!H29</f>
        <v>104RN87</v>
      </c>
      <c r="H25" s="33" t="str">
        <f>'[1]Start List (2)'!I29</f>
        <v>HOLST / 2004 / G / bay / BLR / Baddit /  Vyderzhka / Vozgon /LYUBININA, Ekaterina</v>
      </c>
      <c r="I25" s="33"/>
      <c r="J25" s="35">
        <f>'[1] 24'!F45</f>
        <v>64.324324324324323</v>
      </c>
      <c r="K25" s="36">
        <f t="shared" si="0"/>
        <v>11</v>
      </c>
      <c r="L25" s="35">
        <f>'[1] 24'!F45</f>
        <v>64.324324324324323</v>
      </c>
      <c r="M25" s="36">
        <f t="shared" si="1"/>
        <v>11</v>
      </c>
      <c r="N25" s="35">
        <f>'[1] 24'!G45</f>
        <v>64.459459459459453</v>
      </c>
      <c r="O25" s="36">
        <f t="shared" si="2"/>
        <v>9</v>
      </c>
      <c r="P25" s="35">
        <f>'[1] 24'!I45</f>
        <v>62.162162162162161</v>
      </c>
      <c r="Q25" s="36">
        <f t="shared" si="3"/>
        <v>16</v>
      </c>
      <c r="R25" s="35">
        <f>'[1] 24'!I45</f>
        <v>62.162162162162161</v>
      </c>
      <c r="S25" s="36">
        <f t="shared" si="4"/>
        <v>16</v>
      </c>
      <c r="T25" s="37"/>
      <c r="U25" s="38">
        <f t="shared" si="5"/>
        <v>63.486486486486477</v>
      </c>
      <c r="V25" s="38">
        <f t="shared" si="6"/>
        <v>63.648648648648646</v>
      </c>
      <c r="X25" s="40"/>
      <c r="Y25" s="42"/>
      <c r="Z25" s="42"/>
      <c r="AA25" s="42"/>
    </row>
    <row r="26" spans="1:27" s="39" customFormat="1" ht="30" customHeight="1" x14ac:dyDescent="0.25">
      <c r="A26" s="26">
        <f t="shared" si="8"/>
        <v>14</v>
      </c>
      <c r="B26" s="27">
        <f>'[1]Start List (2)'!C6</f>
        <v>109</v>
      </c>
      <c r="C26" s="28" t="str">
        <f>'[1]Start List (2)'!D6</f>
        <v>DOYNIKOVA Valeria 
ДОЙНИКОВА Валерия</v>
      </c>
      <c r="D26" s="29">
        <f>'[1]Start List (2)'!E6</f>
        <v>10117755</v>
      </c>
      <c r="E26" s="30" t="str">
        <f>'[1]Start List (2)'!F6</f>
        <v>RUS</v>
      </c>
      <c r="F26" s="31" t="str">
        <f>'[1]Start List (2)'!G6</f>
        <v>CAMPING
КЕМПИНГ</v>
      </c>
      <c r="G26" s="32" t="str">
        <f>'[1]Start List (2)'!H6</f>
        <v>104TB86</v>
      </c>
      <c r="H26" s="33" t="str">
        <f>'[1]Start List (2)'!I6</f>
        <v>TRAK / 2004 / G / dark bay / RUS / Gabion / Korona / Kalibr / KRASAVINA, Elena</v>
      </c>
      <c r="I26" s="43"/>
      <c r="J26" s="35">
        <f>'[1] 1'!F45</f>
        <v>62.972972972972968</v>
      </c>
      <c r="K26" s="36">
        <f t="shared" si="0"/>
        <v>16</v>
      </c>
      <c r="L26" s="35">
        <f>'[1] 1'!F45</f>
        <v>62.972972972972968</v>
      </c>
      <c r="M26" s="36">
        <f t="shared" si="1"/>
        <v>16</v>
      </c>
      <c r="N26" s="35">
        <f>'[1] 1'!G45</f>
        <v>61.081081081081081</v>
      </c>
      <c r="O26" s="36">
        <f t="shared" si="2"/>
        <v>20</v>
      </c>
      <c r="P26" s="35">
        <f>'[1] 1'!I45</f>
        <v>66.081081081081081</v>
      </c>
      <c r="Q26" s="36">
        <f t="shared" si="3"/>
        <v>3</v>
      </c>
      <c r="R26" s="35">
        <f>'[1] 1'!I45</f>
        <v>66.081081081081081</v>
      </c>
      <c r="S26" s="36">
        <f t="shared" si="4"/>
        <v>3</v>
      </c>
      <c r="T26" s="37"/>
      <c r="U26" s="38">
        <f t="shared" si="5"/>
        <v>63.837837837837846</v>
      </c>
      <c r="V26" s="38">
        <f t="shared" si="6"/>
        <v>63.378378378378379</v>
      </c>
      <c r="X26" s="40"/>
      <c r="Y26" s="41"/>
      <c r="Z26" s="41"/>
      <c r="AA26" s="41"/>
    </row>
    <row r="27" spans="1:27" s="39" customFormat="1" ht="30" customHeight="1" x14ac:dyDescent="0.25">
      <c r="A27" s="26">
        <f t="shared" si="8"/>
        <v>15</v>
      </c>
      <c r="B27" s="27">
        <f>'[1]Start List (2)'!C17</f>
        <v>142</v>
      </c>
      <c r="C27" s="28" t="str">
        <f>'[1]Start List (2)'!D17</f>
        <v>BEREZINSKAYA, Alyna
БЕРЕЗИНСКАЯ Алина</v>
      </c>
      <c r="D27" s="29">
        <f>'[1]Start List (2)'!E17</f>
        <v>10080896</v>
      </c>
      <c r="E27" s="30" t="str">
        <f>'[1]Start List (2)'!F17</f>
        <v>BLR</v>
      </c>
      <c r="F27" s="31" t="str">
        <f>'[1]Start List (2)'!G17</f>
        <v>OLBRACHT
ОЛЬБРЕХТ</v>
      </c>
      <c r="G27" s="32" t="str">
        <f>'[1]Start List (2)'!H17</f>
        <v>103XL66</v>
      </c>
      <c r="H27" s="33" t="str">
        <f>'[1]Start List (2)'!I17</f>
        <v>TRAK/ 2007/ G / black / BLR / HIRAMAS / OFELIYA / FAKT XX / Republican Olympic equestrian &amp; breeding centre</v>
      </c>
      <c r="I27" s="33"/>
      <c r="J27" s="35">
        <f>'[1] 12'!F45</f>
        <v>62.567567567567565</v>
      </c>
      <c r="K27" s="36">
        <f t="shared" si="0"/>
        <v>17</v>
      </c>
      <c r="L27" s="35">
        <f>'[1] 12'!F45</f>
        <v>62.567567567567565</v>
      </c>
      <c r="M27" s="36">
        <f t="shared" si="1"/>
        <v>17</v>
      </c>
      <c r="N27" s="35">
        <f>'[1] 12'!G45</f>
        <v>61.351351351351347</v>
      </c>
      <c r="O27" s="36">
        <f t="shared" si="2"/>
        <v>19</v>
      </c>
      <c r="P27" s="35">
        <f>'[1] 12'!I45</f>
        <v>62.972972972972968</v>
      </c>
      <c r="Q27" s="36">
        <f t="shared" si="3"/>
        <v>12</v>
      </c>
      <c r="R27" s="35">
        <f>'[1] 12'!I45</f>
        <v>62.972972972972968</v>
      </c>
      <c r="S27" s="36">
        <f t="shared" si="4"/>
        <v>12</v>
      </c>
      <c r="T27" s="37"/>
      <c r="U27" s="38">
        <f t="shared" si="5"/>
        <v>62.486486486486477</v>
      </c>
      <c r="V27" s="38">
        <f t="shared" si="6"/>
        <v>62.297297297297291</v>
      </c>
      <c r="X27" s="40"/>
      <c r="Y27" s="42"/>
      <c r="Z27" s="42"/>
      <c r="AA27" s="42"/>
    </row>
    <row r="28" spans="1:27" s="39" customFormat="1" ht="30" customHeight="1" x14ac:dyDescent="0.25">
      <c r="A28" s="26">
        <f t="shared" si="8"/>
        <v>16</v>
      </c>
      <c r="B28" s="27">
        <f>'[1]Start List (2)'!C22</f>
        <v>132</v>
      </c>
      <c r="C28" s="28" t="str">
        <f>'[1]Start List (2)'!D22</f>
        <v>MASOKA Yuliana
МАСОКА Юлиана</v>
      </c>
      <c r="D28" s="29">
        <f>'[1]Start List (2)'!E22</f>
        <v>10110755</v>
      </c>
      <c r="E28" s="30" t="str">
        <f>'[1]Start List (2)'!F22</f>
        <v>UKR</v>
      </c>
      <c r="F28" s="31" t="str">
        <f>'[1]Start List (2)'!G22</f>
        <v>LOTUS
ЛОТОС</v>
      </c>
      <c r="G28" s="32" t="str">
        <f>'[1]Start List (2)'!H22</f>
        <v>UKR40081</v>
      </c>
      <c r="H28" s="33" t="str">
        <f>'[1]Start List (2)'!I22</f>
        <v>WESTF / 2002 / G / bay / GER / Lancer III / Dorina / Dinard L / ONYSHCHENKO OLEKSANDR</v>
      </c>
      <c r="I28" s="33"/>
      <c r="J28" s="35">
        <f>'[1] 17'!F45</f>
        <v>63.513513513513509</v>
      </c>
      <c r="K28" s="36">
        <f t="shared" si="0"/>
        <v>14</v>
      </c>
      <c r="L28" s="35">
        <f>'[1] 17'!F45</f>
        <v>63.513513513513509</v>
      </c>
      <c r="M28" s="36">
        <f t="shared" si="1"/>
        <v>14</v>
      </c>
      <c r="N28" s="35">
        <f>'[1] 17'!G45</f>
        <v>59.864864864864863</v>
      </c>
      <c r="O28" s="36">
        <f t="shared" si="2"/>
        <v>21</v>
      </c>
      <c r="P28" s="35">
        <f>'[1] 17'!I45</f>
        <v>62.972972972972968</v>
      </c>
      <c r="Q28" s="36">
        <f t="shared" si="3"/>
        <v>12</v>
      </c>
      <c r="R28" s="35">
        <f>'[1] 17'!I45</f>
        <v>62.972972972972968</v>
      </c>
      <c r="S28" s="36">
        <f t="shared" si="4"/>
        <v>12</v>
      </c>
      <c r="T28" s="37">
        <v>1</v>
      </c>
      <c r="U28" s="38">
        <f t="shared" si="5"/>
        <v>62.567567567567565</v>
      </c>
      <c r="V28" s="38">
        <f t="shared" si="6"/>
        <v>62.117117117117118</v>
      </c>
      <c r="X28" s="40"/>
      <c r="Y28" s="41"/>
      <c r="Z28" s="41"/>
      <c r="AA28" s="41"/>
    </row>
    <row r="29" spans="1:27" s="39" customFormat="1" ht="30" customHeight="1" x14ac:dyDescent="0.25">
      <c r="A29" s="26">
        <f t="shared" si="8"/>
        <v>17</v>
      </c>
      <c r="B29" s="27">
        <f>'[1]Start List (2)'!C28</f>
        <v>102</v>
      </c>
      <c r="C29" s="28" t="str">
        <f>'[1]Start List (2)'!D28</f>
        <v>IL'INA Alina
ИЛЬИНА Алина</v>
      </c>
      <c r="D29" s="29">
        <f>'[1]Start List (2)'!E28</f>
        <v>10117756</v>
      </c>
      <c r="E29" s="30" t="str">
        <f>'[1]Start List (2)'!F28</f>
        <v>RUS</v>
      </c>
      <c r="F29" s="31" t="str">
        <f>'[1]Start List (2)'!G28</f>
        <v>BUMERANG
БУМЕРАНГ</v>
      </c>
      <c r="G29" s="32" t="str">
        <f>'[1]Start List (2)'!H28</f>
        <v xml:space="preserve">104TB78 </v>
      </c>
      <c r="H29" s="33" t="str">
        <f>'[1]Start List (2)'!I28</f>
        <v>HANN / 2002 / G / bay / BLR / Brig / Maskava / Matis / IL'INA, Elena</v>
      </c>
      <c r="I29" s="33"/>
      <c r="J29" s="35">
        <f>'[1] 23'!F45</f>
        <v>60.13513513513513</v>
      </c>
      <c r="K29" s="36">
        <f t="shared" si="0"/>
        <v>26</v>
      </c>
      <c r="L29" s="35">
        <f>'[1] 23'!F45</f>
        <v>60.13513513513513</v>
      </c>
      <c r="M29" s="36">
        <f t="shared" si="1"/>
        <v>26</v>
      </c>
      <c r="N29" s="35">
        <f>'[1] 23'!G45</f>
        <v>61.891891891891888</v>
      </c>
      <c r="O29" s="36">
        <f t="shared" si="2"/>
        <v>17</v>
      </c>
      <c r="P29" s="35">
        <f>'[1] 23'!I45</f>
        <v>64.189189189189193</v>
      </c>
      <c r="Q29" s="36">
        <f t="shared" si="3"/>
        <v>9</v>
      </c>
      <c r="R29" s="35">
        <f>'[1] 23'!I45</f>
        <v>64.189189189189193</v>
      </c>
      <c r="S29" s="36">
        <f t="shared" si="4"/>
        <v>9</v>
      </c>
      <c r="T29" s="37"/>
      <c r="U29" s="38">
        <f t="shared" si="5"/>
        <v>62.108108108108105</v>
      </c>
      <c r="V29" s="38">
        <f t="shared" si="6"/>
        <v>62.072072072072068</v>
      </c>
      <c r="X29" s="40"/>
      <c r="Y29" s="41"/>
      <c r="Z29" s="41"/>
      <c r="AA29" s="41"/>
    </row>
    <row r="30" spans="1:27" s="39" customFormat="1" ht="30" customHeight="1" x14ac:dyDescent="0.25">
      <c r="A30" s="26">
        <f t="shared" si="8"/>
        <v>18</v>
      </c>
      <c r="B30" s="27">
        <f>'[1]Start List (2)'!C31</f>
        <v>141</v>
      </c>
      <c r="C30" s="28" t="str">
        <f>'[1]Start List (2)'!D31</f>
        <v>BEREZINSKAYA, Alyna
БЕРЕЗИНСКАЯ Алина</v>
      </c>
      <c r="D30" s="29">
        <f>'[1]Start List (2)'!E31</f>
        <v>10080896</v>
      </c>
      <c r="E30" s="30" t="str">
        <f>'[1]Start List (2)'!F31</f>
        <v>BLR</v>
      </c>
      <c r="F30" s="31" t="str">
        <f>'[1]Start List (2)'!G31</f>
        <v>DANSVIL
ДАНСВИЛ</v>
      </c>
      <c r="G30" s="32" t="str">
        <f>'[1]Start List (2)'!H31</f>
        <v>103JQ54</v>
      </c>
      <c r="H30" s="33" t="str">
        <f>'[1]Start List (2)'!I31</f>
        <v>TRAK / 2006 / G / chestnut / BLR / 354 VOPROS / 1946 DISKETA /  204 SABO / Republican Olympic equestrian &amp; breeding centre</v>
      </c>
      <c r="I30" s="33"/>
      <c r="J30" s="35">
        <f>'[1] 26'!F45</f>
        <v>61.081081081081081</v>
      </c>
      <c r="K30" s="36">
        <f t="shared" si="0"/>
        <v>23</v>
      </c>
      <c r="L30" s="35">
        <f>'[1] 26'!F45</f>
        <v>61.081081081081081</v>
      </c>
      <c r="M30" s="36">
        <f t="shared" si="1"/>
        <v>23</v>
      </c>
      <c r="N30" s="35">
        <f>'[1] 26'!G45</f>
        <v>62.972972972972968</v>
      </c>
      <c r="O30" s="36">
        <f t="shared" si="2"/>
        <v>13</v>
      </c>
      <c r="P30" s="35">
        <f>'[1] 26'!I45</f>
        <v>60.67567567567567</v>
      </c>
      <c r="Q30" s="36">
        <f t="shared" si="3"/>
        <v>20</v>
      </c>
      <c r="R30" s="35">
        <f>'[1] 26'!I45</f>
        <v>60.67567567567567</v>
      </c>
      <c r="S30" s="36">
        <f t="shared" si="4"/>
        <v>20</v>
      </c>
      <c r="T30" s="37"/>
      <c r="U30" s="38">
        <f t="shared" si="5"/>
        <v>61.297297297297291</v>
      </c>
      <c r="V30" s="38">
        <f t="shared" si="6"/>
        <v>61.576576576576571</v>
      </c>
      <c r="X30" s="40"/>
      <c r="Y30" s="42"/>
      <c r="Z30" s="42"/>
      <c r="AA30" s="42"/>
    </row>
    <row r="31" spans="1:27" s="39" customFormat="1" ht="30" customHeight="1" x14ac:dyDescent="0.25">
      <c r="A31" s="26">
        <f t="shared" si="8"/>
        <v>19</v>
      </c>
      <c r="B31" s="27">
        <f>'[1]Start List (2)'!C16</f>
        <v>144</v>
      </c>
      <c r="C31" s="28" t="str">
        <f>'[1]Start List (2)'!D16</f>
        <v>RAMANENKA, Anastasiya
РОМАНЕНКО Анастасия</v>
      </c>
      <c r="D31" s="29">
        <f>'[1]Start List (2)'!E16</f>
        <v>10106459</v>
      </c>
      <c r="E31" s="30" t="str">
        <f>'[1]Start List (2)'!F16</f>
        <v>BLR</v>
      </c>
      <c r="F31" s="31" t="str">
        <f>'[1]Start List (2)'!G16</f>
        <v>VIKING
ВИКИНГ</v>
      </c>
      <c r="G31" s="32" t="str">
        <f>'[1]Start List (2)'!H16</f>
        <v>104TK06</v>
      </c>
      <c r="H31" s="33" t="str">
        <f>'[1]Start List (2)'!I16</f>
        <v>HANN / 2002 / St / bay / BLR / KOBRIN / VOSPETAYA / VOZGON / Mogilev regional olympic equestrian centre</v>
      </c>
      <c r="I31" s="33"/>
      <c r="J31" s="35">
        <f>'[1] 11'!F45</f>
        <v>63.513513513513509</v>
      </c>
      <c r="K31" s="36">
        <f t="shared" si="0"/>
        <v>14</v>
      </c>
      <c r="L31" s="35">
        <f>'[1] 11'!F45</f>
        <v>63.513513513513509</v>
      </c>
      <c r="M31" s="36">
        <f t="shared" si="1"/>
        <v>14</v>
      </c>
      <c r="N31" s="35">
        <f>'[1] 11'!G45</f>
        <v>59.45945945945946</v>
      </c>
      <c r="O31" s="36">
        <f t="shared" si="2"/>
        <v>23</v>
      </c>
      <c r="P31" s="35">
        <f>'[1] 11'!I45</f>
        <v>61.21621621621621</v>
      </c>
      <c r="Q31" s="36">
        <f t="shared" si="3"/>
        <v>19</v>
      </c>
      <c r="R31" s="35">
        <f>'[1] 11'!I45</f>
        <v>61.21621621621621</v>
      </c>
      <c r="S31" s="36">
        <f t="shared" si="4"/>
        <v>19</v>
      </c>
      <c r="T31" s="37"/>
      <c r="U31" s="38">
        <f t="shared" si="5"/>
        <v>61.783783783783782</v>
      </c>
      <c r="V31" s="38">
        <f t="shared" si="6"/>
        <v>61.396396396396391</v>
      </c>
      <c r="X31" s="40"/>
      <c r="Y31" s="41"/>
      <c r="Z31" s="41"/>
      <c r="AA31" s="41"/>
    </row>
    <row r="32" spans="1:27" s="39" customFormat="1" ht="30" customHeight="1" x14ac:dyDescent="0.25">
      <c r="A32" s="26">
        <f t="shared" si="8"/>
        <v>20</v>
      </c>
      <c r="B32" s="27">
        <f>'[1]Start List (2)'!C30</f>
        <v>100</v>
      </c>
      <c r="C32" s="28" t="str">
        <f>'[1]Start List (2)'!D30</f>
        <v>ASLANOVA, Maria
АСЛАНОВА Мария</v>
      </c>
      <c r="D32" s="29">
        <f>'[1]Start List (2)'!E30</f>
        <v>10117749</v>
      </c>
      <c r="E32" s="30" t="str">
        <f>'[1]Start List (2)'!F30</f>
        <v>RUS</v>
      </c>
      <c r="F32" s="31" t="str">
        <f>'[1]Start List (2)'!G30</f>
        <v>KASTELLO
КАСТЕЛЛО</v>
      </c>
      <c r="G32" s="32" t="str">
        <f>'[1]Start List (2)'!H30</f>
        <v>103ES77</v>
      </c>
      <c r="H32" s="33" t="str">
        <f>'[1]Start List (2)'!I30</f>
        <v>LATV / 2005 / G / bay / LAT / Calliano / Lina / Limits / GUDO SDUSHOR</v>
      </c>
      <c r="I32" s="33"/>
      <c r="J32" s="35">
        <f>'[1] 25'!F45</f>
        <v>61.351351351351347</v>
      </c>
      <c r="K32" s="36">
        <f t="shared" si="0"/>
        <v>22</v>
      </c>
      <c r="L32" s="35">
        <f>'[1] 25'!F45</f>
        <v>61.351351351351347</v>
      </c>
      <c r="M32" s="36">
        <f t="shared" si="1"/>
        <v>22</v>
      </c>
      <c r="N32" s="35">
        <f>'[1] 25'!G45</f>
        <v>62.567567567567565</v>
      </c>
      <c r="O32" s="36">
        <f t="shared" si="2"/>
        <v>15</v>
      </c>
      <c r="P32" s="35">
        <f>'[1] 25'!I45</f>
        <v>60.13513513513513</v>
      </c>
      <c r="Q32" s="36">
        <f t="shared" si="3"/>
        <v>22</v>
      </c>
      <c r="R32" s="35">
        <f>'[1] 25'!I45</f>
        <v>60.13513513513513</v>
      </c>
      <c r="S32" s="36">
        <f t="shared" si="4"/>
        <v>22</v>
      </c>
      <c r="T32" s="37"/>
      <c r="U32" s="38">
        <f t="shared" si="5"/>
        <v>61.108108108108105</v>
      </c>
      <c r="V32" s="38">
        <f t="shared" si="6"/>
        <v>61.351351351351347</v>
      </c>
      <c r="X32" s="40"/>
      <c r="Y32" s="42"/>
      <c r="Z32" s="42"/>
      <c r="AA32" s="42"/>
    </row>
    <row r="33" spans="1:27" s="39" customFormat="1" ht="30" customHeight="1" x14ac:dyDescent="0.25">
      <c r="A33" s="26">
        <f t="shared" si="8"/>
        <v>21</v>
      </c>
      <c r="B33" s="27">
        <f>'[1]Start List (2)'!C32</f>
        <v>134</v>
      </c>
      <c r="C33" s="28" t="str">
        <f>'[1]Start List (2)'!D32</f>
        <v>ZAVERTANA Iryna
ЗАВЕРТАНА Ирина</v>
      </c>
      <c r="D33" s="29">
        <f>'[1]Start List (2)'!E32</f>
        <v>10117999</v>
      </c>
      <c r="E33" s="30" t="str">
        <f>'[1]Start List (2)'!F32</f>
        <v>UKR</v>
      </c>
      <c r="F33" s="31" t="str">
        <f>'[1]Start List (2)'!G32</f>
        <v>AKROBAT
АКРОБАТ</v>
      </c>
      <c r="G33" s="32" t="str">
        <f>'[1]Start List (2)'!H32</f>
        <v>104TH09</v>
      </c>
      <c r="H33" s="33" t="str">
        <f>'[1]Start List (2)'!I32</f>
        <v>UWB / 2003 / G / bay / UKR / BORYSPIL / AVANGARDISTKA // Zhashkiv stud farm</v>
      </c>
      <c r="I33" s="33"/>
      <c r="J33" s="35">
        <f>'[1] 27'!F45</f>
        <v>60.810810810810807</v>
      </c>
      <c r="K33" s="36">
        <f t="shared" si="0"/>
        <v>24</v>
      </c>
      <c r="L33" s="35">
        <f>'[1] 27'!F45</f>
        <v>60.810810810810807</v>
      </c>
      <c r="M33" s="36">
        <f t="shared" si="1"/>
        <v>24</v>
      </c>
      <c r="N33" s="35">
        <f>'[1] 27'!G45</f>
        <v>62.027027027027025</v>
      </c>
      <c r="O33" s="36">
        <f t="shared" si="2"/>
        <v>16</v>
      </c>
      <c r="P33" s="35">
        <f>'[1] 27'!I45</f>
        <v>60.405405405405403</v>
      </c>
      <c r="Q33" s="36">
        <f t="shared" si="3"/>
        <v>21</v>
      </c>
      <c r="R33" s="35">
        <f>'[1] 27'!I45</f>
        <v>60.405405405405403</v>
      </c>
      <c r="S33" s="36">
        <f t="shared" si="4"/>
        <v>21</v>
      </c>
      <c r="T33" s="37"/>
      <c r="U33" s="38">
        <f t="shared" si="5"/>
        <v>60.891891891891895</v>
      </c>
      <c r="V33" s="38">
        <f t="shared" si="6"/>
        <v>61.081081081081074</v>
      </c>
      <c r="X33" s="40"/>
      <c r="Y33" s="42"/>
      <c r="Z33" s="42"/>
      <c r="AA33" s="42"/>
    </row>
    <row r="34" spans="1:27" s="39" customFormat="1" ht="30" customHeight="1" x14ac:dyDescent="0.25">
      <c r="A34" s="26">
        <f t="shared" si="8"/>
        <v>22</v>
      </c>
      <c r="B34" s="27">
        <f>'[1]Start List (2)'!C11</f>
        <v>150</v>
      </c>
      <c r="C34" s="28" t="str">
        <f>'[1]Start List (2)'!D11</f>
        <v>BIALEVICH, Katsiaryna
БЕЛЕВИЧ Екатерина</v>
      </c>
      <c r="D34" s="29">
        <f>'[1]Start List (2)'!E11</f>
        <v>10102074</v>
      </c>
      <c r="E34" s="30" t="str">
        <f>'[1]Start List (2)'!F11</f>
        <v>BLR</v>
      </c>
      <c r="F34" s="31" t="str">
        <f>'[1]Start List (2)'!G11</f>
        <v>PANEVEZHIS
ПАНЕВЕЖИС</v>
      </c>
      <c r="G34" s="32" t="str">
        <f>'[1]Start List (2)'!H11</f>
        <v>BLR40089</v>
      </c>
      <c r="H34" s="33" t="str">
        <f>'[1]Start List (2)'!I11</f>
        <v>TRAK / 2001 / G / d.bay / BLR / VOPROS / PORA / HOROG / Republican Olympic Equestrian &amp; Breeding Centre</v>
      </c>
      <c r="I34" s="43"/>
      <c r="J34" s="35">
        <f>'[1] 6'!F45</f>
        <v>64.729729729729726</v>
      </c>
      <c r="K34" s="36">
        <f t="shared" si="0"/>
        <v>10</v>
      </c>
      <c r="L34" s="35">
        <f>'[1] 6'!F45</f>
        <v>64.729729729729726</v>
      </c>
      <c r="M34" s="36">
        <f t="shared" si="1"/>
        <v>10</v>
      </c>
      <c r="N34" s="35">
        <f>'[1] 6'!G45</f>
        <v>61.891891891891888</v>
      </c>
      <c r="O34" s="36">
        <f t="shared" si="2"/>
        <v>17</v>
      </c>
      <c r="P34" s="35">
        <f>'[1] 6'!I45</f>
        <v>56.351351351351347</v>
      </c>
      <c r="Q34" s="36">
        <f t="shared" si="3"/>
        <v>27</v>
      </c>
      <c r="R34" s="35">
        <f>'[1] 6'!I45</f>
        <v>56.351351351351347</v>
      </c>
      <c r="S34" s="36">
        <f t="shared" si="4"/>
        <v>27</v>
      </c>
      <c r="T34" s="37"/>
      <c r="U34" s="38">
        <f t="shared" si="5"/>
        <v>60.810810810810814</v>
      </c>
      <c r="V34" s="38">
        <f t="shared" si="6"/>
        <v>60.990990990990987</v>
      </c>
      <c r="X34" s="40"/>
      <c r="Y34" s="41"/>
      <c r="Z34" s="41"/>
      <c r="AA34" s="41"/>
    </row>
    <row r="35" spans="1:27" s="39" customFormat="1" ht="30" customHeight="1" x14ac:dyDescent="0.25">
      <c r="A35" s="26">
        <f t="shared" si="8"/>
        <v>23</v>
      </c>
      <c r="B35" s="27">
        <f>'[1]Start List (2)'!C20</f>
        <v>133</v>
      </c>
      <c r="C35" s="28" t="str">
        <f>'[1]Start List (2)'!D20</f>
        <v>VOLOKH Kateryna
ВОЛОХ Екатерина</v>
      </c>
      <c r="D35" s="29">
        <f>'[1]Start List (2)'!E20</f>
        <v>10117995</v>
      </c>
      <c r="E35" s="30" t="str">
        <f>'[1]Start List (2)'!F20</f>
        <v>UKR</v>
      </c>
      <c r="F35" s="31" t="str">
        <f>'[1]Start List (2)'!G20</f>
        <v>KORSHUN
КОРШУН</v>
      </c>
      <c r="G35" s="32" t="str">
        <f>'[1]Start List (2)'!H20</f>
        <v>104TF25</v>
      </c>
      <c r="H35" s="33" t="str">
        <f>'[1]Start List (2)'!I20</f>
        <v>UWB / 2004 / G / bay / UKR / SHABLON / KAHALIA // VOLOKH IRYNA</v>
      </c>
      <c r="I35" s="33"/>
      <c r="J35" s="35">
        <f>'[1] 15'!F45</f>
        <v>61.756756756756751</v>
      </c>
      <c r="K35" s="36">
        <f t="shared" si="0"/>
        <v>19</v>
      </c>
      <c r="L35" s="35">
        <f>'[1] 15'!F45</f>
        <v>61.756756756756751</v>
      </c>
      <c r="M35" s="36">
        <f t="shared" si="1"/>
        <v>19</v>
      </c>
      <c r="N35" s="35">
        <f>'[1] 15'!G45</f>
        <v>59.729729729729726</v>
      </c>
      <c r="O35" s="36">
        <f t="shared" si="2"/>
        <v>22</v>
      </c>
      <c r="P35" s="35">
        <f>'[1] 15'!I45</f>
        <v>59.729729729729726</v>
      </c>
      <c r="Q35" s="36">
        <f t="shared" si="3"/>
        <v>23</v>
      </c>
      <c r="R35" s="35">
        <f>'[1] 15'!I45</f>
        <v>59.729729729729726</v>
      </c>
      <c r="S35" s="36">
        <f t="shared" si="4"/>
        <v>23</v>
      </c>
      <c r="T35" s="37"/>
      <c r="U35" s="38">
        <f t="shared" si="5"/>
        <v>60.54054054054054</v>
      </c>
      <c r="V35" s="38">
        <f t="shared" si="6"/>
        <v>60.405405405405396</v>
      </c>
      <c r="X35" s="40"/>
      <c r="Y35" s="41"/>
      <c r="Z35" s="41"/>
      <c r="AA35" s="41"/>
    </row>
    <row r="36" spans="1:27" s="39" customFormat="1" ht="30" customHeight="1" x14ac:dyDescent="0.25">
      <c r="A36" s="26">
        <f t="shared" si="8"/>
        <v>24</v>
      </c>
      <c r="B36" s="27">
        <f>'[1]Start List (2)'!C13</f>
        <v>148</v>
      </c>
      <c r="C36" s="28" t="str">
        <f>'[1]Start List (2)'!D13</f>
        <v>SUDZHENKA, Maria
СУДЖЕНКО Мария</v>
      </c>
      <c r="D36" s="29">
        <f>'[1]Start List (2)'!E13</f>
        <v>10117859</v>
      </c>
      <c r="E36" s="30" t="str">
        <f>'[1]Start List (2)'!F13</f>
        <v>BLR</v>
      </c>
      <c r="F36" s="31" t="str">
        <f>'[1]Start List (2)'!G13</f>
        <v>POUKH
ПУХ</v>
      </c>
      <c r="G36" s="32" t="str">
        <f>'[1]Start List (2)'!H13</f>
        <v>103EP44</v>
      </c>
      <c r="H36" s="33" t="str">
        <f>'[1]Start List (2)'!I13</f>
        <v>TRAK / 2004 / G / bay / BLR / KHOZARGAN / PEREPELKA / PLASTIK / CHYZH Alesia</v>
      </c>
      <c r="I36" s="33"/>
      <c r="J36" s="35">
        <f>'[1] 8'!F45</f>
        <v>60.67567567567567</v>
      </c>
      <c r="K36" s="36">
        <f t="shared" si="0"/>
        <v>25</v>
      </c>
      <c r="L36" s="35">
        <f>'[1] 8'!F45</f>
        <v>60.67567567567567</v>
      </c>
      <c r="M36" s="36">
        <f t="shared" si="1"/>
        <v>25</v>
      </c>
      <c r="N36" s="35">
        <f>'[1] 8'!G45</f>
        <v>58.378378378378379</v>
      </c>
      <c r="O36" s="36">
        <f t="shared" si="2"/>
        <v>26</v>
      </c>
      <c r="P36" s="35">
        <f>'[1] 8'!I45</f>
        <v>61.756756756756751</v>
      </c>
      <c r="Q36" s="36">
        <f t="shared" si="3"/>
        <v>17</v>
      </c>
      <c r="R36" s="35">
        <f>'[1] 8'!I45</f>
        <v>61.756756756756751</v>
      </c>
      <c r="S36" s="36">
        <f t="shared" si="4"/>
        <v>17</v>
      </c>
      <c r="T36" s="37"/>
      <c r="U36" s="38">
        <f t="shared" si="5"/>
        <v>60.648648648648646</v>
      </c>
      <c r="V36" s="38">
        <f t="shared" si="6"/>
        <v>60.270270270270267</v>
      </c>
      <c r="X36" s="40"/>
      <c r="Y36" s="42"/>
      <c r="Z36" s="42"/>
      <c r="AA36" s="42"/>
    </row>
    <row r="37" spans="1:27" s="39" customFormat="1" ht="30" customHeight="1" x14ac:dyDescent="0.25">
      <c r="A37" s="26">
        <f t="shared" si="8"/>
        <v>25</v>
      </c>
      <c r="B37" s="27">
        <f>'[1]Start List (2)'!C24</f>
        <v>147</v>
      </c>
      <c r="C37" s="28" t="str">
        <f>'[1]Start List (2)'!D24</f>
        <v>SHISHONOK, Antonina
ШИШОНОК Антонина</v>
      </c>
      <c r="D37" s="29">
        <f>'[1]Start List (2)'!E24</f>
        <v>10117860</v>
      </c>
      <c r="E37" s="30" t="str">
        <f>'[1]Start List (2)'!F24</f>
        <v>BLR</v>
      </c>
      <c r="F37" s="31" t="str">
        <f>'[1]Start List (2)'!G24</f>
        <v>MAGNIY
МАГНИЙ</v>
      </c>
      <c r="G37" s="32" t="str">
        <f>'[1]Start List (2)'!H24</f>
        <v>BLR40028</v>
      </c>
      <c r="H37" s="33" t="str">
        <f>'[1]Start List (2)'!I24</f>
        <v>TRAK / 2000 / G / chestn / BLR / GRIF / MALPA / PROTON / owner Republic Olympic Equestrian and Breeding Center</v>
      </c>
      <c r="I37" s="33"/>
      <c r="J37" s="35">
        <f>'[1] 19'!F45</f>
        <v>61.756756756756751</v>
      </c>
      <c r="K37" s="36">
        <f t="shared" si="0"/>
        <v>19</v>
      </c>
      <c r="L37" s="35">
        <f>'[1] 19'!F45</f>
        <v>61.756756756756751</v>
      </c>
      <c r="M37" s="36">
        <f t="shared" si="1"/>
        <v>19</v>
      </c>
      <c r="N37" s="35">
        <f>'[1] 19'!G45</f>
        <v>58.513513513513509</v>
      </c>
      <c r="O37" s="36">
        <f t="shared" si="2"/>
        <v>25</v>
      </c>
      <c r="P37" s="35">
        <f>'[1] 19'!I45</f>
        <v>58.513513513513509</v>
      </c>
      <c r="Q37" s="36">
        <f t="shared" si="3"/>
        <v>24</v>
      </c>
      <c r="R37" s="35">
        <f>'[1] 19'!I45</f>
        <v>58.513513513513509</v>
      </c>
      <c r="S37" s="36">
        <f t="shared" si="4"/>
        <v>24</v>
      </c>
      <c r="T37" s="37"/>
      <c r="U37" s="38">
        <f t="shared" si="5"/>
        <v>59.8108108108108</v>
      </c>
      <c r="V37" s="38">
        <f t="shared" si="6"/>
        <v>59.594594594594589</v>
      </c>
      <c r="X37" s="40"/>
      <c r="Y37" s="41"/>
      <c r="Z37" s="41"/>
      <c r="AA37" s="41"/>
    </row>
    <row r="38" spans="1:27" s="39" customFormat="1" ht="30" customHeight="1" x14ac:dyDescent="0.25">
      <c r="A38" s="26">
        <f t="shared" si="8"/>
        <v>26</v>
      </c>
      <c r="B38" s="27">
        <f>'[1]Start List (2)'!C21</f>
        <v>149</v>
      </c>
      <c r="C38" s="28" t="str">
        <f>'[1]Start List (2)'!D21</f>
        <v>SUDZHENKA, Maria
СУДЖЕНКО Мария</v>
      </c>
      <c r="D38" s="29">
        <f>'[1]Start List (2)'!E21</f>
        <v>10117859</v>
      </c>
      <c r="E38" s="30" t="str">
        <f>'[1]Start List (2)'!F21</f>
        <v>BLR</v>
      </c>
      <c r="F38" s="31" t="str">
        <f>'[1]Start List (2)'!G21</f>
        <v>PRIYSK
ПРИИСК</v>
      </c>
      <c r="G38" s="32" t="str">
        <f>'[1]Start List (2)'!H21</f>
        <v xml:space="preserve">103YK30 </v>
      </c>
      <c r="H38" s="33" t="str">
        <f>'[1]Start List (2)'!I21</f>
        <v>TRAK / 2007 / G / chestnut / BLR / STIH / PRERIYA / EKVATOR / Republican Olympic Equestrian &amp; Breeding Centre</v>
      </c>
      <c r="I38" s="33"/>
      <c r="J38" s="35">
        <f>'[1] 16'!F45</f>
        <v>61.486486486486484</v>
      </c>
      <c r="K38" s="36">
        <f t="shared" si="0"/>
        <v>21</v>
      </c>
      <c r="L38" s="35">
        <f>'[1] 16'!F45</f>
        <v>61.486486486486484</v>
      </c>
      <c r="M38" s="36">
        <f t="shared" si="1"/>
        <v>21</v>
      </c>
      <c r="N38" s="35">
        <f>'[1] 16'!G45</f>
        <v>57.027027027027025</v>
      </c>
      <c r="O38" s="36">
        <f t="shared" si="2"/>
        <v>27</v>
      </c>
      <c r="P38" s="35">
        <f>'[1] 16'!I45</f>
        <v>58.513513513513509</v>
      </c>
      <c r="Q38" s="36">
        <f t="shared" si="3"/>
        <v>24</v>
      </c>
      <c r="R38" s="35">
        <f>'[1] 16'!I45</f>
        <v>58.513513513513509</v>
      </c>
      <c r="S38" s="36">
        <f t="shared" si="4"/>
        <v>24</v>
      </c>
      <c r="T38" s="37"/>
      <c r="U38" s="38">
        <f t="shared" si="5"/>
        <v>59.405405405405403</v>
      </c>
      <c r="V38" s="38">
        <f t="shared" si="6"/>
        <v>59.009009009009013</v>
      </c>
      <c r="X38" s="40"/>
      <c r="Y38" s="42"/>
      <c r="Z38" s="42"/>
      <c r="AA38" s="42"/>
    </row>
    <row r="39" spans="1:27" s="39" customFormat="1" ht="30" customHeight="1" x14ac:dyDescent="0.25">
      <c r="A39" s="26">
        <f t="shared" si="8"/>
        <v>27</v>
      </c>
      <c r="B39" s="27">
        <f>'[1]Start List (2)'!C25</f>
        <v>131</v>
      </c>
      <c r="C39" s="28" t="str">
        <f>'[1]Start List (2)'!D25</f>
        <v>KONSTANTINOVA Iryna 
КОНСТАНТИНОВА Ирина</v>
      </c>
      <c r="D39" s="29">
        <f>'[1]Start List (2)'!E25</f>
        <v>10078175</v>
      </c>
      <c r="E39" s="30" t="str">
        <f>'[1]Start List (2)'!F25</f>
        <v>UKR</v>
      </c>
      <c r="F39" s="31" t="str">
        <f>'[1]Start List (2)'!G25</f>
        <v>CASALANDRO
КАСАЛАНДРО</v>
      </c>
      <c r="G39" s="32" t="str">
        <f>'[1]Start List (2)'!H25</f>
        <v>103WK81</v>
      </c>
      <c r="H39" s="33" t="str">
        <f>'[1]Start List (2)'!I25</f>
        <v>HOLST / 2008 / G / bay / GER / CORMINT /  TURIN 1 // ANDRIY MILOVANOV</v>
      </c>
      <c r="I39" s="33"/>
      <c r="J39" s="35">
        <f>'[1] 20'!F45</f>
        <v>59.324324324324323</v>
      </c>
      <c r="K39" s="36">
        <f t="shared" si="0"/>
        <v>27</v>
      </c>
      <c r="L39" s="35">
        <f>'[1] 20'!F45</f>
        <v>59.324324324324323</v>
      </c>
      <c r="M39" s="36">
        <f t="shared" si="1"/>
        <v>27</v>
      </c>
      <c r="N39" s="35">
        <f>'[1] 20'!G45</f>
        <v>58.783783783783782</v>
      </c>
      <c r="O39" s="36">
        <f t="shared" si="2"/>
        <v>24</v>
      </c>
      <c r="P39" s="35">
        <f>'[1] 20'!I45</f>
        <v>57.162162162162161</v>
      </c>
      <c r="Q39" s="36">
        <f t="shared" si="3"/>
        <v>26</v>
      </c>
      <c r="R39" s="35">
        <f>'[1] 20'!I45</f>
        <v>57.162162162162161</v>
      </c>
      <c r="S39" s="36">
        <f t="shared" si="4"/>
        <v>26</v>
      </c>
      <c r="T39" s="37"/>
      <c r="U39" s="38">
        <f t="shared" si="5"/>
        <v>58.351351351351354</v>
      </c>
      <c r="V39" s="38">
        <f t="shared" si="6"/>
        <v>58.423423423423422</v>
      </c>
      <c r="X39" s="40"/>
      <c r="Y39" s="42"/>
      <c r="Z39" s="42"/>
      <c r="AA39" s="42"/>
    </row>
    <row r="40" spans="1:27" x14ac:dyDescent="0.25">
      <c r="C40" s="1"/>
      <c r="D40"/>
      <c r="E40" s="2"/>
      <c r="F40" s="1"/>
      <c r="G40"/>
      <c r="H40" s="44"/>
      <c r="I40" s="44"/>
    </row>
    <row r="41" spans="1:27" x14ac:dyDescent="0.25">
      <c r="C41" s="1"/>
      <c r="D41"/>
      <c r="E41" s="2"/>
      <c r="F41" s="1"/>
      <c r="G41"/>
      <c r="H41" s="44"/>
      <c r="I41" s="44"/>
    </row>
    <row r="42" spans="1:27" s="46" customFormat="1" x14ac:dyDescent="0.25">
      <c r="A42" s="45"/>
      <c r="C42" s="47" t="s">
        <v>30</v>
      </c>
      <c r="D42" s="48"/>
      <c r="E42" s="49"/>
      <c r="F42" s="49"/>
      <c r="H42" s="15" t="str">
        <f>H6</f>
        <v>Nataliya PETUKHOVA (BLR) 4*</v>
      </c>
      <c r="I42" s="49"/>
      <c r="J42" s="49"/>
      <c r="K42" s="49"/>
      <c r="L42" s="49"/>
      <c r="M42" s="49"/>
      <c r="N42" s="49"/>
      <c r="O42" s="49"/>
      <c r="P42" s="49"/>
    </row>
    <row r="43" spans="1:27" x14ac:dyDescent="0.25">
      <c r="C43" s="1"/>
      <c r="D43"/>
      <c r="E43" s="2"/>
      <c r="F43" s="1"/>
      <c r="G43"/>
      <c r="H43" s="44"/>
      <c r="I43" s="44"/>
    </row>
    <row r="44" spans="1:27" x14ac:dyDescent="0.25">
      <c r="C44" s="1"/>
      <c r="D44"/>
      <c r="E44" s="2"/>
      <c r="F44" s="1"/>
      <c r="G44"/>
      <c r="H44" s="44"/>
      <c r="I44" s="44"/>
    </row>
    <row r="45" spans="1:27" x14ac:dyDescent="0.25">
      <c r="C45" s="1"/>
      <c r="D45"/>
      <c r="E45" s="2"/>
      <c r="F45" s="1"/>
      <c r="G45"/>
      <c r="H45"/>
      <c r="I45"/>
    </row>
    <row r="57" spans="20:22" x14ac:dyDescent="0.25">
      <c r="T57" s="46"/>
      <c r="U57" s="46"/>
      <c r="V57" s="46"/>
    </row>
  </sheetData>
  <mergeCells count="13">
    <mergeCell ref="F11:F12"/>
    <mergeCell ref="A11:A12"/>
    <mergeCell ref="B11:B12"/>
    <mergeCell ref="C11:C12"/>
    <mergeCell ref="D11:D12"/>
    <mergeCell ref="E11:E12"/>
    <mergeCell ref="V11:V12"/>
    <mergeCell ref="G11:G12"/>
    <mergeCell ref="H11:H12"/>
    <mergeCell ref="I11:I12"/>
    <mergeCell ref="J11:S11"/>
    <mergeCell ref="T11:T12"/>
    <mergeCell ref="U11:U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J8" sqref="J8"/>
    </sheetView>
  </sheetViews>
  <sheetFormatPr defaultRowHeight="15" x14ac:dyDescent="0.25"/>
  <cols>
    <col min="1" max="1" width="7.42578125" style="1" customWidth="1"/>
    <col min="2" max="2" width="8.7109375" style="1" customWidth="1"/>
    <col min="3" max="3" width="27" customWidth="1"/>
    <col min="4" max="4" width="7.7109375" style="1" customWidth="1"/>
    <col min="5" max="5" width="5.7109375" style="1" customWidth="1"/>
    <col min="6" max="6" width="15.42578125" customWidth="1"/>
    <col min="7" max="7" width="7.7109375" style="2" customWidth="1"/>
    <col min="8" max="8" width="25.7109375" style="1" customWidth="1"/>
    <col min="9" max="9" width="7.85546875" style="1" customWidth="1"/>
    <col min="10" max="10" width="9.7109375" customWidth="1"/>
    <col min="11" max="11" width="3.7109375" customWidth="1"/>
    <col min="12" max="12" width="9.7109375" customWidth="1"/>
    <col min="13" max="13" width="3.7109375" customWidth="1"/>
    <col min="14" max="14" width="9.7109375" customWidth="1"/>
    <col min="15" max="15" width="3.7109375" customWidth="1"/>
    <col min="16" max="16" width="9.7109375" customWidth="1"/>
    <col min="17" max="17" width="3.7109375" customWidth="1"/>
    <col min="18" max="18" width="9.7109375" customWidth="1"/>
    <col min="19" max="20" width="3.7109375" customWidth="1"/>
    <col min="21" max="21" width="9.7109375" customWidth="1"/>
    <col min="22" max="22" width="9.7109375" hidden="1" customWidth="1"/>
    <col min="257" max="257" width="7.42578125" customWidth="1"/>
    <col min="258" max="258" width="8.7109375" customWidth="1"/>
    <col min="259" max="259" width="27" customWidth="1"/>
    <col min="260" max="260" width="7.7109375" customWidth="1"/>
    <col min="261" max="261" width="5.7109375" customWidth="1"/>
    <col min="262" max="262" width="15.42578125" customWidth="1"/>
    <col min="263" max="263" width="7.7109375" customWidth="1"/>
    <col min="264" max="264" width="25.7109375" customWidth="1"/>
    <col min="265" max="265" width="7.85546875" customWidth="1"/>
    <col min="266" max="266" width="9.7109375" customWidth="1"/>
    <col min="267" max="267" width="3.7109375" customWidth="1"/>
    <col min="268" max="268" width="9.7109375" customWidth="1"/>
    <col min="269" max="269" width="3.7109375" customWidth="1"/>
    <col min="270" max="270" width="9.7109375" customWidth="1"/>
    <col min="271" max="271" width="3.7109375" customWidth="1"/>
    <col min="272" max="272" width="9.7109375" customWidth="1"/>
    <col min="273" max="273" width="3.7109375" customWidth="1"/>
    <col min="274" max="274" width="9.7109375" customWidth="1"/>
    <col min="275" max="276" width="3.7109375" customWidth="1"/>
    <col min="277" max="277" width="9.7109375" customWidth="1"/>
    <col min="278" max="278" width="0" hidden="1" customWidth="1"/>
    <col min="513" max="513" width="7.42578125" customWidth="1"/>
    <col min="514" max="514" width="8.7109375" customWidth="1"/>
    <col min="515" max="515" width="27" customWidth="1"/>
    <col min="516" max="516" width="7.7109375" customWidth="1"/>
    <col min="517" max="517" width="5.7109375" customWidth="1"/>
    <col min="518" max="518" width="15.42578125" customWidth="1"/>
    <col min="519" max="519" width="7.7109375" customWidth="1"/>
    <col min="520" max="520" width="25.7109375" customWidth="1"/>
    <col min="521" max="521" width="7.85546875" customWidth="1"/>
    <col min="522" max="522" width="9.7109375" customWidth="1"/>
    <col min="523" max="523" width="3.7109375" customWidth="1"/>
    <col min="524" max="524" width="9.7109375" customWidth="1"/>
    <col min="525" max="525" width="3.7109375" customWidth="1"/>
    <col min="526" max="526" width="9.7109375" customWidth="1"/>
    <col min="527" max="527" width="3.7109375" customWidth="1"/>
    <col min="528" max="528" width="9.7109375" customWidth="1"/>
    <col min="529" max="529" width="3.7109375" customWidth="1"/>
    <col min="530" max="530" width="9.7109375" customWidth="1"/>
    <col min="531" max="532" width="3.7109375" customWidth="1"/>
    <col min="533" max="533" width="9.7109375" customWidth="1"/>
    <col min="534" max="534" width="0" hidden="1" customWidth="1"/>
    <col min="769" max="769" width="7.42578125" customWidth="1"/>
    <col min="770" max="770" width="8.7109375" customWidth="1"/>
    <col min="771" max="771" width="27" customWidth="1"/>
    <col min="772" max="772" width="7.7109375" customWidth="1"/>
    <col min="773" max="773" width="5.7109375" customWidth="1"/>
    <col min="774" max="774" width="15.42578125" customWidth="1"/>
    <col min="775" max="775" width="7.7109375" customWidth="1"/>
    <col min="776" max="776" width="25.7109375" customWidth="1"/>
    <col min="777" max="777" width="7.85546875" customWidth="1"/>
    <col min="778" max="778" width="9.7109375" customWidth="1"/>
    <col min="779" max="779" width="3.7109375" customWidth="1"/>
    <col min="780" max="780" width="9.7109375" customWidth="1"/>
    <col min="781" max="781" width="3.7109375" customWidth="1"/>
    <col min="782" max="782" width="9.7109375" customWidth="1"/>
    <col min="783" max="783" width="3.7109375" customWidth="1"/>
    <col min="784" max="784" width="9.7109375" customWidth="1"/>
    <col min="785" max="785" width="3.7109375" customWidth="1"/>
    <col min="786" max="786" width="9.7109375" customWidth="1"/>
    <col min="787" max="788" width="3.7109375" customWidth="1"/>
    <col min="789" max="789" width="9.7109375" customWidth="1"/>
    <col min="790" max="790" width="0" hidden="1" customWidth="1"/>
    <col min="1025" max="1025" width="7.42578125" customWidth="1"/>
    <col min="1026" max="1026" width="8.7109375" customWidth="1"/>
    <col min="1027" max="1027" width="27" customWidth="1"/>
    <col min="1028" max="1028" width="7.7109375" customWidth="1"/>
    <col min="1029" max="1029" width="5.7109375" customWidth="1"/>
    <col min="1030" max="1030" width="15.42578125" customWidth="1"/>
    <col min="1031" max="1031" width="7.7109375" customWidth="1"/>
    <col min="1032" max="1032" width="25.7109375" customWidth="1"/>
    <col min="1033" max="1033" width="7.85546875" customWidth="1"/>
    <col min="1034" max="1034" width="9.7109375" customWidth="1"/>
    <col min="1035" max="1035" width="3.7109375" customWidth="1"/>
    <col min="1036" max="1036" width="9.7109375" customWidth="1"/>
    <col min="1037" max="1037" width="3.7109375" customWidth="1"/>
    <col min="1038" max="1038" width="9.7109375" customWidth="1"/>
    <col min="1039" max="1039" width="3.7109375" customWidth="1"/>
    <col min="1040" max="1040" width="9.7109375" customWidth="1"/>
    <col min="1041" max="1041" width="3.7109375" customWidth="1"/>
    <col min="1042" max="1042" width="9.7109375" customWidth="1"/>
    <col min="1043" max="1044" width="3.7109375" customWidth="1"/>
    <col min="1045" max="1045" width="9.7109375" customWidth="1"/>
    <col min="1046" max="1046" width="0" hidden="1" customWidth="1"/>
    <col min="1281" max="1281" width="7.42578125" customWidth="1"/>
    <col min="1282" max="1282" width="8.7109375" customWidth="1"/>
    <col min="1283" max="1283" width="27" customWidth="1"/>
    <col min="1284" max="1284" width="7.7109375" customWidth="1"/>
    <col min="1285" max="1285" width="5.7109375" customWidth="1"/>
    <col min="1286" max="1286" width="15.42578125" customWidth="1"/>
    <col min="1287" max="1287" width="7.7109375" customWidth="1"/>
    <col min="1288" max="1288" width="25.7109375" customWidth="1"/>
    <col min="1289" max="1289" width="7.85546875" customWidth="1"/>
    <col min="1290" max="1290" width="9.7109375" customWidth="1"/>
    <col min="1291" max="1291" width="3.7109375" customWidth="1"/>
    <col min="1292" max="1292" width="9.7109375" customWidth="1"/>
    <col min="1293" max="1293" width="3.7109375" customWidth="1"/>
    <col min="1294" max="1294" width="9.7109375" customWidth="1"/>
    <col min="1295" max="1295" width="3.7109375" customWidth="1"/>
    <col min="1296" max="1296" width="9.7109375" customWidth="1"/>
    <col min="1297" max="1297" width="3.7109375" customWidth="1"/>
    <col min="1298" max="1298" width="9.7109375" customWidth="1"/>
    <col min="1299" max="1300" width="3.7109375" customWidth="1"/>
    <col min="1301" max="1301" width="9.7109375" customWidth="1"/>
    <col min="1302" max="1302" width="0" hidden="1" customWidth="1"/>
    <col min="1537" max="1537" width="7.42578125" customWidth="1"/>
    <col min="1538" max="1538" width="8.7109375" customWidth="1"/>
    <col min="1539" max="1539" width="27" customWidth="1"/>
    <col min="1540" max="1540" width="7.7109375" customWidth="1"/>
    <col min="1541" max="1541" width="5.7109375" customWidth="1"/>
    <col min="1542" max="1542" width="15.42578125" customWidth="1"/>
    <col min="1543" max="1543" width="7.7109375" customWidth="1"/>
    <col min="1544" max="1544" width="25.7109375" customWidth="1"/>
    <col min="1545" max="1545" width="7.85546875" customWidth="1"/>
    <col min="1546" max="1546" width="9.7109375" customWidth="1"/>
    <col min="1547" max="1547" width="3.7109375" customWidth="1"/>
    <col min="1548" max="1548" width="9.7109375" customWidth="1"/>
    <col min="1549" max="1549" width="3.7109375" customWidth="1"/>
    <col min="1550" max="1550" width="9.7109375" customWidth="1"/>
    <col min="1551" max="1551" width="3.7109375" customWidth="1"/>
    <col min="1552" max="1552" width="9.7109375" customWidth="1"/>
    <col min="1553" max="1553" width="3.7109375" customWidth="1"/>
    <col min="1554" max="1554" width="9.7109375" customWidth="1"/>
    <col min="1555" max="1556" width="3.7109375" customWidth="1"/>
    <col min="1557" max="1557" width="9.7109375" customWidth="1"/>
    <col min="1558" max="1558" width="0" hidden="1" customWidth="1"/>
    <col min="1793" max="1793" width="7.42578125" customWidth="1"/>
    <col min="1794" max="1794" width="8.7109375" customWidth="1"/>
    <col min="1795" max="1795" width="27" customWidth="1"/>
    <col min="1796" max="1796" width="7.7109375" customWidth="1"/>
    <col min="1797" max="1797" width="5.7109375" customWidth="1"/>
    <col min="1798" max="1798" width="15.42578125" customWidth="1"/>
    <col min="1799" max="1799" width="7.7109375" customWidth="1"/>
    <col min="1800" max="1800" width="25.7109375" customWidth="1"/>
    <col min="1801" max="1801" width="7.85546875" customWidth="1"/>
    <col min="1802" max="1802" width="9.7109375" customWidth="1"/>
    <col min="1803" max="1803" width="3.7109375" customWidth="1"/>
    <col min="1804" max="1804" width="9.7109375" customWidth="1"/>
    <col min="1805" max="1805" width="3.7109375" customWidth="1"/>
    <col min="1806" max="1806" width="9.7109375" customWidth="1"/>
    <col min="1807" max="1807" width="3.7109375" customWidth="1"/>
    <col min="1808" max="1808" width="9.7109375" customWidth="1"/>
    <col min="1809" max="1809" width="3.7109375" customWidth="1"/>
    <col min="1810" max="1810" width="9.7109375" customWidth="1"/>
    <col min="1811" max="1812" width="3.7109375" customWidth="1"/>
    <col min="1813" max="1813" width="9.7109375" customWidth="1"/>
    <col min="1814" max="1814" width="0" hidden="1" customWidth="1"/>
    <col min="2049" max="2049" width="7.42578125" customWidth="1"/>
    <col min="2050" max="2050" width="8.7109375" customWidth="1"/>
    <col min="2051" max="2051" width="27" customWidth="1"/>
    <col min="2052" max="2052" width="7.7109375" customWidth="1"/>
    <col min="2053" max="2053" width="5.7109375" customWidth="1"/>
    <col min="2054" max="2054" width="15.42578125" customWidth="1"/>
    <col min="2055" max="2055" width="7.7109375" customWidth="1"/>
    <col min="2056" max="2056" width="25.7109375" customWidth="1"/>
    <col min="2057" max="2057" width="7.85546875" customWidth="1"/>
    <col min="2058" max="2058" width="9.7109375" customWidth="1"/>
    <col min="2059" max="2059" width="3.7109375" customWidth="1"/>
    <col min="2060" max="2060" width="9.7109375" customWidth="1"/>
    <col min="2061" max="2061" width="3.7109375" customWidth="1"/>
    <col min="2062" max="2062" width="9.7109375" customWidth="1"/>
    <col min="2063" max="2063" width="3.7109375" customWidth="1"/>
    <col min="2064" max="2064" width="9.7109375" customWidth="1"/>
    <col min="2065" max="2065" width="3.7109375" customWidth="1"/>
    <col min="2066" max="2066" width="9.7109375" customWidth="1"/>
    <col min="2067" max="2068" width="3.7109375" customWidth="1"/>
    <col min="2069" max="2069" width="9.7109375" customWidth="1"/>
    <col min="2070" max="2070" width="0" hidden="1" customWidth="1"/>
    <col min="2305" max="2305" width="7.42578125" customWidth="1"/>
    <col min="2306" max="2306" width="8.7109375" customWidth="1"/>
    <col min="2307" max="2307" width="27" customWidth="1"/>
    <col min="2308" max="2308" width="7.7109375" customWidth="1"/>
    <col min="2309" max="2309" width="5.7109375" customWidth="1"/>
    <col min="2310" max="2310" width="15.42578125" customWidth="1"/>
    <col min="2311" max="2311" width="7.7109375" customWidth="1"/>
    <col min="2312" max="2312" width="25.7109375" customWidth="1"/>
    <col min="2313" max="2313" width="7.85546875" customWidth="1"/>
    <col min="2314" max="2314" width="9.7109375" customWidth="1"/>
    <col min="2315" max="2315" width="3.7109375" customWidth="1"/>
    <col min="2316" max="2316" width="9.7109375" customWidth="1"/>
    <col min="2317" max="2317" width="3.7109375" customWidth="1"/>
    <col min="2318" max="2318" width="9.7109375" customWidth="1"/>
    <col min="2319" max="2319" width="3.7109375" customWidth="1"/>
    <col min="2320" max="2320" width="9.7109375" customWidth="1"/>
    <col min="2321" max="2321" width="3.7109375" customWidth="1"/>
    <col min="2322" max="2322" width="9.7109375" customWidth="1"/>
    <col min="2323" max="2324" width="3.7109375" customWidth="1"/>
    <col min="2325" max="2325" width="9.7109375" customWidth="1"/>
    <col min="2326" max="2326" width="0" hidden="1" customWidth="1"/>
    <col min="2561" max="2561" width="7.42578125" customWidth="1"/>
    <col min="2562" max="2562" width="8.7109375" customWidth="1"/>
    <col min="2563" max="2563" width="27" customWidth="1"/>
    <col min="2564" max="2564" width="7.7109375" customWidth="1"/>
    <col min="2565" max="2565" width="5.7109375" customWidth="1"/>
    <col min="2566" max="2566" width="15.42578125" customWidth="1"/>
    <col min="2567" max="2567" width="7.7109375" customWidth="1"/>
    <col min="2568" max="2568" width="25.7109375" customWidth="1"/>
    <col min="2569" max="2569" width="7.85546875" customWidth="1"/>
    <col min="2570" max="2570" width="9.7109375" customWidth="1"/>
    <col min="2571" max="2571" width="3.7109375" customWidth="1"/>
    <col min="2572" max="2572" width="9.7109375" customWidth="1"/>
    <col min="2573" max="2573" width="3.7109375" customWidth="1"/>
    <col min="2574" max="2574" width="9.7109375" customWidth="1"/>
    <col min="2575" max="2575" width="3.7109375" customWidth="1"/>
    <col min="2576" max="2576" width="9.7109375" customWidth="1"/>
    <col min="2577" max="2577" width="3.7109375" customWidth="1"/>
    <col min="2578" max="2578" width="9.7109375" customWidth="1"/>
    <col min="2579" max="2580" width="3.7109375" customWidth="1"/>
    <col min="2581" max="2581" width="9.7109375" customWidth="1"/>
    <col min="2582" max="2582" width="0" hidden="1" customWidth="1"/>
    <col min="2817" max="2817" width="7.42578125" customWidth="1"/>
    <col min="2818" max="2818" width="8.7109375" customWidth="1"/>
    <col min="2819" max="2819" width="27" customWidth="1"/>
    <col min="2820" max="2820" width="7.7109375" customWidth="1"/>
    <col min="2821" max="2821" width="5.7109375" customWidth="1"/>
    <col min="2822" max="2822" width="15.42578125" customWidth="1"/>
    <col min="2823" max="2823" width="7.7109375" customWidth="1"/>
    <col min="2824" max="2824" width="25.7109375" customWidth="1"/>
    <col min="2825" max="2825" width="7.85546875" customWidth="1"/>
    <col min="2826" max="2826" width="9.7109375" customWidth="1"/>
    <col min="2827" max="2827" width="3.7109375" customWidth="1"/>
    <col min="2828" max="2828" width="9.7109375" customWidth="1"/>
    <col min="2829" max="2829" width="3.7109375" customWidth="1"/>
    <col min="2830" max="2830" width="9.7109375" customWidth="1"/>
    <col min="2831" max="2831" width="3.7109375" customWidth="1"/>
    <col min="2832" max="2832" width="9.7109375" customWidth="1"/>
    <col min="2833" max="2833" width="3.7109375" customWidth="1"/>
    <col min="2834" max="2834" width="9.7109375" customWidth="1"/>
    <col min="2835" max="2836" width="3.7109375" customWidth="1"/>
    <col min="2837" max="2837" width="9.7109375" customWidth="1"/>
    <col min="2838" max="2838" width="0" hidden="1" customWidth="1"/>
    <col min="3073" max="3073" width="7.42578125" customWidth="1"/>
    <col min="3074" max="3074" width="8.7109375" customWidth="1"/>
    <col min="3075" max="3075" width="27" customWidth="1"/>
    <col min="3076" max="3076" width="7.7109375" customWidth="1"/>
    <col min="3077" max="3077" width="5.7109375" customWidth="1"/>
    <col min="3078" max="3078" width="15.42578125" customWidth="1"/>
    <col min="3079" max="3079" width="7.7109375" customWidth="1"/>
    <col min="3080" max="3080" width="25.7109375" customWidth="1"/>
    <col min="3081" max="3081" width="7.85546875" customWidth="1"/>
    <col min="3082" max="3082" width="9.7109375" customWidth="1"/>
    <col min="3083" max="3083" width="3.7109375" customWidth="1"/>
    <col min="3084" max="3084" width="9.7109375" customWidth="1"/>
    <col min="3085" max="3085" width="3.7109375" customWidth="1"/>
    <col min="3086" max="3086" width="9.7109375" customWidth="1"/>
    <col min="3087" max="3087" width="3.7109375" customWidth="1"/>
    <col min="3088" max="3088" width="9.7109375" customWidth="1"/>
    <col min="3089" max="3089" width="3.7109375" customWidth="1"/>
    <col min="3090" max="3090" width="9.7109375" customWidth="1"/>
    <col min="3091" max="3092" width="3.7109375" customWidth="1"/>
    <col min="3093" max="3093" width="9.7109375" customWidth="1"/>
    <col min="3094" max="3094" width="0" hidden="1" customWidth="1"/>
    <col min="3329" max="3329" width="7.42578125" customWidth="1"/>
    <col min="3330" max="3330" width="8.7109375" customWidth="1"/>
    <col min="3331" max="3331" width="27" customWidth="1"/>
    <col min="3332" max="3332" width="7.7109375" customWidth="1"/>
    <col min="3333" max="3333" width="5.7109375" customWidth="1"/>
    <col min="3334" max="3334" width="15.42578125" customWidth="1"/>
    <col min="3335" max="3335" width="7.7109375" customWidth="1"/>
    <col min="3336" max="3336" width="25.7109375" customWidth="1"/>
    <col min="3337" max="3337" width="7.85546875" customWidth="1"/>
    <col min="3338" max="3338" width="9.7109375" customWidth="1"/>
    <col min="3339" max="3339" width="3.7109375" customWidth="1"/>
    <col min="3340" max="3340" width="9.7109375" customWidth="1"/>
    <col min="3341" max="3341" width="3.7109375" customWidth="1"/>
    <col min="3342" max="3342" width="9.7109375" customWidth="1"/>
    <col min="3343" max="3343" width="3.7109375" customWidth="1"/>
    <col min="3344" max="3344" width="9.7109375" customWidth="1"/>
    <col min="3345" max="3345" width="3.7109375" customWidth="1"/>
    <col min="3346" max="3346" width="9.7109375" customWidth="1"/>
    <col min="3347" max="3348" width="3.7109375" customWidth="1"/>
    <col min="3349" max="3349" width="9.7109375" customWidth="1"/>
    <col min="3350" max="3350" width="0" hidden="1" customWidth="1"/>
    <col min="3585" max="3585" width="7.42578125" customWidth="1"/>
    <col min="3586" max="3586" width="8.7109375" customWidth="1"/>
    <col min="3587" max="3587" width="27" customWidth="1"/>
    <col min="3588" max="3588" width="7.7109375" customWidth="1"/>
    <col min="3589" max="3589" width="5.7109375" customWidth="1"/>
    <col min="3590" max="3590" width="15.42578125" customWidth="1"/>
    <col min="3591" max="3591" width="7.7109375" customWidth="1"/>
    <col min="3592" max="3592" width="25.7109375" customWidth="1"/>
    <col min="3593" max="3593" width="7.85546875" customWidth="1"/>
    <col min="3594" max="3594" width="9.7109375" customWidth="1"/>
    <col min="3595" max="3595" width="3.7109375" customWidth="1"/>
    <col min="3596" max="3596" width="9.7109375" customWidth="1"/>
    <col min="3597" max="3597" width="3.7109375" customWidth="1"/>
    <col min="3598" max="3598" width="9.7109375" customWidth="1"/>
    <col min="3599" max="3599" width="3.7109375" customWidth="1"/>
    <col min="3600" max="3600" width="9.7109375" customWidth="1"/>
    <col min="3601" max="3601" width="3.7109375" customWidth="1"/>
    <col min="3602" max="3602" width="9.7109375" customWidth="1"/>
    <col min="3603" max="3604" width="3.7109375" customWidth="1"/>
    <col min="3605" max="3605" width="9.7109375" customWidth="1"/>
    <col min="3606" max="3606" width="0" hidden="1" customWidth="1"/>
    <col min="3841" max="3841" width="7.42578125" customWidth="1"/>
    <col min="3842" max="3842" width="8.7109375" customWidth="1"/>
    <col min="3843" max="3843" width="27" customWidth="1"/>
    <col min="3844" max="3844" width="7.7109375" customWidth="1"/>
    <col min="3845" max="3845" width="5.7109375" customWidth="1"/>
    <col min="3846" max="3846" width="15.42578125" customWidth="1"/>
    <col min="3847" max="3847" width="7.7109375" customWidth="1"/>
    <col min="3848" max="3848" width="25.7109375" customWidth="1"/>
    <col min="3849" max="3849" width="7.85546875" customWidth="1"/>
    <col min="3850" max="3850" width="9.7109375" customWidth="1"/>
    <col min="3851" max="3851" width="3.7109375" customWidth="1"/>
    <col min="3852" max="3852" width="9.7109375" customWidth="1"/>
    <col min="3853" max="3853" width="3.7109375" customWidth="1"/>
    <col min="3854" max="3854" width="9.7109375" customWidth="1"/>
    <col min="3855" max="3855" width="3.7109375" customWidth="1"/>
    <col min="3856" max="3856" width="9.7109375" customWidth="1"/>
    <col min="3857" max="3857" width="3.7109375" customWidth="1"/>
    <col min="3858" max="3858" width="9.7109375" customWidth="1"/>
    <col min="3859" max="3860" width="3.7109375" customWidth="1"/>
    <col min="3861" max="3861" width="9.7109375" customWidth="1"/>
    <col min="3862" max="3862" width="0" hidden="1" customWidth="1"/>
    <col min="4097" max="4097" width="7.42578125" customWidth="1"/>
    <col min="4098" max="4098" width="8.7109375" customWidth="1"/>
    <col min="4099" max="4099" width="27" customWidth="1"/>
    <col min="4100" max="4100" width="7.7109375" customWidth="1"/>
    <col min="4101" max="4101" width="5.7109375" customWidth="1"/>
    <col min="4102" max="4102" width="15.42578125" customWidth="1"/>
    <col min="4103" max="4103" width="7.7109375" customWidth="1"/>
    <col min="4104" max="4104" width="25.7109375" customWidth="1"/>
    <col min="4105" max="4105" width="7.85546875" customWidth="1"/>
    <col min="4106" max="4106" width="9.7109375" customWidth="1"/>
    <col min="4107" max="4107" width="3.7109375" customWidth="1"/>
    <col min="4108" max="4108" width="9.7109375" customWidth="1"/>
    <col min="4109" max="4109" width="3.7109375" customWidth="1"/>
    <col min="4110" max="4110" width="9.7109375" customWidth="1"/>
    <col min="4111" max="4111" width="3.7109375" customWidth="1"/>
    <col min="4112" max="4112" width="9.7109375" customWidth="1"/>
    <col min="4113" max="4113" width="3.7109375" customWidth="1"/>
    <col min="4114" max="4114" width="9.7109375" customWidth="1"/>
    <col min="4115" max="4116" width="3.7109375" customWidth="1"/>
    <col min="4117" max="4117" width="9.7109375" customWidth="1"/>
    <col min="4118" max="4118" width="0" hidden="1" customWidth="1"/>
    <col min="4353" max="4353" width="7.42578125" customWidth="1"/>
    <col min="4354" max="4354" width="8.7109375" customWidth="1"/>
    <col min="4355" max="4355" width="27" customWidth="1"/>
    <col min="4356" max="4356" width="7.7109375" customWidth="1"/>
    <col min="4357" max="4357" width="5.7109375" customWidth="1"/>
    <col min="4358" max="4358" width="15.42578125" customWidth="1"/>
    <col min="4359" max="4359" width="7.7109375" customWidth="1"/>
    <col min="4360" max="4360" width="25.7109375" customWidth="1"/>
    <col min="4361" max="4361" width="7.85546875" customWidth="1"/>
    <col min="4362" max="4362" width="9.7109375" customWidth="1"/>
    <col min="4363" max="4363" width="3.7109375" customWidth="1"/>
    <col min="4364" max="4364" width="9.7109375" customWidth="1"/>
    <col min="4365" max="4365" width="3.7109375" customWidth="1"/>
    <col min="4366" max="4366" width="9.7109375" customWidth="1"/>
    <col min="4367" max="4367" width="3.7109375" customWidth="1"/>
    <col min="4368" max="4368" width="9.7109375" customWidth="1"/>
    <col min="4369" max="4369" width="3.7109375" customWidth="1"/>
    <col min="4370" max="4370" width="9.7109375" customWidth="1"/>
    <col min="4371" max="4372" width="3.7109375" customWidth="1"/>
    <col min="4373" max="4373" width="9.7109375" customWidth="1"/>
    <col min="4374" max="4374" width="0" hidden="1" customWidth="1"/>
    <col min="4609" max="4609" width="7.42578125" customWidth="1"/>
    <col min="4610" max="4610" width="8.7109375" customWidth="1"/>
    <col min="4611" max="4611" width="27" customWidth="1"/>
    <col min="4612" max="4612" width="7.7109375" customWidth="1"/>
    <col min="4613" max="4613" width="5.7109375" customWidth="1"/>
    <col min="4614" max="4614" width="15.42578125" customWidth="1"/>
    <col min="4615" max="4615" width="7.7109375" customWidth="1"/>
    <col min="4616" max="4616" width="25.7109375" customWidth="1"/>
    <col min="4617" max="4617" width="7.85546875" customWidth="1"/>
    <col min="4618" max="4618" width="9.7109375" customWidth="1"/>
    <col min="4619" max="4619" width="3.7109375" customWidth="1"/>
    <col min="4620" max="4620" width="9.7109375" customWidth="1"/>
    <col min="4621" max="4621" width="3.7109375" customWidth="1"/>
    <col min="4622" max="4622" width="9.7109375" customWidth="1"/>
    <col min="4623" max="4623" width="3.7109375" customWidth="1"/>
    <col min="4624" max="4624" width="9.7109375" customWidth="1"/>
    <col min="4625" max="4625" width="3.7109375" customWidth="1"/>
    <col min="4626" max="4626" width="9.7109375" customWidth="1"/>
    <col min="4627" max="4628" width="3.7109375" customWidth="1"/>
    <col min="4629" max="4629" width="9.7109375" customWidth="1"/>
    <col min="4630" max="4630" width="0" hidden="1" customWidth="1"/>
    <col min="4865" max="4865" width="7.42578125" customWidth="1"/>
    <col min="4866" max="4866" width="8.7109375" customWidth="1"/>
    <col min="4867" max="4867" width="27" customWidth="1"/>
    <col min="4868" max="4868" width="7.7109375" customWidth="1"/>
    <col min="4869" max="4869" width="5.7109375" customWidth="1"/>
    <col min="4870" max="4870" width="15.42578125" customWidth="1"/>
    <col min="4871" max="4871" width="7.7109375" customWidth="1"/>
    <col min="4872" max="4872" width="25.7109375" customWidth="1"/>
    <col min="4873" max="4873" width="7.85546875" customWidth="1"/>
    <col min="4874" max="4874" width="9.7109375" customWidth="1"/>
    <col min="4875" max="4875" width="3.7109375" customWidth="1"/>
    <col min="4876" max="4876" width="9.7109375" customWidth="1"/>
    <col min="4877" max="4877" width="3.7109375" customWidth="1"/>
    <col min="4878" max="4878" width="9.7109375" customWidth="1"/>
    <col min="4879" max="4879" width="3.7109375" customWidth="1"/>
    <col min="4880" max="4880" width="9.7109375" customWidth="1"/>
    <col min="4881" max="4881" width="3.7109375" customWidth="1"/>
    <col min="4882" max="4882" width="9.7109375" customWidth="1"/>
    <col min="4883" max="4884" width="3.7109375" customWidth="1"/>
    <col min="4885" max="4885" width="9.7109375" customWidth="1"/>
    <col min="4886" max="4886" width="0" hidden="1" customWidth="1"/>
    <col min="5121" max="5121" width="7.42578125" customWidth="1"/>
    <col min="5122" max="5122" width="8.7109375" customWidth="1"/>
    <col min="5123" max="5123" width="27" customWidth="1"/>
    <col min="5124" max="5124" width="7.7109375" customWidth="1"/>
    <col min="5125" max="5125" width="5.7109375" customWidth="1"/>
    <col min="5126" max="5126" width="15.42578125" customWidth="1"/>
    <col min="5127" max="5127" width="7.7109375" customWidth="1"/>
    <col min="5128" max="5128" width="25.7109375" customWidth="1"/>
    <col min="5129" max="5129" width="7.85546875" customWidth="1"/>
    <col min="5130" max="5130" width="9.7109375" customWidth="1"/>
    <col min="5131" max="5131" width="3.7109375" customWidth="1"/>
    <col min="5132" max="5132" width="9.7109375" customWidth="1"/>
    <col min="5133" max="5133" width="3.7109375" customWidth="1"/>
    <col min="5134" max="5134" width="9.7109375" customWidth="1"/>
    <col min="5135" max="5135" width="3.7109375" customWidth="1"/>
    <col min="5136" max="5136" width="9.7109375" customWidth="1"/>
    <col min="5137" max="5137" width="3.7109375" customWidth="1"/>
    <col min="5138" max="5138" width="9.7109375" customWidth="1"/>
    <col min="5139" max="5140" width="3.7109375" customWidth="1"/>
    <col min="5141" max="5141" width="9.7109375" customWidth="1"/>
    <col min="5142" max="5142" width="0" hidden="1" customWidth="1"/>
    <col min="5377" max="5377" width="7.42578125" customWidth="1"/>
    <col min="5378" max="5378" width="8.7109375" customWidth="1"/>
    <col min="5379" max="5379" width="27" customWidth="1"/>
    <col min="5380" max="5380" width="7.7109375" customWidth="1"/>
    <col min="5381" max="5381" width="5.7109375" customWidth="1"/>
    <col min="5382" max="5382" width="15.42578125" customWidth="1"/>
    <col min="5383" max="5383" width="7.7109375" customWidth="1"/>
    <col min="5384" max="5384" width="25.7109375" customWidth="1"/>
    <col min="5385" max="5385" width="7.85546875" customWidth="1"/>
    <col min="5386" max="5386" width="9.7109375" customWidth="1"/>
    <col min="5387" max="5387" width="3.7109375" customWidth="1"/>
    <col min="5388" max="5388" width="9.7109375" customWidth="1"/>
    <col min="5389" max="5389" width="3.7109375" customWidth="1"/>
    <col min="5390" max="5390" width="9.7109375" customWidth="1"/>
    <col min="5391" max="5391" width="3.7109375" customWidth="1"/>
    <col min="5392" max="5392" width="9.7109375" customWidth="1"/>
    <col min="5393" max="5393" width="3.7109375" customWidth="1"/>
    <col min="5394" max="5394" width="9.7109375" customWidth="1"/>
    <col min="5395" max="5396" width="3.7109375" customWidth="1"/>
    <col min="5397" max="5397" width="9.7109375" customWidth="1"/>
    <col min="5398" max="5398" width="0" hidden="1" customWidth="1"/>
    <col min="5633" max="5633" width="7.42578125" customWidth="1"/>
    <col min="5634" max="5634" width="8.7109375" customWidth="1"/>
    <col min="5635" max="5635" width="27" customWidth="1"/>
    <col min="5636" max="5636" width="7.7109375" customWidth="1"/>
    <col min="5637" max="5637" width="5.7109375" customWidth="1"/>
    <col min="5638" max="5638" width="15.42578125" customWidth="1"/>
    <col min="5639" max="5639" width="7.7109375" customWidth="1"/>
    <col min="5640" max="5640" width="25.7109375" customWidth="1"/>
    <col min="5641" max="5641" width="7.85546875" customWidth="1"/>
    <col min="5642" max="5642" width="9.7109375" customWidth="1"/>
    <col min="5643" max="5643" width="3.7109375" customWidth="1"/>
    <col min="5644" max="5644" width="9.7109375" customWidth="1"/>
    <col min="5645" max="5645" width="3.7109375" customWidth="1"/>
    <col min="5646" max="5646" width="9.7109375" customWidth="1"/>
    <col min="5647" max="5647" width="3.7109375" customWidth="1"/>
    <col min="5648" max="5648" width="9.7109375" customWidth="1"/>
    <col min="5649" max="5649" width="3.7109375" customWidth="1"/>
    <col min="5650" max="5650" width="9.7109375" customWidth="1"/>
    <col min="5651" max="5652" width="3.7109375" customWidth="1"/>
    <col min="5653" max="5653" width="9.7109375" customWidth="1"/>
    <col min="5654" max="5654" width="0" hidden="1" customWidth="1"/>
    <col min="5889" max="5889" width="7.42578125" customWidth="1"/>
    <col min="5890" max="5890" width="8.7109375" customWidth="1"/>
    <col min="5891" max="5891" width="27" customWidth="1"/>
    <col min="5892" max="5892" width="7.7109375" customWidth="1"/>
    <col min="5893" max="5893" width="5.7109375" customWidth="1"/>
    <col min="5894" max="5894" width="15.42578125" customWidth="1"/>
    <col min="5895" max="5895" width="7.7109375" customWidth="1"/>
    <col min="5896" max="5896" width="25.7109375" customWidth="1"/>
    <col min="5897" max="5897" width="7.85546875" customWidth="1"/>
    <col min="5898" max="5898" width="9.7109375" customWidth="1"/>
    <col min="5899" max="5899" width="3.7109375" customWidth="1"/>
    <col min="5900" max="5900" width="9.7109375" customWidth="1"/>
    <col min="5901" max="5901" width="3.7109375" customWidth="1"/>
    <col min="5902" max="5902" width="9.7109375" customWidth="1"/>
    <col min="5903" max="5903" width="3.7109375" customWidth="1"/>
    <col min="5904" max="5904" width="9.7109375" customWidth="1"/>
    <col min="5905" max="5905" width="3.7109375" customWidth="1"/>
    <col min="5906" max="5906" width="9.7109375" customWidth="1"/>
    <col min="5907" max="5908" width="3.7109375" customWidth="1"/>
    <col min="5909" max="5909" width="9.7109375" customWidth="1"/>
    <col min="5910" max="5910" width="0" hidden="1" customWidth="1"/>
    <col min="6145" max="6145" width="7.42578125" customWidth="1"/>
    <col min="6146" max="6146" width="8.7109375" customWidth="1"/>
    <col min="6147" max="6147" width="27" customWidth="1"/>
    <col min="6148" max="6148" width="7.7109375" customWidth="1"/>
    <col min="6149" max="6149" width="5.7109375" customWidth="1"/>
    <col min="6150" max="6150" width="15.42578125" customWidth="1"/>
    <col min="6151" max="6151" width="7.7109375" customWidth="1"/>
    <col min="6152" max="6152" width="25.7109375" customWidth="1"/>
    <col min="6153" max="6153" width="7.85546875" customWidth="1"/>
    <col min="6154" max="6154" width="9.7109375" customWidth="1"/>
    <col min="6155" max="6155" width="3.7109375" customWidth="1"/>
    <col min="6156" max="6156" width="9.7109375" customWidth="1"/>
    <col min="6157" max="6157" width="3.7109375" customWidth="1"/>
    <col min="6158" max="6158" width="9.7109375" customWidth="1"/>
    <col min="6159" max="6159" width="3.7109375" customWidth="1"/>
    <col min="6160" max="6160" width="9.7109375" customWidth="1"/>
    <col min="6161" max="6161" width="3.7109375" customWidth="1"/>
    <col min="6162" max="6162" width="9.7109375" customWidth="1"/>
    <col min="6163" max="6164" width="3.7109375" customWidth="1"/>
    <col min="6165" max="6165" width="9.7109375" customWidth="1"/>
    <col min="6166" max="6166" width="0" hidden="1" customWidth="1"/>
    <col min="6401" max="6401" width="7.42578125" customWidth="1"/>
    <col min="6402" max="6402" width="8.7109375" customWidth="1"/>
    <col min="6403" max="6403" width="27" customWidth="1"/>
    <col min="6404" max="6404" width="7.7109375" customWidth="1"/>
    <col min="6405" max="6405" width="5.7109375" customWidth="1"/>
    <col min="6406" max="6406" width="15.42578125" customWidth="1"/>
    <col min="6407" max="6407" width="7.7109375" customWidth="1"/>
    <col min="6408" max="6408" width="25.7109375" customWidth="1"/>
    <col min="6409" max="6409" width="7.85546875" customWidth="1"/>
    <col min="6410" max="6410" width="9.7109375" customWidth="1"/>
    <col min="6411" max="6411" width="3.7109375" customWidth="1"/>
    <col min="6412" max="6412" width="9.7109375" customWidth="1"/>
    <col min="6413" max="6413" width="3.7109375" customWidth="1"/>
    <col min="6414" max="6414" width="9.7109375" customWidth="1"/>
    <col min="6415" max="6415" width="3.7109375" customWidth="1"/>
    <col min="6416" max="6416" width="9.7109375" customWidth="1"/>
    <col min="6417" max="6417" width="3.7109375" customWidth="1"/>
    <col min="6418" max="6418" width="9.7109375" customWidth="1"/>
    <col min="6419" max="6420" width="3.7109375" customWidth="1"/>
    <col min="6421" max="6421" width="9.7109375" customWidth="1"/>
    <col min="6422" max="6422" width="0" hidden="1" customWidth="1"/>
    <col min="6657" max="6657" width="7.42578125" customWidth="1"/>
    <col min="6658" max="6658" width="8.7109375" customWidth="1"/>
    <col min="6659" max="6659" width="27" customWidth="1"/>
    <col min="6660" max="6660" width="7.7109375" customWidth="1"/>
    <col min="6661" max="6661" width="5.7109375" customWidth="1"/>
    <col min="6662" max="6662" width="15.42578125" customWidth="1"/>
    <col min="6663" max="6663" width="7.7109375" customWidth="1"/>
    <col min="6664" max="6664" width="25.7109375" customWidth="1"/>
    <col min="6665" max="6665" width="7.85546875" customWidth="1"/>
    <col min="6666" max="6666" width="9.7109375" customWidth="1"/>
    <col min="6667" max="6667" width="3.7109375" customWidth="1"/>
    <col min="6668" max="6668" width="9.7109375" customWidth="1"/>
    <col min="6669" max="6669" width="3.7109375" customWidth="1"/>
    <col min="6670" max="6670" width="9.7109375" customWidth="1"/>
    <col min="6671" max="6671" width="3.7109375" customWidth="1"/>
    <col min="6672" max="6672" width="9.7109375" customWidth="1"/>
    <col min="6673" max="6673" width="3.7109375" customWidth="1"/>
    <col min="6674" max="6674" width="9.7109375" customWidth="1"/>
    <col min="6675" max="6676" width="3.7109375" customWidth="1"/>
    <col min="6677" max="6677" width="9.7109375" customWidth="1"/>
    <col min="6678" max="6678" width="0" hidden="1" customWidth="1"/>
    <col min="6913" max="6913" width="7.42578125" customWidth="1"/>
    <col min="6914" max="6914" width="8.7109375" customWidth="1"/>
    <col min="6915" max="6915" width="27" customWidth="1"/>
    <col min="6916" max="6916" width="7.7109375" customWidth="1"/>
    <col min="6917" max="6917" width="5.7109375" customWidth="1"/>
    <col min="6918" max="6918" width="15.42578125" customWidth="1"/>
    <col min="6919" max="6919" width="7.7109375" customWidth="1"/>
    <col min="6920" max="6920" width="25.7109375" customWidth="1"/>
    <col min="6921" max="6921" width="7.85546875" customWidth="1"/>
    <col min="6922" max="6922" width="9.7109375" customWidth="1"/>
    <col min="6923" max="6923" width="3.7109375" customWidth="1"/>
    <col min="6924" max="6924" width="9.7109375" customWidth="1"/>
    <col min="6925" max="6925" width="3.7109375" customWidth="1"/>
    <col min="6926" max="6926" width="9.7109375" customWidth="1"/>
    <col min="6927" max="6927" width="3.7109375" customWidth="1"/>
    <col min="6928" max="6928" width="9.7109375" customWidth="1"/>
    <col min="6929" max="6929" width="3.7109375" customWidth="1"/>
    <col min="6930" max="6930" width="9.7109375" customWidth="1"/>
    <col min="6931" max="6932" width="3.7109375" customWidth="1"/>
    <col min="6933" max="6933" width="9.7109375" customWidth="1"/>
    <col min="6934" max="6934" width="0" hidden="1" customWidth="1"/>
    <col min="7169" max="7169" width="7.42578125" customWidth="1"/>
    <col min="7170" max="7170" width="8.7109375" customWidth="1"/>
    <col min="7171" max="7171" width="27" customWidth="1"/>
    <col min="7172" max="7172" width="7.7109375" customWidth="1"/>
    <col min="7173" max="7173" width="5.7109375" customWidth="1"/>
    <col min="7174" max="7174" width="15.42578125" customWidth="1"/>
    <col min="7175" max="7175" width="7.7109375" customWidth="1"/>
    <col min="7176" max="7176" width="25.7109375" customWidth="1"/>
    <col min="7177" max="7177" width="7.85546875" customWidth="1"/>
    <col min="7178" max="7178" width="9.7109375" customWidth="1"/>
    <col min="7179" max="7179" width="3.7109375" customWidth="1"/>
    <col min="7180" max="7180" width="9.7109375" customWidth="1"/>
    <col min="7181" max="7181" width="3.7109375" customWidth="1"/>
    <col min="7182" max="7182" width="9.7109375" customWidth="1"/>
    <col min="7183" max="7183" width="3.7109375" customWidth="1"/>
    <col min="7184" max="7184" width="9.7109375" customWidth="1"/>
    <col min="7185" max="7185" width="3.7109375" customWidth="1"/>
    <col min="7186" max="7186" width="9.7109375" customWidth="1"/>
    <col min="7187" max="7188" width="3.7109375" customWidth="1"/>
    <col min="7189" max="7189" width="9.7109375" customWidth="1"/>
    <col min="7190" max="7190" width="0" hidden="1" customWidth="1"/>
    <col min="7425" max="7425" width="7.42578125" customWidth="1"/>
    <col min="7426" max="7426" width="8.7109375" customWidth="1"/>
    <col min="7427" max="7427" width="27" customWidth="1"/>
    <col min="7428" max="7428" width="7.7109375" customWidth="1"/>
    <col min="7429" max="7429" width="5.7109375" customWidth="1"/>
    <col min="7430" max="7430" width="15.42578125" customWidth="1"/>
    <col min="7431" max="7431" width="7.7109375" customWidth="1"/>
    <col min="7432" max="7432" width="25.7109375" customWidth="1"/>
    <col min="7433" max="7433" width="7.85546875" customWidth="1"/>
    <col min="7434" max="7434" width="9.7109375" customWidth="1"/>
    <col min="7435" max="7435" width="3.7109375" customWidth="1"/>
    <col min="7436" max="7436" width="9.7109375" customWidth="1"/>
    <col min="7437" max="7437" width="3.7109375" customWidth="1"/>
    <col min="7438" max="7438" width="9.7109375" customWidth="1"/>
    <col min="7439" max="7439" width="3.7109375" customWidth="1"/>
    <col min="7440" max="7440" width="9.7109375" customWidth="1"/>
    <col min="7441" max="7441" width="3.7109375" customWidth="1"/>
    <col min="7442" max="7442" width="9.7109375" customWidth="1"/>
    <col min="7443" max="7444" width="3.7109375" customWidth="1"/>
    <col min="7445" max="7445" width="9.7109375" customWidth="1"/>
    <col min="7446" max="7446" width="0" hidden="1" customWidth="1"/>
    <col min="7681" max="7681" width="7.42578125" customWidth="1"/>
    <col min="7682" max="7682" width="8.7109375" customWidth="1"/>
    <col min="7683" max="7683" width="27" customWidth="1"/>
    <col min="7684" max="7684" width="7.7109375" customWidth="1"/>
    <col min="7685" max="7685" width="5.7109375" customWidth="1"/>
    <col min="7686" max="7686" width="15.42578125" customWidth="1"/>
    <col min="7687" max="7687" width="7.7109375" customWidth="1"/>
    <col min="7688" max="7688" width="25.7109375" customWidth="1"/>
    <col min="7689" max="7689" width="7.85546875" customWidth="1"/>
    <col min="7690" max="7690" width="9.7109375" customWidth="1"/>
    <col min="7691" max="7691" width="3.7109375" customWidth="1"/>
    <col min="7692" max="7692" width="9.7109375" customWidth="1"/>
    <col min="7693" max="7693" width="3.7109375" customWidth="1"/>
    <col min="7694" max="7694" width="9.7109375" customWidth="1"/>
    <col min="7695" max="7695" width="3.7109375" customWidth="1"/>
    <col min="7696" max="7696" width="9.7109375" customWidth="1"/>
    <col min="7697" max="7697" width="3.7109375" customWidth="1"/>
    <col min="7698" max="7698" width="9.7109375" customWidth="1"/>
    <col min="7699" max="7700" width="3.7109375" customWidth="1"/>
    <col min="7701" max="7701" width="9.7109375" customWidth="1"/>
    <col min="7702" max="7702" width="0" hidden="1" customWidth="1"/>
    <col min="7937" max="7937" width="7.42578125" customWidth="1"/>
    <col min="7938" max="7938" width="8.7109375" customWidth="1"/>
    <col min="7939" max="7939" width="27" customWidth="1"/>
    <col min="7940" max="7940" width="7.7109375" customWidth="1"/>
    <col min="7941" max="7941" width="5.7109375" customWidth="1"/>
    <col min="7942" max="7942" width="15.42578125" customWidth="1"/>
    <col min="7943" max="7943" width="7.7109375" customWidth="1"/>
    <col min="7944" max="7944" width="25.7109375" customWidth="1"/>
    <col min="7945" max="7945" width="7.85546875" customWidth="1"/>
    <col min="7946" max="7946" width="9.7109375" customWidth="1"/>
    <col min="7947" max="7947" width="3.7109375" customWidth="1"/>
    <col min="7948" max="7948" width="9.7109375" customWidth="1"/>
    <col min="7949" max="7949" width="3.7109375" customWidth="1"/>
    <col min="7950" max="7950" width="9.7109375" customWidth="1"/>
    <col min="7951" max="7951" width="3.7109375" customWidth="1"/>
    <col min="7952" max="7952" width="9.7109375" customWidth="1"/>
    <col min="7953" max="7953" width="3.7109375" customWidth="1"/>
    <col min="7954" max="7954" width="9.7109375" customWidth="1"/>
    <col min="7955" max="7956" width="3.7109375" customWidth="1"/>
    <col min="7957" max="7957" width="9.7109375" customWidth="1"/>
    <col min="7958" max="7958" width="0" hidden="1" customWidth="1"/>
    <col min="8193" max="8193" width="7.42578125" customWidth="1"/>
    <col min="8194" max="8194" width="8.7109375" customWidth="1"/>
    <col min="8195" max="8195" width="27" customWidth="1"/>
    <col min="8196" max="8196" width="7.7109375" customWidth="1"/>
    <col min="8197" max="8197" width="5.7109375" customWidth="1"/>
    <col min="8198" max="8198" width="15.42578125" customWidth="1"/>
    <col min="8199" max="8199" width="7.7109375" customWidth="1"/>
    <col min="8200" max="8200" width="25.7109375" customWidth="1"/>
    <col min="8201" max="8201" width="7.85546875" customWidth="1"/>
    <col min="8202" max="8202" width="9.7109375" customWidth="1"/>
    <col min="8203" max="8203" width="3.7109375" customWidth="1"/>
    <col min="8204" max="8204" width="9.7109375" customWidth="1"/>
    <col min="8205" max="8205" width="3.7109375" customWidth="1"/>
    <col min="8206" max="8206" width="9.7109375" customWidth="1"/>
    <col min="8207" max="8207" width="3.7109375" customWidth="1"/>
    <col min="8208" max="8208" width="9.7109375" customWidth="1"/>
    <col min="8209" max="8209" width="3.7109375" customWidth="1"/>
    <col min="8210" max="8210" width="9.7109375" customWidth="1"/>
    <col min="8211" max="8212" width="3.7109375" customWidth="1"/>
    <col min="8213" max="8213" width="9.7109375" customWidth="1"/>
    <col min="8214" max="8214" width="0" hidden="1" customWidth="1"/>
    <col min="8449" max="8449" width="7.42578125" customWidth="1"/>
    <col min="8450" max="8450" width="8.7109375" customWidth="1"/>
    <col min="8451" max="8451" width="27" customWidth="1"/>
    <col min="8452" max="8452" width="7.7109375" customWidth="1"/>
    <col min="8453" max="8453" width="5.7109375" customWidth="1"/>
    <col min="8454" max="8454" width="15.42578125" customWidth="1"/>
    <col min="8455" max="8455" width="7.7109375" customWidth="1"/>
    <col min="8456" max="8456" width="25.7109375" customWidth="1"/>
    <col min="8457" max="8457" width="7.85546875" customWidth="1"/>
    <col min="8458" max="8458" width="9.7109375" customWidth="1"/>
    <col min="8459" max="8459" width="3.7109375" customWidth="1"/>
    <col min="8460" max="8460" width="9.7109375" customWidth="1"/>
    <col min="8461" max="8461" width="3.7109375" customWidth="1"/>
    <col min="8462" max="8462" width="9.7109375" customWidth="1"/>
    <col min="8463" max="8463" width="3.7109375" customWidth="1"/>
    <col min="8464" max="8464" width="9.7109375" customWidth="1"/>
    <col min="8465" max="8465" width="3.7109375" customWidth="1"/>
    <col min="8466" max="8466" width="9.7109375" customWidth="1"/>
    <col min="8467" max="8468" width="3.7109375" customWidth="1"/>
    <col min="8469" max="8469" width="9.7109375" customWidth="1"/>
    <col min="8470" max="8470" width="0" hidden="1" customWidth="1"/>
    <col min="8705" max="8705" width="7.42578125" customWidth="1"/>
    <col min="8706" max="8706" width="8.7109375" customWidth="1"/>
    <col min="8707" max="8707" width="27" customWidth="1"/>
    <col min="8708" max="8708" width="7.7109375" customWidth="1"/>
    <col min="8709" max="8709" width="5.7109375" customWidth="1"/>
    <col min="8710" max="8710" width="15.42578125" customWidth="1"/>
    <col min="8711" max="8711" width="7.7109375" customWidth="1"/>
    <col min="8712" max="8712" width="25.7109375" customWidth="1"/>
    <col min="8713" max="8713" width="7.85546875" customWidth="1"/>
    <col min="8714" max="8714" width="9.7109375" customWidth="1"/>
    <col min="8715" max="8715" width="3.7109375" customWidth="1"/>
    <col min="8716" max="8716" width="9.7109375" customWidth="1"/>
    <col min="8717" max="8717" width="3.7109375" customWidth="1"/>
    <col min="8718" max="8718" width="9.7109375" customWidth="1"/>
    <col min="8719" max="8719" width="3.7109375" customWidth="1"/>
    <col min="8720" max="8720" width="9.7109375" customWidth="1"/>
    <col min="8721" max="8721" width="3.7109375" customWidth="1"/>
    <col min="8722" max="8722" width="9.7109375" customWidth="1"/>
    <col min="8723" max="8724" width="3.7109375" customWidth="1"/>
    <col min="8725" max="8725" width="9.7109375" customWidth="1"/>
    <col min="8726" max="8726" width="0" hidden="1" customWidth="1"/>
    <col min="8961" max="8961" width="7.42578125" customWidth="1"/>
    <col min="8962" max="8962" width="8.7109375" customWidth="1"/>
    <col min="8963" max="8963" width="27" customWidth="1"/>
    <col min="8964" max="8964" width="7.7109375" customWidth="1"/>
    <col min="8965" max="8965" width="5.7109375" customWidth="1"/>
    <col min="8966" max="8966" width="15.42578125" customWidth="1"/>
    <col min="8967" max="8967" width="7.7109375" customWidth="1"/>
    <col min="8968" max="8968" width="25.7109375" customWidth="1"/>
    <col min="8969" max="8969" width="7.85546875" customWidth="1"/>
    <col min="8970" max="8970" width="9.7109375" customWidth="1"/>
    <col min="8971" max="8971" width="3.7109375" customWidth="1"/>
    <col min="8972" max="8972" width="9.7109375" customWidth="1"/>
    <col min="8973" max="8973" width="3.7109375" customWidth="1"/>
    <col min="8974" max="8974" width="9.7109375" customWidth="1"/>
    <col min="8975" max="8975" width="3.7109375" customWidth="1"/>
    <col min="8976" max="8976" width="9.7109375" customWidth="1"/>
    <col min="8977" max="8977" width="3.7109375" customWidth="1"/>
    <col min="8978" max="8978" width="9.7109375" customWidth="1"/>
    <col min="8979" max="8980" width="3.7109375" customWidth="1"/>
    <col min="8981" max="8981" width="9.7109375" customWidth="1"/>
    <col min="8982" max="8982" width="0" hidden="1" customWidth="1"/>
    <col min="9217" max="9217" width="7.42578125" customWidth="1"/>
    <col min="9218" max="9218" width="8.7109375" customWidth="1"/>
    <col min="9219" max="9219" width="27" customWidth="1"/>
    <col min="9220" max="9220" width="7.7109375" customWidth="1"/>
    <col min="9221" max="9221" width="5.7109375" customWidth="1"/>
    <col min="9222" max="9222" width="15.42578125" customWidth="1"/>
    <col min="9223" max="9223" width="7.7109375" customWidth="1"/>
    <col min="9224" max="9224" width="25.7109375" customWidth="1"/>
    <col min="9225" max="9225" width="7.85546875" customWidth="1"/>
    <col min="9226" max="9226" width="9.7109375" customWidth="1"/>
    <col min="9227" max="9227" width="3.7109375" customWidth="1"/>
    <col min="9228" max="9228" width="9.7109375" customWidth="1"/>
    <col min="9229" max="9229" width="3.7109375" customWidth="1"/>
    <col min="9230" max="9230" width="9.7109375" customWidth="1"/>
    <col min="9231" max="9231" width="3.7109375" customWidth="1"/>
    <col min="9232" max="9232" width="9.7109375" customWidth="1"/>
    <col min="9233" max="9233" width="3.7109375" customWidth="1"/>
    <col min="9234" max="9234" width="9.7109375" customWidth="1"/>
    <col min="9235" max="9236" width="3.7109375" customWidth="1"/>
    <col min="9237" max="9237" width="9.7109375" customWidth="1"/>
    <col min="9238" max="9238" width="0" hidden="1" customWidth="1"/>
    <col min="9473" max="9473" width="7.42578125" customWidth="1"/>
    <col min="9474" max="9474" width="8.7109375" customWidth="1"/>
    <col min="9475" max="9475" width="27" customWidth="1"/>
    <col min="9476" max="9476" width="7.7109375" customWidth="1"/>
    <col min="9477" max="9477" width="5.7109375" customWidth="1"/>
    <col min="9478" max="9478" width="15.42578125" customWidth="1"/>
    <col min="9479" max="9479" width="7.7109375" customWidth="1"/>
    <col min="9480" max="9480" width="25.7109375" customWidth="1"/>
    <col min="9481" max="9481" width="7.85546875" customWidth="1"/>
    <col min="9482" max="9482" width="9.7109375" customWidth="1"/>
    <col min="9483" max="9483" width="3.7109375" customWidth="1"/>
    <col min="9484" max="9484" width="9.7109375" customWidth="1"/>
    <col min="9485" max="9485" width="3.7109375" customWidth="1"/>
    <col min="9486" max="9486" width="9.7109375" customWidth="1"/>
    <col min="9487" max="9487" width="3.7109375" customWidth="1"/>
    <col min="9488" max="9488" width="9.7109375" customWidth="1"/>
    <col min="9489" max="9489" width="3.7109375" customWidth="1"/>
    <col min="9490" max="9490" width="9.7109375" customWidth="1"/>
    <col min="9491" max="9492" width="3.7109375" customWidth="1"/>
    <col min="9493" max="9493" width="9.7109375" customWidth="1"/>
    <col min="9494" max="9494" width="0" hidden="1" customWidth="1"/>
    <col min="9729" max="9729" width="7.42578125" customWidth="1"/>
    <col min="9730" max="9730" width="8.7109375" customWidth="1"/>
    <col min="9731" max="9731" width="27" customWidth="1"/>
    <col min="9732" max="9732" width="7.7109375" customWidth="1"/>
    <col min="9733" max="9733" width="5.7109375" customWidth="1"/>
    <col min="9734" max="9734" width="15.42578125" customWidth="1"/>
    <col min="9735" max="9735" width="7.7109375" customWidth="1"/>
    <col min="9736" max="9736" width="25.7109375" customWidth="1"/>
    <col min="9737" max="9737" width="7.85546875" customWidth="1"/>
    <col min="9738" max="9738" width="9.7109375" customWidth="1"/>
    <col min="9739" max="9739" width="3.7109375" customWidth="1"/>
    <col min="9740" max="9740" width="9.7109375" customWidth="1"/>
    <col min="9741" max="9741" width="3.7109375" customWidth="1"/>
    <col min="9742" max="9742" width="9.7109375" customWidth="1"/>
    <col min="9743" max="9743" width="3.7109375" customWidth="1"/>
    <col min="9744" max="9744" width="9.7109375" customWidth="1"/>
    <col min="9745" max="9745" width="3.7109375" customWidth="1"/>
    <col min="9746" max="9746" width="9.7109375" customWidth="1"/>
    <col min="9747" max="9748" width="3.7109375" customWidth="1"/>
    <col min="9749" max="9749" width="9.7109375" customWidth="1"/>
    <col min="9750" max="9750" width="0" hidden="1" customWidth="1"/>
    <col min="9985" max="9985" width="7.42578125" customWidth="1"/>
    <col min="9986" max="9986" width="8.7109375" customWidth="1"/>
    <col min="9987" max="9987" width="27" customWidth="1"/>
    <col min="9988" max="9988" width="7.7109375" customWidth="1"/>
    <col min="9989" max="9989" width="5.7109375" customWidth="1"/>
    <col min="9990" max="9990" width="15.42578125" customWidth="1"/>
    <col min="9991" max="9991" width="7.7109375" customWidth="1"/>
    <col min="9992" max="9992" width="25.7109375" customWidth="1"/>
    <col min="9993" max="9993" width="7.85546875" customWidth="1"/>
    <col min="9994" max="9994" width="9.7109375" customWidth="1"/>
    <col min="9995" max="9995" width="3.7109375" customWidth="1"/>
    <col min="9996" max="9996" width="9.7109375" customWidth="1"/>
    <col min="9997" max="9997" width="3.7109375" customWidth="1"/>
    <col min="9998" max="9998" width="9.7109375" customWidth="1"/>
    <col min="9999" max="9999" width="3.7109375" customWidth="1"/>
    <col min="10000" max="10000" width="9.7109375" customWidth="1"/>
    <col min="10001" max="10001" width="3.7109375" customWidth="1"/>
    <col min="10002" max="10002" width="9.7109375" customWidth="1"/>
    <col min="10003" max="10004" width="3.7109375" customWidth="1"/>
    <col min="10005" max="10005" width="9.7109375" customWidth="1"/>
    <col min="10006" max="10006" width="0" hidden="1" customWidth="1"/>
    <col min="10241" max="10241" width="7.42578125" customWidth="1"/>
    <col min="10242" max="10242" width="8.7109375" customWidth="1"/>
    <col min="10243" max="10243" width="27" customWidth="1"/>
    <col min="10244" max="10244" width="7.7109375" customWidth="1"/>
    <col min="10245" max="10245" width="5.7109375" customWidth="1"/>
    <col min="10246" max="10246" width="15.42578125" customWidth="1"/>
    <col min="10247" max="10247" width="7.7109375" customWidth="1"/>
    <col min="10248" max="10248" width="25.7109375" customWidth="1"/>
    <col min="10249" max="10249" width="7.85546875" customWidth="1"/>
    <col min="10250" max="10250" width="9.7109375" customWidth="1"/>
    <col min="10251" max="10251" width="3.7109375" customWidth="1"/>
    <col min="10252" max="10252" width="9.7109375" customWidth="1"/>
    <col min="10253" max="10253" width="3.7109375" customWidth="1"/>
    <col min="10254" max="10254" width="9.7109375" customWidth="1"/>
    <col min="10255" max="10255" width="3.7109375" customWidth="1"/>
    <col min="10256" max="10256" width="9.7109375" customWidth="1"/>
    <col min="10257" max="10257" width="3.7109375" customWidth="1"/>
    <col min="10258" max="10258" width="9.7109375" customWidth="1"/>
    <col min="10259" max="10260" width="3.7109375" customWidth="1"/>
    <col min="10261" max="10261" width="9.7109375" customWidth="1"/>
    <col min="10262" max="10262" width="0" hidden="1" customWidth="1"/>
    <col min="10497" max="10497" width="7.42578125" customWidth="1"/>
    <col min="10498" max="10498" width="8.7109375" customWidth="1"/>
    <col min="10499" max="10499" width="27" customWidth="1"/>
    <col min="10500" max="10500" width="7.7109375" customWidth="1"/>
    <col min="10501" max="10501" width="5.7109375" customWidth="1"/>
    <col min="10502" max="10502" width="15.42578125" customWidth="1"/>
    <col min="10503" max="10503" width="7.7109375" customWidth="1"/>
    <col min="10504" max="10504" width="25.7109375" customWidth="1"/>
    <col min="10505" max="10505" width="7.85546875" customWidth="1"/>
    <col min="10506" max="10506" width="9.7109375" customWidth="1"/>
    <col min="10507" max="10507" width="3.7109375" customWidth="1"/>
    <col min="10508" max="10508" width="9.7109375" customWidth="1"/>
    <col min="10509" max="10509" width="3.7109375" customWidth="1"/>
    <col min="10510" max="10510" width="9.7109375" customWidth="1"/>
    <col min="10511" max="10511" width="3.7109375" customWidth="1"/>
    <col min="10512" max="10512" width="9.7109375" customWidth="1"/>
    <col min="10513" max="10513" width="3.7109375" customWidth="1"/>
    <col min="10514" max="10514" width="9.7109375" customWidth="1"/>
    <col min="10515" max="10516" width="3.7109375" customWidth="1"/>
    <col min="10517" max="10517" width="9.7109375" customWidth="1"/>
    <col min="10518" max="10518" width="0" hidden="1" customWidth="1"/>
    <col min="10753" max="10753" width="7.42578125" customWidth="1"/>
    <col min="10754" max="10754" width="8.7109375" customWidth="1"/>
    <col min="10755" max="10755" width="27" customWidth="1"/>
    <col min="10756" max="10756" width="7.7109375" customWidth="1"/>
    <col min="10757" max="10757" width="5.7109375" customWidth="1"/>
    <col min="10758" max="10758" width="15.42578125" customWidth="1"/>
    <col min="10759" max="10759" width="7.7109375" customWidth="1"/>
    <col min="10760" max="10760" width="25.7109375" customWidth="1"/>
    <col min="10761" max="10761" width="7.85546875" customWidth="1"/>
    <col min="10762" max="10762" width="9.7109375" customWidth="1"/>
    <col min="10763" max="10763" width="3.7109375" customWidth="1"/>
    <col min="10764" max="10764" width="9.7109375" customWidth="1"/>
    <col min="10765" max="10765" width="3.7109375" customWidth="1"/>
    <col min="10766" max="10766" width="9.7109375" customWidth="1"/>
    <col min="10767" max="10767" width="3.7109375" customWidth="1"/>
    <col min="10768" max="10768" width="9.7109375" customWidth="1"/>
    <col min="10769" max="10769" width="3.7109375" customWidth="1"/>
    <col min="10770" max="10770" width="9.7109375" customWidth="1"/>
    <col min="10771" max="10772" width="3.7109375" customWidth="1"/>
    <col min="10773" max="10773" width="9.7109375" customWidth="1"/>
    <col min="10774" max="10774" width="0" hidden="1" customWidth="1"/>
    <col min="11009" max="11009" width="7.42578125" customWidth="1"/>
    <col min="11010" max="11010" width="8.7109375" customWidth="1"/>
    <col min="11011" max="11011" width="27" customWidth="1"/>
    <col min="11012" max="11012" width="7.7109375" customWidth="1"/>
    <col min="11013" max="11013" width="5.7109375" customWidth="1"/>
    <col min="11014" max="11014" width="15.42578125" customWidth="1"/>
    <col min="11015" max="11015" width="7.7109375" customWidth="1"/>
    <col min="11016" max="11016" width="25.7109375" customWidth="1"/>
    <col min="11017" max="11017" width="7.85546875" customWidth="1"/>
    <col min="11018" max="11018" width="9.7109375" customWidth="1"/>
    <col min="11019" max="11019" width="3.7109375" customWidth="1"/>
    <col min="11020" max="11020" width="9.7109375" customWidth="1"/>
    <col min="11021" max="11021" width="3.7109375" customWidth="1"/>
    <col min="11022" max="11022" width="9.7109375" customWidth="1"/>
    <col min="11023" max="11023" width="3.7109375" customWidth="1"/>
    <col min="11024" max="11024" width="9.7109375" customWidth="1"/>
    <col min="11025" max="11025" width="3.7109375" customWidth="1"/>
    <col min="11026" max="11026" width="9.7109375" customWidth="1"/>
    <col min="11027" max="11028" width="3.7109375" customWidth="1"/>
    <col min="11029" max="11029" width="9.7109375" customWidth="1"/>
    <col min="11030" max="11030" width="0" hidden="1" customWidth="1"/>
    <col min="11265" max="11265" width="7.42578125" customWidth="1"/>
    <col min="11266" max="11266" width="8.7109375" customWidth="1"/>
    <col min="11267" max="11267" width="27" customWidth="1"/>
    <col min="11268" max="11268" width="7.7109375" customWidth="1"/>
    <col min="11269" max="11269" width="5.7109375" customWidth="1"/>
    <col min="11270" max="11270" width="15.42578125" customWidth="1"/>
    <col min="11271" max="11271" width="7.7109375" customWidth="1"/>
    <col min="11272" max="11272" width="25.7109375" customWidth="1"/>
    <col min="11273" max="11273" width="7.85546875" customWidth="1"/>
    <col min="11274" max="11274" width="9.7109375" customWidth="1"/>
    <col min="11275" max="11275" width="3.7109375" customWidth="1"/>
    <col min="11276" max="11276" width="9.7109375" customWidth="1"/>
    <col min="11277" max="11277" width="3.7109375" customWidth="1"/>
    <col min="11278" max="11278" width="9.7109375" customWidth="1"/>
    <col min="11279" max="11279" width="3.7109375" customWidth="1"/>
    <col min="11280" max="11280" width="9.7109375" customWidth="1"/>
    <col min="11281" max="11281" width="3.7109375" customWidth="1"/>
    <col min="11282" max="11282" width="9.7109375" customWidth="1"/>
    <col min="11283" max="11284" width="3.7109375" customWidth="1"/>
    <col min="11285" max="11285" width="9.7109375" customWidth="1"/>
    <col min="11286" max="11286" width="0" hidden="1" customWidth="1"/>
    <col min="11521" max="11521" width="7.42578125" customWidth="1"/>
    <col min="11522" max="11522" width="8.7109375" customWidth="1"/>
    <col min="11523" max="11523" width="27" customWidth="1"/>
    <col min="11524" max="11524" width="7.7109375" customWidth="1"/>
    <col min="11525" max="11525" width="5.7109375" customWidth="1"/>
    <col min="11526" max="11526" width="15.42578125" customWidth="1"/>
    <col min="11527" max="11527" width="7.7109375" customWidth="1"/>
    <col min="11528" max="11528" width="25.7109375" customWidth="1"/>
    <col min="11529" max="11529" width="7.85546875" customWidth="1"/>
    <col min="11530" max="11530" width="9.7109375" customWidth="1"/>
    <col min="11531" max="11531" width="3.7109375" customWidth="1"/>
    <col min="11532" max="11532" width="9.7109375" customWidth="1"/>
    <col min="11533" max="11533" width="3.7109375" customWidth="1"/>
    <col min="11534" max="11534" width="9.7109375" customWidth="1"/>
    <col min="11535" max="11535" width="3.7109375" customWidth="1"/>
    <col min="11536" max="11536" width="9.7109375" customWidth="1"/>
    <col min="11537" max="11537" width="3.7109375" customWidth="1"/>
    <col min="11538" max="11538" width="9.7109375" customWidth="1"/>
    <col min="11539" max="11540" width="3.7109375" customWidth="1"/>
    <col min="11541" max="11541" width="9.7109375" customWidth="1"/>
    <col min="11542" max="11542" width="0" hidden="1" customWidth="1"/>
    <col min="11777" max="11777" width="7.42578125" customWidth="1"/>
    <col min="11778" max="11778" width="8.7109375" customWidth="1"/>
    <col min="11779" max="11779" width="27" customWidth="1"/>
    <col min="11780" max="11780" width="7.7109375" customWidth="1"/>
    <col min="11781" max="11781" width="5.7109375" customWidth="1"/>
    <col min="11782" max="11782" width="15.42578125" customWidth="1"/>
    <col min="11783" max="11783" width="7.7109375" customWidth="1"/>
    <col min="11784" max="11784" width="25.7109375" customWidth="1"/>
    <col min="11785" max="11785" width="7.85546875" customWidth="1"/>
    <col min="11786" max="11786" width="9.7109375" customWidth="1"/>
    <col min="11787" max="11787" width="3.7109375" customWidth="1"/>
    <col min="11788" max="11788" width="9.7109375" customWidth="1"/>
    <col min="11789" max="11789" width="3.7109375" customWidth="1"/>
    <col min="11790" max="11790" width="9.7109375" customWidth="1"/>
    <col min="11791" max="11791" width="3.7109375" customWidth="1"/>
    <col min="11792" max="11792" width="9.7109375" customWidth="1"/>
    <col min="11793" max="11793" width="3.7109375" customWidth="1"/>
    <col min="11794" max="11794" width="9.7109375" customWidth="1"/>
    <col min="11795" max="11796" width="3.7109375" customWidth="1"/>
    <col min="11797" max="11797" width="9.7109375" customWidth="1"/>
    <col min="11798" max="11798" width="0" hidden="1" customWidth="1"/>
    <col min="12033" max="12033" width="7.42578125" customWidth="1"/>
    <col min="12034" max="12034" width="8.7109375" customWidth="1"/>
    <col min="12035" max="12035" width="27" customWidth="1"/>
    <col min="12036" max="12036" width="7.7109375" customWidth="1"/>
    <col min="12037" max="12037" width="5.7109375" customWidth="1"/>
    <col min="12038" max="12038" width="15.42578125" customWidth="1"/>
    <col min="12039" max="12039" width="7.7109375" customWidth="1"/>
    <col min="12040" max="12040" width="25.7109375" customWidth="1"/>
    <col min="12041" max="12041" width="7.85546875" customWidth="1"/>
    <col min="12042" max="12042" width="9.7109375" customWidth="1"/>
    <col min="12043" max="12043" width="3.7109375" customWidth="1"/>
    <col min="12044" max="12044" width="9.7109375" customWidth="1"/>
    <col min="12045" max="12045" width="3.7109375" customWidth="1"/>
    <col min="12046" max="12046" width="9.7109375" customWidth="1"/>
    <col min="12047" max="12047" width="3.7109375" customWidth="1"/>
    <col min="12048" max="12048" width="9.7109375" customWidth="1"/>
    <col min="12049" max="12049" width="3.7109375" customWidth="1"/>
    <col min="12050" max="12050" width="9.7109375" customWidth="1"/>
    <col min="12051" max="12052" width="3.7109375" customWidth="1"/>
    <col min="12053" max="12053" width="9.7109375" customWidth="1"/>
    <col min="12054" max="12054" width="0" hidden="1" customWidth="1"/>
    <col min="12289" max="12289" width="7.42578125" customWidth="1"/>
    <col min="12290" max="12290" width="8.7109375" customWidth="1"/>
    <col min="12291" max="12291" width="27" customWidth="1"/>
    <col min="12292" max="12292" width="7.7109375" customWidth="1"/>
    <col min="12293" max="12293" width="5.7109375" customWidth="1"/>
    <col min="12294" max="12294" width="15.42578125" customWidth="1"/>
    <col min="12295" max="12295" width="7.7109375" customWidth="1"/>
    <col min="12296" max="12296" width="25.7109375" customWidth="1"/>
    <col min="12297" max="12297" width="7.85546875" customWidth="1"/>
    <col min="12298" max="12298" width="9.7109375" customWidth="1"/>
    <col min="12299" max="12299" width="3.7109375" customWidth="1"/>
    <col min="12300" max="12300" width="9.7109375" customWidth="1"/>
    <col min="12301" max="12301" width="3.7109375" customWidth="1"/>
    <col min="12302" max="12302" width="9.7109375" customWidth="1"/>
    <col min="12303" max="12303" width="3.7109375" customWidth="1"/>
    <col min="12304" max="12304" width="9.7109375" customWidth="1"/>
    <col min="12305" max="12305" width="3.7109375" customWidth="1"/>
    <col min="12306" max="12306" width="9.7109375" customWidth="1"/>
    <col min="12307" max="12308" width="3.7109375" customWidth="1"/>
    <col min="12309" max="12309" width="9.7109375" customWidth="1"/>
    <col min="12310" max="12310" width="0" hidden="1" customWidth="1"/>
    <col min="12545" max="12545" width="7.42578125" customWidth="1"/>
    <col min="12546" max="12546" width="8.7109375" customWidth="1"/>
    <col min="12547" max="12547" width="27" customWidth="1"/>
    <col min="12548" max="12548" width="7.7109375" customWidth="1"/>
    <col min="12549" max="12549" width="5.7109375" customWidth="1"/>
    <col min="12550" max="12550" width="15.42578125" customWidth="1"/>
    <col min="12551" max="12551" width="7.7109375" customWidth="1"/>
    <col min="12552" max="12552" width="25.7109375" customWidth="1"/>
    <col min="12553" max="12553" width="7.85546875" customWidth="1"/>
    <col min="12554" max="12554" width="9.7109375" customWidth="1"/>
    <col min="12555" max="12555" width="3.7109375" customWidth="1"/>
    <col min="12556" max="12556" width="9.7109375" customWidth="1"/>
    <col min="12557" max="12557" width="3.7109375" customWidth="1"/>
    <col min="12558" max="12558" width="9.7109375" customWidth="1"/>
    <col min="12559" max="12559" width="3.7109375" customWidth="1"/>
    <col min="12560" max="12560" width="9.7109375" customWidth="1"/>
    <col min="12561" max="12561" width="3.7109375" customWidth="1"/>
    <col min="12562" max="12562" width="9.7109375" customWidth="1"/>
    <col min="12563" max="12564" width="3.7109375" customWidth="1"/>
    <col min="12565" max="12565" width="9.7109375" customWidth="1"/>
    <col min="12566" max="12566" width="0" hidden="1" customWidth="1"/>
    <col min="12801" max="12801" width="7.42578125" customWidth="1"/>
    <col min="12802" max="12802" width="8.7109375" customWidth="1"/>
    <col min="12803" max="12803" width="27" customWidth="1"/>
    <col min="12804" max="12804" width="7.7109375" customWidth="1"/>
    <col min="12805" max="12805" width="5.7109375" customWidth="1"/>
    <col min="12806" max="12806" width="15.42578125" customWidth="1"/>
    <col min="12807" max="12807" width="7.7109375" customWidth="1"/>
    <col min="12808" max="12808" width="25.7109375" customWidth="1"/>
    <col min="12809" max="12809" width="7.85546875" customWidth="1"/>
    <col min="12810" max="12810" width="9.7109375" customWidth="1"/>
    <col min="12811" max="12811" width="3.7109375" customWidth="1"/>
    <col min="12812" max="12812" width="9.7109375" customWidth="1"/>
    <col min="12813" max="12813" width="3.7109375" customWidth="1"/>
    <col min="12814" max="12814" width="9.7109375" customWidth="1"/>
    <col min="12815" max="12815" width="3.7109375" customWidth="1"/>
    <col min="12816" max="12816" width="9.7109375" customWidth="1"/>
    <col min="12817" max="12817" width="3.7109375" customWidth="1"/>
    <col min="12818" max="12818" width="9.7109375" customWidth="1"/>
    <col min="12819" max="12820" width="3.7109375" customWidth="1"/>
    <col min="12821" max="12821" width="9.7109375" customWidth="1"/>
    <col min="12822" max="12822" width="0" hidden="1" customWidth="1"/>
    <col min="13057" max="13057" width="7.42578125" customWidth="1"/>
    <col min="13058" max="13058" width="8.7109375" customWidth="1"/>
    <col min="13059" max="13059" width="27" customWidth="1"/>
    <col min="13060" max="13060" width="7.7109375" customWidth="1"/>
    <col min="13061" max="13061" width="5.7109375" customWidth="1"/>
    <col min="13062" max="13062" width="15.42578125" customWidth="1"/>
    <col min="13063" max="13063" width="7.7109375" customWidth="1"/>
    <col min="13064" max="13064" width="25.7109375" customWidth="1"/>
    <col min="13065" max="13065" width="7.85546875" customWidth="1"/>
    <col min="13066" max="13066" width="9.7109375" customWidth="1"/>
    <col min="13067" max="13067" width="3.7109375" customWidth="1"/>
    <col min="13068" max="13068" width="9.7109375" customWidth="1"/>
    <col min="13069" max="13069" width="3.7109375" customWidth="1"/>
    <col min="13070" max="13070" width="9.7109375" customWidth="1"/>
    <col min="13071" max="13071" width="3.7109375" customWidth="1"/>
    <col min="13072" max="13072" width="9.7109375" customWidth="1"/>
    <col min="13073" max="13073" width="3.7109375" customWidth="1"/>
    <col min="13074" max="13074" width="9.7109375" customWidth="1"/>
    <col min="13075" max="13076" width="3.7109375" customWidth="1"/>
    <col min="13077" max="13077" width="9.7109375" customWidth="1"/>
    <col min="13078" max="13078" width="0" hidden="1" customWidth="1"/>
    <col min="13313" max="13313" width="7.42578125" customWidth="1"/>
    <col min="13314" max="13314" width="8.7109375" customWidth="1"/>
    <col min="13315" max="13315" width="27" customWidth="1"/>
    <col min="13316" max="13316" width="7.7109375" customWidth="1"/>
    <col min="13317" max="13317" width="5.7109375" customWidth="1"/>
    <col min="13318" max="13318" width="15.42578125" customWidth="1"/>
    <col min="13319" max="13319" width="7.7109375" customWidth="1"/>
    <col min="13320" max="13320" width="25.7109375" customWidth="1"/>
    <col min="13321" max="13321" width="7.85546875" customWidth="1"/>
    <col min="13322" max="13322" width="9.7109375" customWidth="1"/>
    <col min="13323" max="13323" width="3.7109375" customWidth="1"/>
    <col min="13324" max="13324" width="9.7109375" customWidth="1"/>
    <col min="13325" max="13325" width="3.7109375" customWidth="1"/>
    <col min="13326" max="13326" width="9.7109375" customWidth="1"/>
    <col min="13327" max="13327" width="3.7109375" customWidth="1"/>
    <col min="13328" max="13328" width="9.7109375" customWidth="1"/>
    <col min="13329" max="13329" width="3.7109375" customWidth="1"/>
    <col min="13330" max="13330" width="9.7109375" customWidth="1"/>
    <col min="13331" max="13332" width="3.7109375" customWidth="1"/>
    <col min="13333" max="13333" width="9.7109375" customWidth="1"/>
    <col min="13334" max="13334" width="0" hidden="1" customWidth="1"/>
    <col min="13569" max="13569" width="7.42578125" customWidth="1"/>
    <col min="13570" max="13570" width="8.7109375" customWidth="1"/>
    <col min="13571" max="13571" width="27" customWidth="1"/>
    <col min="13572" max="13572" width="7.7109375" customWidth="1"/>
    <col min="13573" max="13573" width="5.7109375" customWidth="1"/>
    <col min="13574" max="13574" width="15.42578125" customWidth="1"/>
    <col min="13575" max="13575" width="7.7109375" customWidth="1"/>
    <col min="13576" max="13576" width="25.7109375" customWidth="1"/>
    <col min="13577" max="13577" width="7.85546875" customWidth="1"/>
    <col min="13578" max="13578" width="9.7109375" customWidth="1"/>
    <col min="13579" max="13579" width="3.7109375" customWidth="1"/>
    <col min="13580" max="13580" width="9.7109375" customWidth="1"/>
    <col min="13581" max="13581" width="3.7109375" customWidth="1"/>
    <col min="13582" max="13582" width="9.7109375" customWidth="1"/>
    <col min="13583" max="13583" width="3.7109375" customWidth="1"/>
    <col min="13584" max="13584" width="9.7109375" customWidth="1"/>
    <col min="13585" max="13585" width="3.7109375" customWidth="1"/>
    <col min="13586" max="13586" width="9.7109375" customWidth="1"/>
    <col min="13587" max="13588" width="3.7109375" customWidth="1"/>
    <col min="13589" max="13589" width="9.7109375" customWidth="1"/>
    <col min="13590" max="13590" width="0" hidden="1" customWidth="1"/>
    <col min="13825" max="13825" width="7.42578125" customWidth="1"/>
    <col min="13826" max="13826" width="8.7109375" customWidth="1"/>
    <col min="13827" max="13827" width="27" customWidth="1"/>
    <col min="13828" max="13828" width="7.7109375" customWidth="1"/>
    <col min="13829" max="13829" width="5.7109375" customWidth="1"/>
    <col min="13830" max="13830" width="15.42578125" customWidth="1"/>
    <col min="13831" max="13831" width="7.7109375" customWidth="1"/>
    <col min="13832" max="13832" width="25.7109375" customWidth="1"/>
    <col min="13833" max="13833" width="7.85546875" customWidth="1"/>
    <col min="13834" max="13834" width="9.7109375" customWidth="1"/>
    <col min="13835" max="13835" width="3.7109375" customWidth="1"/>
    <col min="13836" max="13836" width="9.7109375" customWidth="1"/>
    <col min="13837" max="13837" width="3.7109375" customWidth="1"/>
    <col min="13838" max="13838" width="9.7109375" customWidth="1"/>
    <col min="13839" max="13839" width="3.7109375" customWidth="1"/>
    <col min="13840" max="13840" width="9.7109375" customWidth="1"/>
    <col min="13841" max="13841" width="3.7109375" customWidth="1"/>
    <col min="13842" max="13842" width="9.7109375" customWidth="1"/>
    <col min="13843" max="13844" width="3.7109375" customWidth="1"/>
    <col min="13845" max="13845" width="9.7109375" customWidth="1"/>
    <col min="13846" max="13846" width="0" hidden="1" customWidth="1"/>
    <col min="14081" max="14081" width="7.42578125" customWidth="1"/>
    <col min="14082" max="14082" width="8.7109375" customWidth="1"/>
    <col min="14083" max="14083" width="27" customWidth="1"/>
    <col min="14084" max="14084" width="7.7109375" customWidth="1"/>
    <col min="14085" max="14085" width="5.7109375" customWidth="1"/>
    <col min="14086" max="14086" width="15.42578125" customWidth="1"/>
    <col min="14087" max="14087" width="7.7109375" customWidth="1"/>
    <col min="14088" max="14088" width="25.7109375" customWidth="1"/>
    <col min="14089" max="14089" width="7.85546875" customWidth="1"/>
    <col min="14090" max="14090" width="9.7109375" customWidth="1"/>
    <col min="14091" max="14091" width="3.7109375" customWidth="1"/>
    <col min="14092" max="14092" width="9.7109375" customWidth="1"/>
    <col min="14093" max="14093" width="3.7109375" customWidth="1"/>
    <col min="14094" max="14094" width="9.7109375" customWidth="1"/>
    <col min="14095" max="14095" width="3.7109375" customWidth="1"/>
    <col min="14096" max="14096" width="9.7109375" customWidth="1"/>
    <col min="14097" max="14097" width="3.7109375" customWidth="1"/>
    <col min="14098" max="14098" width="9.7109375" customWidth="1"/>
    <col min="14099" max="14100" width="3.7109375" customWidth="1"/>
    <col min="14101" max="14101" width="9.7109375" customWidth="1"/>
    <col min="14102" max="14102" width="0" hidden="1" customWidth="1"/>
    <col min="14337" max="14337" width="7.42578125" customWidth="1"/>
    <col min="14338" max="14338" width="8.7109375" customWidth="1"/>
    <col min="14339" max="14339" width="27" customWidth="1"/>
    <col min="14340" max="14340" width="7.7109375" customWidth="1"/>
    <col min="14341" max="14341" width="5.7109375" customWidth="1"/>
    <col min="14342" max="14342" width="15.42578125" customWidth="1"/>
    <col min="14343" max="14343" width="7.7109375" customWidth="1"/>
    <col min="14344" max="14344" width="25.7109375" customWidth="1"/>
    <col min="14345" max="14345" width="7.85546875" customWidth="1"/>
    <col min="14346" max="14346" width="9.7109375" customWidth="1"/>
    <col min="14347" max="14347" width="3.7109375" customWidth="1"/>
    <col min="14348" max="14348" width="9.7109375" customWidth="1"/>
    <col min="14349" max="14349" width="3.7109375" customWidth="1"/>
    <col min="14350" max="14350" width="9.7109375" customWidth="1"/>
    <col min="14351" max="14351" width="3.7109375" customWidth="1"/>
    <col min="14352" max="14352" width="9.7109375" customWidth="1"/>
    <col min="14353" max="14353" width="3.7109375" customWidth="1"/>
    <col min="14354" max="14354" width="9.7109375" customWidth="1"/>
    <col min="14355" max="14356" width="3.7109375" customWidth="1"/>
    <col min="14357" max="14357" width="9.7109375" customWidth="1"/>
    <col min="14358" max="14358" width="0" hidden="1" customWidth="1"/>
    <col min="14593" max="14593" width="7.42578125" customWidth="1"/>
    <col min="14594" max="14594" width="8.7109375" customWidth="1"/>
    <col min="14595" max="14595" width="27" customWidth="1"/>
    <col min="14596" max="14596" width="7.7109375" customWidth="1"/>
    <col min="14597" max="14597" width="5.7109375" customWidth="1"/>
    <col min="14598" max="14598" width="15.42578125" customWidth="1"/>
    <col min="14599" max="14599" width="7.7109375" customWidth="1"/>
    <col min="14600" max="14600" width="25.7109375" customWidth="1"/>
    <col min="14601" max="14601" width="7.85546875" customWidth="1"/>
    <col min="14602" max="14602" width="9.7109375" customWidth="1"/>
    <col min="14603" max="14603" width="3.7109375" customWidth="1"/>
    <col min="14604" max="14604" width="9.7109375" customWidth="1"/>
    <col min="14605" max="14605" width="3.7109375" customWidth="1"/>
    <col min="14606" max="14606" width="9.7109375" customWidth="1"/>
    <col min="14607" max="14607" width="3.7109375" customWidth="1"/>
    <col min="14608" max="14608" width="9.7109375" customWidth="1"/>
    <col min="14609" max="14609" width="3.7109375" customWidth="1"/>
    <col min="14610" max="14610" width="9.7109375" customWidth="1"/>
    <col min="14611" max="14612" width="3.7109375" customWidth="1"/>
    <col min="14613" max="14613" width="9.7109375" customWidth="1"/>
    <col min="14614" max="14614" width="0" hidden="1" customWidth="1"/>
    <col min="14849" max="14849" width="7.42578125" customWidth="1"/>
    <col min="14850" max="14850" width="8.7109375" customWidth="1"/>
    <col min="14851" max="14851" width="27" customWidth="1"/>
    <col min="14852" max="14852" width="7.7109375" customWidth="1"/>
    <col min="14853" max="14853" width="5.7109375" customWidth="1"/>
    <col min="14854" max="14854" width="15.42578125" customWidth="1"/>
    <col min="14855" max="14855" width="7.7109375" customWidth="1"/>
    <col min="14856" max="14856" width="25.7109375" customWidth="1"/>
    <col min="14857" max="14857" width="7.85546875" customWidth="1"/>
    <col min="14858" max="14858" width="9.7109375" customWidth="1"/>
    <col min="14859" max="14859" width="3.7109375" customWidth="1"/>
    <col min="14860" max="14860" width="9.7109375" customWidth="1"/>
    <col min="14861" max="14861" width="3.7109375" customWidth="1"/>
    <col min="14862" max="14862" width="9.7109375" customWidth="1"/>
    <col min="14863" max="14863" width="3.7109375" customWidth="1"/>
    <col min="14864" max="14864" width="9.7109375" customWidth="1"/>
    <col min="14865" max="14865" width="3.7109375" customWidth="1"/>
    <col min="14866" max="14866" width="9.7109375" customWidth="1"/>
    <col min="14867" max="14868" width="3.7109375" customWidth="1"/>
    <col min="14869" max="14869" width="9.7109375" customWidth="1"/>
    <col min="14870" max="14870" width="0" hidden="1" customWidth="1"/>
    <col min="15105" max="15105" width="7.42578125" customWidth="1"/>
    <col min="15106" max="15106" width="8.7109375" customWidth="1"/>
    <col min="15107" max="15107" width="27" customWidth="1"/>
    <col min="15108" max="15108" width="7.7109375" customWidth="1"/>
    <col min="15109" max="15109" width="5.7109375" customWidth="1"/>
    <col min="15110" max="15110" width="15.42578125" customWidth="1"/>
    <col min="15111" max="15111" width="7.7109375" customWidth="1"/>
    <col min="15112" max="15112" width="25.7109375" customWidth="1"/>
    <col min="15113" max="15113" width="7.85546875" customWidth="1"/>
    <col min="15114" max="15114" width="9.7109375" customWidth="1"/>
    <col min="15115" max="15115" width="3.7109375" customWidth="1"/>
    <col min="15116" max="15116" width="9.7109375" customWidth="1"/>
    <col min="15117" max="15117" width="3.7109375" customWidth="1"/>
    <col min="15118" max="15118" width="9.7109375" customWidth="1"/>
    <col min="15119" max="15119" width="3.7109375" customWidth="1"/>
    <col min="15120" max="15120" width="9.7109375" customWidth="1"/>
    <col min="15121" max="15121" width="3.7109375" customWidth="1"/>
    <col min="15122" max="15122" width="9.7109375" customWidth="1"/>
    <col min="15123" max="15124" width="3.7109375" customWidth="1"/>
    <col min="15125" max="15125" width="9.7109375" customWidth="1"/>
    <col min="15126" max="15126" width="0" hidden="1" customWidth="1"/>
    <col min="15361" max="15361" width="7.42578125" customWidth="1"/>
    <col min="15362" max="15362" width="8.7109375" customWidth="1"/>
    <col min="15363" max="15363" width="27" customWidth="1"/>
    <col min="15364" max="15364" width="7.7109375" customWidth="1"/>
    <col min="15365" max="15365" width="5.7109375" customWidth="1"/>
    <col min="15366" max="15366" width="15.42578125" customWidth="1"/>
    <col min="15367" max="15367" width="7.7109375" customWidth="1"/>
    <col min="15368" max="15368" width="25.7109375" customWidth="1"/>
    <col min="15369" max="15369" width="7.85546875" customWidth="1"/>
    <col min="15370" max="15370" width="9.7109375" customWidth="1"/>
    <col min="15371" max="15371" width="3.7109375" customWidth="1"/>
    <col min="15372" max="15372" width="9.7109375" customWidth="1"/>
    <col min="15373" max="15373" width="3.7109375" customWidth="1"/>
    <col min="15374" max="15374" width="9.7109375" customWidth="1"/>
    <col min="15375" max="15375" width="3.7109375" customWidth="1"/>
    <col min="15376" max="15376" width="9.7109375" customWidth="1"/>
    <col min="15377" max="15377" width="3.7109375" customWidth="1"/>
    <col min="15378" max="15378" width="9.7109375" customWidth="1"/>
    <col min="15379" max="15380" width="3.7109375" customWidth="1"/>
    <col min="15381" max="15381" width="9.7109375" customWidth="1"/>
    <col min="15382" max="15382" width="0" hidden="1" customWidth="1"/>
    <col min="15617" max="15617" width="7.42578125" customWidth="1"/>
    <col min="15618" max="15618" width="8.7109375" customWidth="1"/>
    <col min="15619" max="15619" width="27" customWidth="1"/>
    <col min="15620" max="15620" width="7.7109375" customWidth="1"/>
    <col min="15621" max="15621" width="5.7109375" customWidth="1"/>
    <col min="15622" max="15622" width="15.42578125" customWidth="1"/>
    <col min="15623" max="15623" width="7.7109375" customWidth="1"/>
    <col min="15624" max="15624" width="25.7109375" customWidth="1"/>
    <col min="15625" max="15625" width="7.85546875" customWidth="1"/>
    <col min="15626" max="15626" width="9.7109375" customWidth="1"/>
    <col min="15627" max="15627" width="3.7109375" customWidth="1"/>
    <col min="15628" max="15628" width="9.7109375" customWidth="1"/>
    <col min="15629" max="15629" width="3.7109375" customWidth="1"/>
    <col min="15630" max="15630" width="9.7109375" customWidth="1"/>
    <col min="15631" max="15631" width="3.7109375" customWidth="1"/>
    <col min="15632" max="15632" width="9.7109375" customWidth="1"/>
    <col min="15633" max="15633" width="3.7109375" customWidth="1"/>
    <col min="15634" max="15634" width="9.7109375" customWidth="1"/>
    <col min="15635" max="15636" width="3.7109375" customWidth="1"/>
    <col min="15637" max="15637" width="9.7109375" customWidth="1"/>
    <col min="15638" max="15638" width="0" hidden="1" customWidth="1"/>
    <col min="15873" max="15873" width="7.42578125" customWidth="1"/>
    <col min="15874" max="15874" width="8.7109375" customWidth="1"/>
    <col min="15875" max="15875" width="27" customWidth="1"/>
    <col min="15876" max="15876" width="7.7109375" customWidth="1"/>
    <col min="15877" max="15877" width="5.7109375" customWidth="1"/>
    <col min="15878" max="15878" width="15.42578125" customWidth="1"/>
    <col min="15879" max="15879" width="7.7109375" customWidth="1"/>
    <col min="15880" max="15880" width="25.7109375" customWidth="1"/>
    <col min="15881" max="15881" width="7.85546875" customWidth="1"/>
    <col min="15882" max="15882" width="9.7109375" customWidth="1"/>
    <col min="15883" max="15883" width="3.7109375" customWidth="1"/>
    <col min="15884" max="15884" width="9.7109375" customWidth="1"/>
    <col min="15885" max="15885" width="3.7109375" customWidth="1"/>
    <col min="15886" max="15886" width="9.7109375" customWidth="1"/>
    <col min="15887" max="15887" width="3.7109375" customWidth="1"/>
    <col min="15888" max="15888" width="9.7109375" customWidth="1"/>
    <col min="15889" max="15889" width="3.7109375" customWidth="1"/>
    <col min="15890" max="15890" width="9.7109375" customWidth="1"/>
    <col min="15891" max="15892" width="3.7109375" customWidth="1"/>
    <col min="15893" max="15893" width="9.7109375" customWidth="1"/>
    <col min="15894" max="15894" width="0" hidden="1" customWidth="1"/>
    <col min="16129" max="16129" width="7.42578125" customWidth="1"/>
    <col min="16130" max="16130" width="8.7109375" customWidth="1"/>
    <col min="16131" max="16131" width="27" customWidth="1"/>
    <col min="16132" max="16132" width="7.7109375" customWidth="1"/>
    <col min="16133" max="16133" width="5.7109375" customWidth="1"/>
    <col min="16134" max="16134" width="15.42578125" customWidth="1"/>
    <col min="16135" max="16135" width="7.7109375" customWidth="1"/>
    <col min="16136" max="16136" width="25.7109375" customWidth="1"/>
    <col min="16137" max="16137" width="7.85546875" customWidth="1"/>
    <col min="16138" max="16138" width="9.7109375" customWidth="1"/>
    <col min="16139" max="16139" width="3.7109375" customWidth="1"/>
    <col min="16140" max="16140" width="9.7109375" customWidth="1"/>
    <col min="16141" max="16141" width="3.7109375" customWidth="1"/>
    <col min="16142" max="16142" width="9.7109375" customWidth="1"/>
    <col min="16143" max="16143" width="3.7109375" customWidth="1"/>
    <col min="16144" max="16144" width="9.7109375" customWidth="1"/>
    <col min="16145" max="16145" width="3.7109375" customWidth="1"/>
    <col min="16146" max="16146" width="9.7109375" customWidth="1"/>
    <col min="16147" max="16148" width="3.7109375" customWidth="1"/>
    <col min="16149" max="16149" width="9.7109375" customWidth="1"/>
    <col min="16150" max="16150" width="0" hidden="1" customWidth="1"/>
  </cols>
  <sheetData>
    <row r="1" spans="1:27" ht="9" customHeight="1" x14ac:dyDescent="0.25"/>
    <row r="2" spans="1:27" ht="18.75" x14ac:dyDescent="0.3">
      <c r="B2" s="3" t="s">
        <v>0</v>
      </c>
      <c r="I2" s="4"/>
      <c r="J2" s="5" t="str">
        <f>'[2]Start List'!H2</f>
        <v>Thursday, 16.04.2015</v>
      </c>
      <c r="K2" s="6"/>
    </row>
    <row r="3" spans="1:27" x14ac:dyDescent="0.25">
      <c r="G3"/>
      <c r="H3"/>
      <c r="I3"/>
    </row>
    <row r="4" spans="1:27" ht="18" x14ac:dyDescent="0.25">
      <c r="A4" s="7" t="s">
        <v>1</v>
      </c>
      <c r="B4" s="8"/>
      <c r="C4" s="9" t="str">
        <f>'[2]Start List'!D4</f>
        <v>CDIY</v>
      </c>
      <c r="F4" s="10" t="s">
        <v>2</v>
      </c>
      <c r="G4" s="11" t="s">
        <v>3</v>
      </c>
      <c r="H4" s="15" t="str">
        <f>'[2]Start List'!I4</f>
        <v>Liudmila GLEB (BLR) 3*</v>
      </c>
      <c r="I4"/>
    </row>
    <row r="5" spans="1:27" x14ac:dyDescent="0.25">
      <c r="A5" s="7" t="s">
        <v>4</v>
      </c>
      <c r="B5" s="8"/>
      <c r="C5" s="13" t="str">
        <f>'[2]Start List'!D5</f>
        <v>Minsk, Ratomka</v>
      </c>
      <c r="F5" s="14"/>
      <c r="G5" s="11" t="s">
        <v>5</v>
      </c>
      <c r="H5" s="15" t="str">
        <f>'[2]Start List'!I5</f>
        <v>Gustav SVALLING (SWE) 5*</v>
      </c>
      <c r="I5"/>
    </row>
    <row r="6" spans="1:27" x14ac:dyDescent="0.25">
      <c r="A6" s="7" t="s">
        <v>6</v>
      </c>
      <c r="B6" s="8"/>
      <c r="C6" s="16" t="str">
        <f>'[2]Start List'!D6</f>
        <v>Belarus</v>
      </c>
      <c r="F6" s="14"/>
      <c r="G6" s="11" t="s">
        <v>7</v>
      </c>
      <c r="H6" s="15" t="str">
        <f>'[2]Start List'!I6</f>
        <v>Natallia RUBASHKO (BLR) 4*</v>
      </c>
      <c r="I6"/>
    </row>
    <row r="7" spans="1:27" x14ac:dyDescent="0.25">
      <c r="A7" s="7" t="s">
        <v>8</v>
      </c>
      <c r="B7" s="8"/>
      <c r="C7" s="16" t="str">
        <f>'[2]Start List'!D7</f>
        <v>16-19.04.2015</v>
      </c>
      <c r="F7" s="14"/>
      <c r="G7" s="11" t="s">
        <v>9</v>
      </c>
      <c r="H7" s="15" t="str">
        <f>'[2]Start List'!I7</f>
        <v>Dushyant BALI (IND) 2*</v>
      </c>
      <c r="I7"/>
    </row>
    <row r="8" spans="1:27" x14ac:dyDescent="0.25">
      <c r="A8" s="7" t="s">
        <v>10</v>
      </c>
      <c r="B8" s="8"/>
      <c r="C8" s="17">
        <f>'[2]Start List'!D8</f>
        <v>2</v>
      </c>
      <c r="F8" s="14"/>
      <c r="G8" s="11" t="s">
        <v>11</v>
      </c>
      <c r="H8" s="15" t="str">
        <f>'[2]Start List'!I8</f>
        <v>Bernard MAUREL (FRA) 5*</v>
      </c>
      <c r="I8"/>
    </row>
    <row r="9" spans="1:27" ht="18.75" x14ac:dyDescent="0.25">
      <c r="A9" s="7" t="s">
        <v>12</v>
      </c>
      <c r="B9" s="8"/>
      <c r="C9" s="18" t="str">
        <f>'[2]Start List'!D9</f>
        <v>PRIX ST-GEORGES – TEAM TEST Young Riders</v>
      </c>
      <c r="D9" s="19"/>
      <c r="E9" s="20"/>
      <c r="F9" s="20"/>
      <c r="G9"/>
      <c r="H9"/>
      <c r="I9"/>
    </row>
    <row r="11" spans="1:27" s="21" customFormat="1" ht="21.75" customHeight="1" x14ac:dyDescent="0.2">
      <c r="A11" s="70" t="s">
        <v>13</v>
      </c>
      <c r="B11" s="70" t="s">
        <v>14</v>
      </c>
      <c r="C11" s="64" t="s">
        <v>15</v>
      </c>
      <c r="D11" s="62" t="s">
        <v>16</v>
      </c>
      <c r="E11" s="62" t="s">
        <v>17</v>
      </c>
      <c r="F11" s="72" t="s">
        <v>18</v>
      </c>
      <c r="G11" s="62" t="s">
        <v>19</v>
      </c>
      <c r="H11" s="64" t="s">
        <v>20</v>
      </c>
      <c r="I11" s="62" t="s">
        <v>21</v>
      </c>
      <c r="J11" s="66" t="s">
        <v>22</v>
      </c>
      <c r="K11" s="67"/>
      <c r="L11" s="67"/>
      <c r="M11" s="67"/>
      <c r="N11" s="67"/>
      <c r="O11" s="67"/>
      <c r="P11" s="67"/>
      <c r="Q11" s="67"/>
      <c r="R11" s="67"/>
      <c r="S11" s="67"/>
      <c r="T11" s="68" t="s">
        <v>23</v>
      </c>
      <c r="U11" s="60" t="s">
        <v>24</v>
      </c>
      <c r="V11" s="74" t="s">
        <v>24</v>
      </c>
      <c r="X11" s="22"/>
      <c r="Y11" s="22"/>
    </row>
    <row r="12" spans="1:27" s="21" customFormat="1" ht="30.75" customHeight="1" x14ac:dyDescent="0.2">
      <c r="A12" s="71"/>
      <c r="B12" s="71"/>
      <c r="C12" s="65"/>
      <c r="D12" s="63"/>
      <c r="E12" s="63"/>
      <c r="F12" s="73"/>
      <c r="G12" s="63"/>
      <c r="H12" s="65"/>
      <c r="I12" s="63"/>
      <c r="J12" s="23" t="s">
        <v>31</v>
      </c>
      <c r="K12" s="24" t="s">
        <v>26</v>
      </c>
      <c r="L12" s="23" t="s">
        <v>25</v>
      </c>
      <c r="M12" s="24" t="s">
        <v>26</v>
      </c>
      <c r="N12" s="23" t="s">
        <v>27</v>
      </c>
      <c r="O12" s="24" t="s">
        <v>26</v>
      </c>
      <c r="P12" s="23" t="s">
        <v>32</v>
      </c>
      <c r="Q12" s="24" t="s">
        <v>26</v>
      </c>
      <c r="R12" s="23" t="s">
        <v>28</v>
      </c>
      <c r="S12" s="25" t="s">
        <v>26</v>
      </c>
      <c r="T12" s="69"/>
      <c r="U12" s="61"/>
      <c r="V12" s="75"/>
      <c r="X12" s="22"/>
      <c r="Y12" s="22"/>
    </row>
    <row r="13" spans="1:27" s="39" customFormat="1" ht="30" customHeight="1" x14ac:dyDescent="0.25">
      <c r="A13" s="26">
        <f t="shared" ref="A13:A25" si="0">RANK(V13,$V$13:$V$25)</f>
        <v>1</v>
      </c>
      <c r="B13" s="27">
        <f>'[2]Start List (2)'!C12</f>
        <v>201</v>
      </c>
      <c r="C13" s="28" t="str">
        <f>'[2]Start List (2)'!D12</f>
        <v>KUPRIYANOVA, Viktoria
КУПРИЯНОВА Виктория</v>
      </c>
      <c r="D13" s="29">
        <f>'[2]Start List (2)'!E12</f>
        <v>10081109</v>
      </c>
      <c r="E13" s="30" t="str">
        <f>'[2]Start List (2)'!F12</f>
        <v>RUS</v>
      </c>
      <c r="F13" s="31" t="str">
        <f>'[2]Start List (2)'!G12</f>
        <v>UBID'OR
ЮБИДОР</v>
      </c>
      <c r="G13" s="32" t="str">
        <f>'[2]Start List (2)'!H12</f>
        <v>103OG44</v>
      </c>
      <c r="H13" s="33" t="str">
        <f>'[2]Start List (2)'!I12</f>
        <v>KWPN / 2001 / G / black / NED / SEVEN / ROMANA / HAVIDOFF /  KUPRIYANOVA T.</v>
      </c>
      <c r="I13" s="50" t="s">
        <v>29</v>
      </c>
      <c r="J13" s="35">
        <f>'[2] 7'!E43</f>
        <v>71.05263157894737</v>
      </c>
      <c r="K13" s="36">
        <f t="shared" ref="K13:K25" si="1">RANK(J13,J$13:J$25)</f>
        <v>1</v>
      </c>
      <c r="L13" s="35">
        <f>'[2] 7'!F43</f>
        <v>69.60526315789474</v>
      </c>
      <c r="M13" s="36">
        <f t="shared" ref="M13:M25" si="2">RANK(L13,L$13:L$25)</f>
        <v>2</v>
      </c>
      <c r="N13" s="35">
        <f>'[2] 7'!G43</f>
        <v>70.526315789473685</v>
      </c>
      <c r="O13" s="36">
        <f t="shared" ref="O13:O25" si="3">RANK(N13,N$13:N$25)</f>
        <v>1</v>
      </c>
      <c r="P13" s="35">
        <f>'[2] 7'!H43</f>
        <v>68.421052631578945</v>
      </c>
      <c r="Q13" s="36">
        <f t="shared" ref="Q13:Q25" si="4">RANK(P13,P$13:P$25)</f>
        <v>1</v>
      </c>
      <c r="R13" s="35">
        <f>'[2] 7'!I43</f>
        <v>67.631578947368425</v>
      </c>
      <c r="S13" s="36">
        <f t="shared" ref="S13:S25" si="5">RANK(R13,R$13:R$25)</f>
        <v>4</v>
      </c>
      <c r="T13" s="37"/>
      <c r="U13" s="38">
        <f t="shared" ref="U13:U25" si="6">SUM(J13,L13,N13,P13,R13)/5</f>
        <v>69.44736842105263</v>
      </c>
      <c r="V13" s="38">
        <f>SUM(J13,L13,N13,P13,R13)/3</f>
        <v>115.74561403508773</v>
      </c>
      <c r="Y13" s="41"/>
      <c r="Z13" s="41"/>
      <c r="AA13" s="41"/>
    </row>
    <row r="14" spans="1:27" s="39" customFormat="1" ht="30" customHeight="1" x14ac:dyDescent="0.25">
      <c r="A14" s="26">
        <f t="shared" si="0"/>
        <v>2</v>
      </c>
      <c r="B14" s="27">
        <f>'[2]Start List (2)'!C9</f>
        <v>200</v>
      </c>
      <c r="C14" s="28" t="str">
        <f>'[2]Start List (2)'!D9</f>
        <v>ERSHOVA, Ksenia
ЕРШОВА Ксения</v>
      </c>
      <c r="D14" s="29">
        <f>'[2]Start List (2)'!E9</f>
        <v>10078893</v>
      </c>
      <c r="E14" s="30" t="str">
        <f>'[2]Start List (2)'!F9</f>
        <v>RUS</v>
      </c>
      <c r="F14" s="31" t="str">
        <f>'[2]Start List (2)'!G9</f>
        <v>KABRIOLET
КАБРИОЛЕТ</v>
      </c>
      <c r="G14" s="32" t="str">
        <f>'[2]Start List (2)'!H9</f>
        <v>102XA31</v>
      </c>
      <c r="H14" s="33" t="str">
        <f>'[2]Start List (2)'!I9</f>
        <v>TRAK / 2002 / St / black / RUS / BROKSAI / KOKETKA // KOMINA MARINA</v>
      </c>
      <c r="I14" s="50" t="s">
        <v>29</v>
      </c>
      <c r="J14" s="35">
        <f>'[2] 4'!E43</f>
        <v>70.26315789473685</v>
      </c>
      <c r="K14" s="36">
        <f t="shared" si="1"/>
        <v>2</v>
      </c>
      <c r="L14" s="35">
        <f>'[2] 4'!F43</f>
        <v>70.526315789473685</v>
      </c>
      <c r="M14" s="36">
        <f t="shared" si="2"/>
        <v>1</v>
      </c>
      <c r="N14" s="35">
        <f>'[2] 4'!G43</f>
        <v>65.526315789473685</v>
      </c>
      <c r="O14" s="36">
        <f t="shared" si="3"/>
        <v>7</v>
      </c>
      <c r="P14" s="35">
        <f>'[2] 4'!H43</f>
        <v>66.578947368421055</v>
      </c>
      <c r="Q14" s="36">
        <f t="shared" si="4"/>
        <v>4</v>
      </c>
      <c r="R14" s="35">
        <f>'[2] 4'!I43</f>
        <v>68.94736842105263</v>
      </c>
      <c r="S14" s="36">
        <f t="shared" si="5"/>
        <v>1</v>
      </c>
      <c r="T14" s="37"/>
      <c r="U14" s="38">
        <f t="shared" si="6"/>
        <v>68.368421052631589</v>
      </c>
      <c r="V14" s="38">
        <f t="shared" ref="V14:V25" si="7">SUM(J14,L14,N14,P14,R14)/3</f>
        <v>113.94736842105264</v>
      </c>
      <c r="Y14" s="42"/>
      <c r="Z14" s="42"/>
      <c r="AA14" s="42"/>
    </row>
    <row r="15" spans="1:27" s="39" customFormat="1" ht="30" customHeight="1" x14ac:dyDescent="0.25">
      <c r="A15" s="26">
        <f t="shared" si="0"/>
        <v>3</v>
      </c>
      <c r="B15" s="27">
        <f>'[2]Start List (2)'!C13</f>
        <v>222</v>
      </c>
      <c r="C15" s="28" t="str">
        <f>'[2]Start List (2)'!D13</f>
        <v>DUDKOVA, Anastasiya
ДУДКОВА Анастасия</v>
      </c>
      <c r="D15" s="29">
        <f>'[2]Start List (2)'!E13</f>
        <v>10075008</v>
      </c>
      <c r="E15" s="30" t="str">
        <f>'[2]Start List (2)'!F13</f>
        <v>BLR</v>
      </c>
      <c r="F15" s="31" t="str">
        <f>'[2]Start List (2)'!G13</f>
        <v>GALIFAKS
ГАЛИФАКС</v>
      </c>
      <c r="G15" s="32" t="str">
        <f>'[2]Start List (2)'!H13</f>
        <v>104SL04</v>
      </c>
      <c r="H15" s="33" t="str">
        <f>'[2]Start List (2)'!I13</f>
        <v>TRAK / 2008 / G / black / BLR / FEBO / GEKLA / KAPRAL / Republic Olympic Equestrian and Breeding Center</v>
      </c>
      <c r="I15" s="50" t="s">
        <v>29</v>
      </c>
      <c r="J15" s="35">
        <f>'[2] 8'!E43</f>
        <v>68.026315789473685</v>
      </c>
      <c r="K15" s="36">
        <f t="shared" si="1"/>
        <v>3</v>
      </c>
      <c r="L15" s="35">
        <f>'[2] 8'!F43</f>
        <v>63.815789473684212</v>
      </c>
      <c r="M15" s="36">
        <f t="shared" si="2"/>
        <v>7</v>
      </c>
      <c r="N15" s="35">
        <f>'[2] 8'!G43</f>
        <v>68.289473684210535</v>
      </c>
      <c r="O15" s="36">
        <f t="shared" si="3"/>
        <v>3</v>
      </c>
      <c r="P15" s="35">
        <f>'[2] 8'!H43</f>
        <v>67.76315789473685</v>
      </c>
      <c r="Q15" s="36">
        <f t="shared" si="4"/>
        <v>2</v>
      </c>
      <c r="R15" s="35">
        <f>'[2] 8'!I43</f>
        <v>67.76315789473685</v>
      </c>
      <c r="S15" s="36">
        <f t="shared" si="5"/>
        <v>3</v>
      </c>
      <c r="T15" s="37"/>
      <c r="U15" s="38">
        <f t="shared" si="6"/>
        <v>67.131578947368439</v>
      </c>
      <c r="V15" s="38">
        <f t="shared" si="7"/>
        <v>111.88596491228073</v>
      </c>
      <c r="Y15" s="41"/>
      <c r="Z15" s="41"/>
      <c r="AA15" s="41"/>
    </row>
    <row r="16" spans="1:27" s="39" customFormat="1" ht="30" customHeight="1" x14ac:dyDescent="0.25">
      <c r="A16" s="26">
        <f t="shared" si="0"/>
        <v>4</v>
      </c>
      <c r="B16" s="27">
        <f>'[2]Start List (2)'!C14</f>
        <v>223</v>
      </c>
      <c r="C16" s="28" t="str">
        <f>'[2]Start List (2)'!D14</f>
        <v>KASTSIUCHENKA, Nastassia
КОСТЮЧЕНКО Анастасия</v>
      </c>
      <c r="D16" s="29">
        <f>'[2]Start List (2)'!E14</f>
        <v>10075006</v>
      </c>
      <c r="E16" s="30" t="str">
        <f>'[2]Start List (2)'!F14</f>
        <v>BLR</v>
      </c>
      <c r="F16" s="31" t="str">
        <f>'[2]Start List (2)'!G14</f>
        <v>OBLEPIHA
ОБЛЕПИХА</v>
      </c>
      <c r="G16" s="32" t="str">
        <f>'[2]Start List (2)'!H14</f>
        <v>102OQ22</v>
      </c>
      <c r="H16" s="33" t="str">
        <f>'[2]Start List (2)'!I14</f>
        <v>TRAK / 2001 / M / bay / BLR / HIRAMAS / OKHTA / HAVBEK / Republic Olympic Equestrian and Breeding Center</v>
      </c>
      <c r="I16" s="50" t="s">
        <v>29</v>
      </c>
      <c r="J16" s="35">
        <f>'[2] 9'!E43</f>
        <v>65.65789473684211</v>
      </c>
      <c r="K16" s="36">
        <f t="shared" si="1"/>
        <v>6</v>
      </c>
      <c r="L16" s="35">
        <f>'[2] 9'!F43</f>
        <v>66.44736842105263</v>
      </c>
      <c r="M16" s="36">
        <f t="shared" si="2"/>
        <v>4</v>
      </c>
      <c r="N16" s="35">
        <f>'[2] 9'!G43</f>
        <v>68.81578947368422</v>
      </c>
      <c r="O16" s="36">
        <f t="shared" si="3"/>
        <v>2</v>
      </c>
      <c r="P16" s="35">
        <f>'[2] 9'!H43</f>
        <v>65.526315789473685</v>
      </c>
      <c r="Q16" s="36">
        <f t="shared" si="4"/>
        <v>5</v>
      </c>
      <c r="R16" s="35">
        <f>'[2] 9'!I43</f>
        <v>65.789473684210535</v>
      </c>
      <c r="S16" s="36">
        <f t="shared" si="5"/>
        <v>5</v>
      </c>
      <c r="T16" s="37"/>
      <c r="U16" s="38">
        <f t="shared" si="6"/>
        <v>66.44736842105263</v>
      </c>
      <c r="V16" s="38">
        <f t="shared" si="7"/>
        <v>110.74561403508773</v>
      </c>
      <c r="Y16" s="41"/>
      <c r="Z16" s="41"/>
      <c r="AA16" s="41"/>
    </row>
    <row r="17" spans="1:27" s="39" customFormat="1" ht="30" customHeight="1" x14ac:dyDescent="0.25">
      <c r="A17" s="26">
        <f t="shared" si="0"/>
        <v>5</v>
      </c>
      <c r="B17" s="27">
        <f>'[2]Start List (2)'!C6</f>
        <v>221</v>
      </c>
      <c r="C17" s="28" t="str">
        <f>'[2]Start List (2)'!D6</f>
        <v>DUDKOVA, Anastasiya
ДУДКОВА Анастасия</v>
      </c>
      <c r="D17" s="29">
        <f>'[2]Start List (2)'!E6</f>
        <v>10075008</v>
      </c>
      <c r="E17" s="30" t="str">
        <f>'[2]Start List (2)'!F6</f>
        <v>BLR</v>
      </c>
      <c r="F17" s="31" t="str">
        <f>'[2]Start List (2)'!G6</f>
        <v>GOLDFIRE 
ГОЛДФАЙЕР</v>
      </c>
      <c r="G17" s="32" t="str">
        <f>'[2]Start List (2)'!H6</f>
        <v>103PA53</v>
      </c>
      <c r="H17" s="33" t="str">
        <f>'[2]Start List (2)'!I6</f>
        <v>TRAK / 2007 / St / CHESTN / BLR / FEBO / GORIKHA / KHOROG /  Republic Olympic Equestrian and Breeding Center</v>
      </c>
      <c r="I17" s="50" t="s">
        <v>29</v>
      </c>
      <c r="J17" s="35">
        <f>'[2] 1'!E43</f>
        <v>64.736842105263165</v>
      </c>
      <c r="K17" s="36">
        <f t="shared" si="1"/>
        <v>7</v>
      </c>
      <c r="L17" s="35">
        <f>'[2] 1'!F43</f>
        <v>66.31578947368422</v>
      </c>
      <c r="M17" s="36">
        <f t="shared" si="2"/>
        <v>6</v>
      </c>
      <c r="N17" s="35">
        <f>'[2] 1'!G43</f>
        <v>65.526315789473685</v>
      </c>
      <c r="O17" s="36">
        <f t="shared" si="3"/>
        <v>7</v>
      </c>
      <c r="P17" s="35">
        <f>'[2] 1'!H43</f>
        <v>64.21052631578948</v>
      </c>
      <c r="Q17" s="36">
        <f t="shared" si="4"/>
        <v>9</v>
      </c>
      <c r="R17" s="35">
        <f>'[2] 1'!I43</f>
        <v>68.684210526315795</v>
      </c>
      <c r="S17" s="36">
        <f t="shared" si="5"/>
        <v>2</v>
      </c>
      <c r="T17" s="37">
        <v>1</v>
      </c>
      <c r="U17" s="38">
        <f t="shared" si="6"/>
        <v>65.894736842105274</v>
      </c>
      <c r="V17" s="38">
        <f t="shared" si="7"/>
        <v>109.82456140350878</v>
      </c>
      <c r="Y17" s="42"/>
      <c r="Z17" s="42"/>
      <c r="AA17" s="42"/>
    </row>
    <row r="18" spans="1:27" s="39" customFormat="1" ht="30" customHeight="1" x14ac:dyDescent="0.25">
      <c r="A18" s="26">
        <f t="shared" si="0"/>
        <v>6</v>
      </c>
      <c r="B18" s="27">
        <f>'[2]Start List (2)'!C11</f>
        <v>203</v>
      </c>
      <c r="C18" s="28" t="str">
        <f>'[2]Start List (2)'!D11</f>
        <v>PAVLENKO Ekaterina 
ПАВЛЕНКО Екатерина</v>
      </c>
      <c r="D18" s="29">
        <f>'[2]Start List (2)'!E11</f>
        <v>10060953</v>
      </c>
      <c r="E18" s="30" t="str">
        <f>'[2]Start List (2)'!F11</f>
        <v>RUS</v>
      </c>
      <c r="F18" s="31" t="str">
        <f>'[2]Start List (2)'!G11</f>
        <v>AURORA
АВРОРА</v>
      </c>
      <c r="G18" s="32" t="str">
        <f>'[2]Start List (2)'!H11</f>
        <v>104JD87</v>
      </c>
      <c r="H18" s="33" t="str">
        <f>'[2]Start List (2)'!I11</f>
        <v>HANN / 2004 / F / chestnut / RUS / Aristey / Verhovina / Vandal/ Bakhterova Marina</v>
      </c>
      <c r="I18" s="43"/>
      <c r="J18" s="35">
        <f>'[2] 6'!E43</f>
        <v>64.60526315789474</v>
      </c>
      <c r="K18" s="36">
        <f t="shared" si="1"/>
        <v>8</v>
      </c>
      <c r="L18" s="35">
        <f>'[2] 6'!F43</f>
        <v>62.763157894736842</v>
      </c>
      <c r="M18" s="36">
        <f t="shared" si="2"/>
        <v>8</v>
      </c>
      <c r="N18" s="35">
        <f>'[2] 6'!G43</f>
        <v>67.10526315789474</v>
      </c>
      <c r="O18" s="36">
        <f t="shared" si="3"/>
        <v>5</v>
      </c>
      <c r="P18" s="35">
        <f>'[2] 6'!H43</f>
        <v>67.76315789473685</v>
      </c>
      <c r="Q18" s="36">
        <f t="shared" si="4"/>
        <v>2</v>
      </c>
      <c r="R18" s="35">
        <f>'[2] 6'!I43</f>
        <v>64.21052631578948</v>
      </c>
      <c r="S18" s="36">
        <f t="shared" si="5"/>
        <v>7</v>
      </c>
      <c r="T18" s="37"/>
      <c r="U18" s="38">
        <f t="shared" si="6"/>
        <v>65.289473684210535</v>
      </c>
      <c r="V18" s="38">
        <f t="shared" si="7"/>
        <v>108.81578947368422</v>
      </c>
      <c r="X18" s="40"/>
      <c r="Y18" s="41"/>
      <c r="Z18" s="41"/>
      <c r="AA18" s="41"/>
    </row>
    <row r="19" spans="1:27" s="39" customFormat="1" ht="30" customHeight="1" x14ac:dyDescent="0.25">
      <c r="A19" s="26">
        <f t="shared" si="0"/>
        <v>7</v>
      </c>
      <c r="B19" s="27">
        <f>'[2]Start List (2)'!C16</f>
        <v>225</v>
      </c>
      <c r="C19" s="28" t="str">
        <f>'[2]Start List (2)'!D16</f>
        <v>MARKINA, Valeriya
МАРКИНА Валерия</v>
      </c>
      <c r="D19" s="29">
        <f>'[2]Start List (2)'!E16</f>
        <v>10075005</v>
      </c>
      <c r="E19" s="30" t="str">
        <f>'[2]Start List (2)'!F16</f>
        <v>BLR</v>
      </c>
      <c r="F19" s="31" t="str">
        <f>'[2]Start List (2)'!G16</f>
        <v>SERVIS
СЕРВИС</v>
      </c>
      <c r="G19" s="32" t="str">
        <f>'[2]Start List (2)'!H16</f>
        <v>BLR00153</v>
      </c>
      <c r="H19" s="33" t="str">
        <f>'[2]Start List (2)'!I16</f>
        <v>TRAK / 1999 / G /chestn / BLR / EFIR / SOYA / OREOL /  Republic Olympic Equestrian and Breeding Center</v>
      </c>
      <c r="I19" s="33"/>
      <c r="J19" s="35">
        <f>'[2] 11'!E43</f>
        <v>66.578947368421055</v>
      </c>
      <c r="K19" s="36">
        <f t="shared" si="1"/>
        <v>5</v>
      </c>
      <c r="L19" s="35">
        <f>'[2] 11'!F43</f>
        <v>61.578947368421055</v>
      </c>
      <c r="M19" s="36">
        <f t="shared" si="2"/>
        <v>9</v>
      </c>
      <c r="N19" s="35">
        <f>'[2] 11'!G43</f>
        <v>67.236842105263165</v>
      </c>
      <c r="O19" s="36">
        <f t="shared" si="3"/>
        <v>4</v>
      </c>
      <c r="P19" s="35">
        <f>'[2] 11'!H43</f>
        <v>64.736842105263165</v>
      </c>
      <c r="Q19" s="36">
        <f t="shared" si="4"/>
        <v>7</v>
      </c>
      <c r="R19" s="35">
        <f>'[2] 11'!I43</f>
        <v>65.26315789473685</v>
      </c>
      <c r="S19" s="36">
        <f t="shared" si="5"/>
        <v>6</v>
      </c>
      <c r="T19" s="37"/>
      <c r="U19" s="38">
        <f t="shared" si="6"/>
        <v>65.078947368421069</v>
      </c>
      <c r="V19" s="38">
        <f t="shared" si="7"/>
        <v>108.46491228070177</v>
      </c>
      <c r="X19" s="40"/>
      <c r="Y19" s="42"/>
      <c r="Z19" s="42"/>
      <c r="AA19" s="42"/>
    </row>
    <row r="20" spans="1:27" s="39" customFormat="1" ht="30" customHeight="1" x14ac:dyDescent="0.25">
      <c r="A20" s="26">
        <f t="shared" si="0"/>
        <v>8</v>
      </c>
      <c r="B20" s="27">
        <f>'[2]Start List (2)'!C7</f>
        <v>227</v>
      </c>
      <c r="C20" s="28" t="str">
        <f>'[2]Start List (2)'!D7</f>
        <v>PAVLENKA, Varvara
ПАВЛЕНКО Варвара</v>
      </c>
      <c r="D20" s="29">
        <f>'[2]Start List (2)'!E7</f>
        <v>10066992</v>
      </c>
      <c r="E20" s="30" t="str">
        <f>'[2]Start List (2)'!F7</f>
        <v>BLR</v>
      </c>
      <c r="F20" s="31" t="str">
        <f>'[2]Start List (2)'!G7</f>
        <v>BANAVUR
БАНАВУР</v>
      </c>
      <c r="G20" s="32" t="str">
        <f>'[2]Start List (2)'!H7</f>
        <v>103ND48</v>
      </c>
      <c r="H20" s="33" t="str">
        <f>'[2]Start List (2)'!I7</f>
        <v>HOLST / 2007 / G / bay / BLR / BABBIT / VERF / VOZGON /  PAULENKA Natallia</v>
      </c>
      <c r="I20" s="43"/>
      <c r="J20" s="35">
        <f>'[2] 2'!E43</f>
        <v>67.76315789473685</v>
      </c>
      <c r="K20" s="36">
        <f t="shared" si="1"/>
        <v>4</v>
      </c>
      <c r="L20" s="35">
        <f>'[2] 2'!F43</f>
        <v>68.55263157894737</v>
      </c>
      <c r="M20" s="36">
        <f t="shared" si="2"/>
        <v>3</v>
      </c>
      <c r="N20" s="35">
        <f>'[2] 2'!G43</f>
        <v>63.55263157894737</v>
      </c>
      <c r="O20" s="36">
        <f t="shared" si="3"/>
        <v>11</v>
      </c>
      <c r="P20" s="35">
        <f>'[2] 2'!H43</f>
        <v>63.815789473684212</v>
      </c>
      <c r="Q20" s="36">
        <f t="shared" si="4"/>
        <v>10</v>
      </c>
      <c r="R20" s="35">
        <f>'[2] 2'!I43</f>
        <v>59.736842105263158</v>
      </c>
      <c r="S20" s="36">
        <f t="shared" si="5"/>
        <v>11</v>
      </c>
      <c r="T20" s="37"/>
      <c r="U20" s="38">
        <f t="shared" si="6"/>
        <v>64.684210526315795</v>
      </c>
      <c r="V20" s="38">
        <f t="shared" si="7"/>
        <v>107.80701754385966</v>
      </c>
      <c r="X20" s="40"/>
      <c r="Y20" s="42"/>
      <c r="Z20" s="42"/>
      <c r="AA20" s="42"/>
    </row>
    <row r="21" spans="1:27" s="39" customFormat="1" ht="30" customHeight="1" x14ac:dyDescent="0.25">
      <c r="A21" s="26">
        <f t="shared" si="0"/>
        <v>9</v>
      </c>
      <c r="B21" s="27">
        <f>'[2]Start List (2)'!C8</f>
        <v>220</v>
      </c>
      <c r="C21" s="28" t="str">
        <f>'[2]Start List (2)'!D8</f>
        <v>CHYZH, Alesia
ЧИЖ Алеся</v>
      </c>
      <c r="D21" s="29">
        <f>'[2]Start List (2)'!E8</f>
        <v>10044428</v>
      </c>
      <c r="E21" s="30" t="str">
        <f>'[2]Start List (2)'!F8</f>
        <v>BLR</v>
      </c>
      <c r="F21" s="31" t="str">
        <f>'[2]Start List (2)'!G8</f>
        <v>HOFMAN
ГОФМАН</v>
      </c>
      <c r="G21" s="32" t="str">
        <f>'[2]Start List (2)'!H8</f>
        <v>103YK34</v>
      </c>
      <c r="H21" s="33" t="str">
        <f>'[2]Start List (2)'!I8</f>
        <v>TRAK / 2008 / G / chestn / BLR / FEBO / GLAHA / HOROG / Republican Olympic Equestrian &amp; breeding center</v>
      </c>
      <c r="I21" s="43"/>
      <c r="J21" s="35">
        <f>'[2] 3'!E43</f>
        <v>63.55263157894737</v>
      </c>
      <c r="K21" s="36">
        <f t="shared" si="1"/>
        <v>9</v>
      </c>
      <c r="L21" s="35">
        <f>'[2] 3'!F43</f>
        <v>66.44736842105263</v>
      </c>
      <c r="M21" s="36">
        <f t="shared" si="2"/>
        <v>4</v>
      </c>
      <c r="N21" s="35">
        <f>'[2] 3'!G43</f>
        <v>66.31578947368422</v>
      </c>
      <c r="O21" s="36">
        <f t="shared" si="3"/>
        <v>6</v>
      </c>
      <c r="P21" s="35">
        <f>'[2] 3'!H43</f>
        <v>64.342105263157904</v>
      </c>
      <c r="Q21" s="36">
        <f t="shared" si="4"/>
        <v>8</v>
      </c>
      <c r="R21" s="35">
        <f>'[2] 3'!I43</f>
        <v>62.236842105263158</v>
      </c>
      <c r="S21" s="36">
        <f t="shared" si="5"/>
        <v>9</v>
      </c>
      <c r="T21" s="37"/>
      <c r="U21" s="38">
        <f t="shared" si="6"/>
        <v>64.578947368421069</v>
      </c>
      <c r="V21" s="38">
        <f t="shared" si="7"/>
        <v>107.63157894736844</v>
      </c>
      <c r="X21" s="40"/>
      <c r="Y21" s="41"/>
      <c r="Z21" s="41"/>
      <c r="AA21" s="41"/>
    </row>
    <row r="22" spans="1:27" s="39" customFormat="1" ht="30" customHeight="1" x14ac:dyDescent="0.25">
      <c r="A22" s="26">
        <f t="shared" si="0"/>
        <v>10</v>
      </c>
      <c r="B22" s="27">
        <f>'[2]Start List (2)'!C15</f>
        <v>229</v>
      </c>
      <c r="C22" s="28" t="str">
        <f>'[2]Start List (2)'!D15</f>
        <v>KIRYLCHYK Alina
КИРИЛЬЧИК Алина</v>
      </c>
      <c r="D22" s="29">
        <f>'[2]Start List (2)'!E15</f>
        <v>10080899</v>
      </c>
      <c r="E22" s="30" t="str">
        <f>'[2]Start List (2)'!F15</f>
        <v>BLR</v>
      </c>
      <c r="F22" s="31" t="str">
        <f>'[2]Start List (2)'!G15</f>
        <v>GURZUF
ГУРЗУФ</v>
      </c>
      <c r="G22" s="32" t="str">
        <f>'[2]Start List (2)'!H15</f>
        <v>102QW64</v>
      </c>
      <c r="H22" s="33" t="str">
        <f>'[2]Start List (2)'!I15</f>
        <v>TRAK / 2003 / G / gray / BLR / FEBO / GVINEYA / GALOP / Republican Olympic Equestrian &amp; breeding center</v>
      </c>
      <c r="I22" s="33"/>
      <c r="J22" s="35">
        <f>'[2] 10'!E43</f>
        <v>62.368421052631582</v>
      </c>
      <c r="K22" s="36">
        <f t="shared" si="1"/>
        <v>10</v>
      </c>
      <c r="L22" s="35">
        <f>'[2] 10'!F43</f>
        <v>61.447368421052637</v>
      </c>
      <c r="M22" s="36">
        <f t="shared" si="2"/>
        <v>10</v>
      </c>
      <c r="N22" s="35">
        <f>'[2] 10'!G43</f>
        <v>64.60526315789474</v>
      </c>
      <c r="O22" s="36">
        <f t="shared" si="3"/>
        <v>9</v>
      </c>
      <c r="P22" s="35">
        <f>'[2] 10'!H43</f>
        <v>65.39473684210526</v>
      </c>
      <c r="Q22" s="36">
        <f t="shared" si="4"/>
        <v>6</v>
      </c>
      <c r="R22" s="35">
        <f>'[2] 10'!I43</f>
        <v>63.421052631578952</v>
      </c>
      <c r="S22" s="36">
        <f t="shared" si="5"/>
        <v>8</v>
      </c>
      <c r="T22" s="37"/>
      <c r="U22" s="38">
        <f t="shared" si="6"/>
        <v>63.447368421052637</v>
      </c>
      <c r="V22" s="38">
        <f t="shared" si="7"/>
        <v>105.74561403508773</v>
      </c>
      <c r="X22" s="40"/>
      <c r="Y22" s="41"/>
      <c r="Z22" s="41"/>
      <c r="AA22" s="41"/>
    </row>
    <row r="23" spans="1:27" s="39" customFormat="1" ht="30" customHeight="1" x14ac:dyDescent="0.25">
      <c r="A23" s="26">
        <f t="shared" si="0"/>
        <v>11</v>
      </c>
      <c r="B23" s="27">
        <f>'[2]Start List (2)'!C17</f>
        <v>230</v>
      </c>
      <c r="C23" s="28" t="str">
        <f>'[2]Start List (2)'!D17</f>
        <v>CHYZH, Alesia
ЧИЖ Алеся</v>
      </c>
      <c r="D23" s="29">
        <f>'[2]Start List (2)'!E17</f>
        <v>10044428</v>
      </c>
      <c r="E23" s="30" t="str">
        <f>'[2]Start List (2)'!F17</f>
        <v>BLR</v>
      </c>
      <c r="F23" s="31" t="str">
        <f>'[2]Start List (2)'!G17</f>
        <v>MAG
МАГ</v>
      </c>
      <c r="G23" s="32" t="str">
        <f>'[2]Start List (2)'!H17</f>
        <v xml:space="preserve">104NT75 </v>
      </c>
      <c r="H23" s="33" t="str">
        <f>'[2]Start List (2)'!I17</f>
        <v>HANN / 2006 / G / chestnut / BLR / MILLIONS / GALAKTIKA / GROSS / CHYZH Alesia</v>
      </c>
      <c r="I23" s="33"/>
      <c r="J23" s="35">
        <f>'[2] 12'!E43</f>
        <v>62.236842105263158</v>
      </c>
      <c r="K23" s="36">
        <f t="shared" si="1"/>
        <v>11</v>
      </c>
      <c r="L23" s="35">
        <f>'[2] 12'!F43</f>
        <v>60.394736842105267</v>
      </c>
      <c r="M23" s="36">
        <f t="shared" si="2"/>
        <v>11</v>
      </c>
      <c r="N23" s="35">
        <f>'[2] 12'!G43</f>
        <v>58.947368421052637</v>
      </c>
      <c r="O23" s="36">
        <f t="shared" si="3"/>
        <v>13</v>
      </c>
      <c r="P23" s="35">
        <f>'[2] 12'!H43</f>
        <v>62.894736842105267</v>
      </c>
      <c r="Q23" s="36">
        <f t="shared" si="4"/>
        <v>11</v>
      </c>
      <c r="R23" s="35">
        <f>'[2] 12'!I43</f>
        <v>60.131578947368425</v>
      </c>
      <c r="S23" s="36">
        <f t="shared" si="5"/>
        <v>10</v>
      </c>
      <c r="T23" s="37"/>
      <c r="U23" s="38">
        <f t="shared" si="6"/>
        <v>60.921052631578945</v>
      </c>
      <c r="V23" s="38">
        <f t="shared" si="7"/>
        <v>101.53508771929825</v>
      </c>
      <c r="X23" s="40"/>
      <c r="Y23" s="42"/>
      <c r="Z23" s="42"/>
      <c r="AA23" s="42"/>
    </row>
    <row r="24" spans="1:27" s="39" customFormat="1" ht="30" customHeight="1" x14ac:dyDescent="0.25">
      <c r="A24" s="26">
        <f t="shared" si="0"/>
        <v>12</v>
      </c>
      <c r="B24" s="27">
        <f>'[2]Start List (2)'!C10</f>
        <v>228</v>
      </c>
      <c r="C24" s="28" t="str">
        <f>'[2]Start List (2)'!D10</f>
        <v>SOKOLOVA Viktoriya 
СОКОЛОВА Виктория</v>
      </c>
      <c r="D24" s="29">
        <f>'[2]Start List (2)'!E10</f>
        <v>10080905</v>
      </c>
      <c r="E24" s="30" t="str">
        <f>'[2]Start List (2)'!F10</f>
        <v>BLR</v>
      </c>
      <c r="F24" s="31" t="str">
        <f>'[2]Start List (2)'!G10</f>
        <v>MOMENT
МОМЕНТ</v>
      </c>
      <c r="G24" s="32" t="str">
        <f>'[2]Start List (2)'!H10</f>
        <v xml:space="preserve">104TJ98 </v>
      </c>
      <c r="H24" s="33" t="str">
        <f>'[2]Start List (2)'!I10</f>
        <v>LATV / 2004 / G / chestnut / BLR / MOTORS / VANESSA / VALETS / STULBA Nikolai</v>
      </c>
      <c r="I24" s="43"/>
      <c r="J24" s="35">
        <f>'[2] 5'!E43</f>
        <v>59.473684210526315</v>
      </c>
      <c r="K24" s="36">
        <f t="shared" si="1"/>
        <v>12</v>
      </c>
      <c r="L24" s="35">
        <f>'[2] 5'!F43</f>
        <v>57.894736842105267</v>
      </c>
      <c r="M24" s="36">
        <f t="shared" si="2"/>
        <v>13</v>
      </c>
      <c r="N24" s="35">
        <f>'[2] 5'!G43</f>
        <v>63.684210526315795</v>
      </c>
      <c r="O24" s="36">
        <f t="shared" si="3"/>
        <v>10</v>
      </c>
      <c r="P24" s="35">
        <f>'[2] 5'!H43</f>
        <v>61.578947368421055</v>
      </c>
      <c r="Q24" s="36">
        <f t="shared" si="4"/>
        <v>12</v>
      </c>
      <c r="R24" s="35">
        <f>'[2] 5'!I43</f>
        <v>58.289473684210527</v>
      </c>
      <c r="S24" s="36">
        <f t="shared" si="5"/>
        <v>12</v>
      </c>
      <c r="T24" s="37"/>
      <c r="U24" s="38">
        <f t="shared" si="6"/>
        <v>60.184210526315795</v>
      </c>
      <c r="V24" s="38">
        <f t="shared" si="7"/>
        <v>100.30701754385966</v>
      </c>
      <c r="X24" s="40"/>
      <c r="Y24" s="41"/>
      <c r="Z24" s="41"/>
      <c r="AA24" s="41"/>
    </row>
    <row r="25" spans="1:27" s="39" customFormat="1" ht="30" customHeight="1" x14ac:dyDescent="0.25">
      <c r="A25" s="26">
        <f t="shared" si="0"/>
        <v>13</v>
      </c>
      <c r="B25" s="27">
        <f>'[2]Start List (2)'!C18</f>
        <v>210</v>
      </c>
      <c r="C25" s="28" t="str">
        <f>'[2]Start List (2)'!D18</f>
        <v>SAFRONKOVA Valerya
САФРОНКОВА Валерия</v>
      </c>
      <c r="D25" s="29">
        <f>'[2]Start List (2)'!E18</f>
        <v>10096473</v>
      </c>
      <c r="E25" s="30" t="str">
        <f>'[2]Start List (2)'!F18</f>
        <v>UKR</v>
      </c>
      <c r="F25" s="31" t="str">
        <f>'[2]Start List (2)'!G18</f>
        <v>WOLVERINE 2
ВОЛВЕРИН</v>
      </c>
      <c r="G25" s="32" t="str">
        <f>'[2]Start List (2)'!H18</f>
        <v>UKR40069</v>
      </c>
      <c r="H25" s="33" t="str">
        <f>'[2]Start List (2)'!I18</f>
        <v>HANN / 1998 / G / bay / GER / Weltmeyer /
Western Lady / Western Star / Safronkova Valeriia</v>
      </c>
      <c r="I25" s="33"/>
      <c r="J25" s="35">
        <f>'[2] 13'!E43</f>
        <v>58.289473684210527</v>
      </c>
      <c r="K25" s="36">
        <f t="shared" si="1"/>
        <v>13</v>
      </c>
      <c r="L25" s="35">
        <f>'[2] 13'!F43</f>
        <v>59.60526315789474</v>
      </c>
      <c r="M25" s="36">
        <f t="shared" si="2"/>
        <v>12</v>
      </c>
      <c r="N25" s="35">
        <f>'[2] 13'!G43</f>
        <v>63.026315789473685</v>
      </c>
      <c r="O25" s="36">
        <f t="shared" si="3"/>
        <v>12</v>
      </c>
      <c r="P25" s="35">
        <f>'[2] 13'!H43</f>
        <v>60.921052631578952</v>
      </c>
      <c r="Q25" s="36">
        <f t="shared" si="4"/>
        <v>13</v>
      </c>
      <c r="R25" s="35">
        <f>'[2] 13'!I43</f>
        <v>57.763157894736842</v>
      </c>
      <c r="S25" s="36">
        <f t="shared" si="5"/>
        <v>13</v>
      </c>
      <c r="T25" s="37"/>
      <c r="U25" s="38">
        <f t="shared" si="6"/>
        <v>59.921052631578945</v>
      </c>
      <c r="V25" s="38">
        <f t="shared" si="7"/>
        <v>99.868421052631575</v>
      </c>
      <c r="X25" s="40"/>
      <c r="Y25" s="42"/>
      <c r="Z25" s="42"/>
      <c r="AA25" s="42"/>
    </row>
    <row r="26" spans="1:27" x14ac:dyDescent="0.25">
      <c r="C26" s="1"/>
      <c r="D26"/>
      <c r="E26" s="2"/>
      <c r="F26" s="1"/>
      <c r="G26"/>
      <c r="H26" s="44"/>
      <c r="I26" s="44"/>
    </row>
    <row r="27" spans="1:27" x14ac:dyDescent="0.25">
      <c r="C27" s="1"/>
      <c r="D27"/>
      <c r="E27" s="2"/>
      <c r="F27" s="1"/>
      <c r="G27"/>
      <c r="H27" s="44"/>
      <c r="I27" s="44"/>
    </row>
    <row r="28" spans="1:27" s="46" customFormat="1" x14ac:dyDescent="0.25">
      <c r="A28" s="45"/>
      <c r="C28" s="47" t="s">
        <v>30</v>
      </c>
      <c r="D28" s="48"/>
      <c r="E28" s="49"/>
      <c r="F28" s="49"/>
      <c r="H28" s="15" t="str">
        <f>'[2]Start List'!I6</f>
        <v>Natallia RUBASHKO (BLR) 4*</v>
      </c>
      <c r="I28" s="49"/>
      <c r="J28" s="49"/>
      <c r="K28" s="49"/>
      <c r="L28" s="49"/>
      <c r="M28" s="49"/>
      <c r="N28" s="49"/>
      <c r="O28" s="49"/>
      <c r="P28" s="49"/>
    </row>
    <row r="29" spans="1:27" x14ac:dyDescent="0.25">
      <c r="C29" s="1"/>
      <c r="D29"/>
      <c r="E29" s="2"/>
      <c r="F29" s="1"/>
      <c r="G29"/>
      <c r="H29" s="44"/>
      <c r="I29" s="44"/>
    </row>
    <row r="30" spans="1:27" x14ac:dyDescent="0.25">
      <c r="C30" s="1"/>
      <c r="D30"/>
      <c r="E30" s="2"/>
      <c r="F30" s="1"/>
      <c r="G30"/>
      <c r="H30" s="44"/>
      <c r="I30" s="44"/>
    </row>
    <row r="31" spans="1:27" x14ac:dyDescent="0.25">
      <c r="C31" s="1"/>
      <c r="D31"/>
      <c r="E31" s="2"/>
      <c r="F31" s="1"/>
      <c r="G31"/>
      <c r="H31"/>
      <c r="I31"/>
    </row>
    <row r="43" spans="20:22" x14ac:dyDescent="0.25">
      <c r="T43" s="46"/>
      <c r="U43" s="46"/>
      <c r="V43" s="46"/>
    </row>
  </sheetData>
  <mergeCells count="13">
    <mergeCell ref="F11:F12"/>
    <mergeCell ref="A11:A12"/>
    <mergeCell ref="B11:B12"/>
    <mergeCell ref="C11:C12"/>
    <mergeCell ref="D11:D12"/>
    <mergeCell ref="E11:E12"/>
    <mergeCell ref="V11:V12"/>
    <mergeCell ref="G11:G12"/>
    <mergeCell ref="H11:H12"/>
    <mergeCell ref="I11:I12"/>
    <mergeCell ref="J11:S11"/>
    <mergeCell ref="T11:T12"/>
    <mergeCell ref="U11:U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workbookViewId="0">
      <selection activeCell="L5" sqref="L5"/>
    </sheetView>
  </sheetViews>
  <sheetFormatPr defaultColWidth="10.85546875" defaultRowHeight="48.75" customHeight="1" x14ac:dyDescent="0.25"/>
  <cols>
    <col min="1" max="1" width="8.28515625" style="1" customWidth="1"/>
    <col min="2" max="2" width="6.5703125" style="1" customWidth="1"/>
    <col min="4" max="4" width="10.85546875" style="1"/>
    <col min="5" max="5" width="8.7109375" style="1" customWidth="1"/>
    <col min="7" max="7" width="10.85546875" style="2"/>
    <col min="8" max="9" width="10.85546875" style="1"/>
  </cols>
  <sheetData>
    <row r="1" spans="1:27" ht="17.25" customHeight="1" x14ac:dyDescent="0.25"/>
    <row r="2" spans="1:27" ht="21" customHeight="1" x14ac:dyDescent="0.3">
      <c r="B2" s="3" t="s">
        <v>0</v>
      </c>
      <c r="I2" s="4"/>
      <c r="J2" s="5" t="str">
        <f>'[3]Start List'!H2</f>
        <v>Friday, 17.04.2015</v>
      </c>
      <c r="K2" s="6"/>
    </row>
    <row r="3" spans="1:27" ht="21.75" customHeight="1" x14ac:dyDescent="0.25">
      <c r="G3"/>
      <c r="H3"/>
      <c r="I3"/>
    </row>
    <row r="4" spans="1:27" ht="21" customHeight="1" x14ac:dyDescent="0.25">
      <c r="A4" s="7" t="s">
        <v>1</v>
      </c>
      <c r="B4" s="8"/>
      <c r="C4" s="9" t="str">
        <f>'[3]Start List'!D4</f>
        <v>CDIJ</v>
      </c>
      <c r="F4" s="10" t="s">
        <v>2</v>
      </c>
      <c r="G4" s="11" t="s">
        <v>3</v>
      </c>
      <c r="H4" s="15" t="str">
        <f>'[3]Start List'!I4</f>
        <v>Yuri ROMANOV (RUS) 4*</v>
      </c>
      <c r="I4"/>
    </row>
    <row r="5" spans="1:27" ht="16.5" customHeight="1" x14ac:dyDescent="0.25">
      <c r="A5" s="7" t="s">
        <v>4</v>
      </c>
      <c r="B5" s="8"/>
      <c r="C5" s="13" t="str">
        <f>'[3]Start List'!D5</f>
        <v>Minsk, Ratomka</v>
      </c>
      <c r="F5" s="14"/>
      <c r="G5" s="11" t="s">
        <v>5</v>
      </c>
      <c r="H5" s="12">
        <f>'[3]Start List'!I5</f>
        <v>0</v>
      </c>
      <c r="I5"/>
    </row>
    <row r="6" spans="1:27" ht="15" customHeight="1" x14ac:dyDescent="0.25">
      <c r="A6" s="7" t="s">
        <v>6</v>
      </c>
      <c r="B6" s="8"/>
      <c r="C6" s="16" t="str">
        <f>'[3]Start List'!D6</f>
        <v>Belarus</v>
      </c>
      <c r="F6" s="14"/>
      <c r="G6" s="11" t="s">
        <v>7</v>
      </c>
      <c r="H6" s="15" t="str">
        <f>'[3]Start List'!I6</f>
        <v>Liudmila GLEB (BLR) 3*</v>
      </c>
      <c r="I6"/>
    </row>
    <row r="7" spans="1:27" ht="12.75" customHeight="1" x14ac:dyDescent="0.25">
      <c r="A7" s="7" t="s">
        <v>8</v>
      </c>
      <c r="B7" s="8"/>
      <c r="C7" s="16" t="str">
        <f>'[3]Start List'!D7</f>
        <v>16-19.04.2015</v>
      </c>
      <c r="F7" s="14"/>
      <c r="G7" s="11" t="s">
        <v>9</v>
      </c>
      <c r="H7" s="15" t="str">
        <f>'[3]Start List'!I7</f>
        <v>Gustav SVALLING (SWE) 5*</v>
      </c>
      <c r="I7"/>
    </row>
    <row r="8" spans="1:27" ht="12.75" customHeight="1" x14ac:dyDescent="0.25">
      <c r="A8" s="7" t="s">
        <v>10</v>
      </c>
      <c r="B8" s="8"/>
      <c r="C8" s="17">
        <f>'[3]Start List'!D8</f>
        <v>3</v>
      </c>
      <c r="F8" s="14"/>
      <c r="G8" s="11" t="s">
        <v>11</v>
      </c>
      <c r="H8" s="12">
        <f>'[3]Start List'!I8</f>
        <v>0</v>
      </c>
      <c r="I8"/>
    </row>
    <row r="9" spans="1:27" ht="22.5" customHeight="1" x14ac:dyDescent="0.25">
      <c r="A9" s="7" t="s">
        <v>12</v>
      </c>
      <c r="B9" s="8"/>
      <c r="C9" s="18" t="str">
        <f>'[3]Start List'!D9</f>
        <v>INDIVIDUAL COMPETITION TEST Juniors</v>
      </c>
      <c r="D9" s="19"/>
      <c r="E9" s="20"/>
      <c r="F9" s="20"/>
      <c r="G9"/>
      <c r="H9"/>
      <c r="I9"/>
    </row>
    <row r="10" spans="1:27" ht="15.75" customHeight="1" x14ac:dyDescent="0.25"/>
    <row r="11" spans="1:27" s="21" customFormat="1" ht="48.75" customHeight="1" x14ac:dyDescent="0.2">
      <c r="A11" s="70" t="s">
        <v>13</v>
      </c>
      <c r="B11" s="70" t="s">
        <v>14</v>
      </c>
      <c r="C11" s="64" t="s">
        <v>15</v>
      </c>
      <c r="D11" s="62" t="s">
        <v>16</v>
      </c>
      <c r="E11" s="62" t="s">
        <v>17</v>
      </c>
      <c r="F11" s="72" t="s">
        <v>18</v>
      </c>
      <c r="G11" s="62" t="s">
        <v>19</v>
      </c>
      <c r="H11" s="64" t="s">
        <v>20</v>
      </c>
      <c r="I11" s="62" t="s">
        <v>21</v>
      </c>
      <c r="J11" s="66" t="s">
        <v>22</v>
      </c>
      <c r="K11" s="67"/>
      <c r="L11" s="67"/>
      <c r="M11" s="67"/>
      <c r="N11" s="67"/>
      <c r="O11" s="67"/>
      <c r="P11" s="67"/>
      <c r="Q11" s="67"/>
      <c r="R11" s="67"/>
      <c r="S11" s="67"/>
      <c r="T11" s="68" t="s">
        <v>23</v>
      </c>
      <c r="U11" s="60" t="s">
        <v>24</v>
      </c>
      <c r="V11" s="60" t="s">
        <v>24</v>
      </c>
      <c r="X11" s="22"/>
      <c r="Y11" s="22"/>
    </row>
    <row r="12" spans="1:27" s="21" customFormat="1" ht="48.75" customHeight="1" x14ac:dyDescent="0.2">
      <c r="A12" s="71"/>
      <c r="B12" s="71"/>
      <c r="C12" s="65"/>
      <c r="D12" s="63"/>
      <c r="E12" s="63"/>
      <c r="F12" s="73"/>
      <c r="G12" s="63"/>
      <c r="H12" s="65"/>
      <c r="I12" s="63"/>
      <c r="J12" s="23" t="s">
        <v>31</v>
      </c>
      <c r="K12" s="24" t="s">
        <v>26</v>
      </c>
      <c r="L12" s="23" t="s">
        <v>25</v>
      </c>
      <c r="M12" s="24" t="s">
        <v>26</v>
      </c>
      <c r="N12" s="23" t="s">
        <v>27</v>
      </c>
      <c r="O12" s="24" t="s">
        <v>26</v>
      </c>
      <c r="P12" s="23" t="s">
        <v>32</v>
      </c>
      <c r="Q12" s="24" t="s">
        <v>26</v>
      </c>
      <c r="R12" s="23" t="s">
        <v>28</v>
      </c>
      <c r="S12" s="25" t="s">
        <v>26</v>
      </c>
      <c r="T12" s="69"/>
      <c r="U12" s="61"/>
      <c r="V12" s="61"/>
      <c r="X12" s="22"/>
      <c r="Y12" s="22"/>
    </row>
    <row r="13" spans="1:27" s="39" customFormat="1" ht="48.75" customHeight="1" x14ac:dyDescent="0.25">
      <c r="A13" s="26">
        <f t="shared" ref="A13:A21" si="0">RANK(V13,$V$13:$V$39)</f>
        <v>1</v>
      </c>
      <c r="B13" s="27">
        <f>'[3]Start List (2)'!C22</f>
        <v>111</v>
      </c>
      <c r="C13" s="28" t="str">
        <f>'[3]Start List (2)'!D22</f>
        <v>VOLKOVA Anastasiya
ВОЛКОВА Анастасия</v>
      </c>
      <c r="D13" s="29">
        <f>'[3]Start List (2)'!E22</f>
        <v>10078648</v>
      </c>
      <c r="E13" s="30" t="str">
        <f>'[3]Start List (2)'!F22</f>
        <v>RUS</v>
      </c>
      <c r="F13" s="31" t="str">
        <f>'[3]Start List (2)'!G22</f>
        <v>WESTPOINT DON
ВЕСТПОИНТ ДОН</v>
      </c>
      <c r="G13" s="32" t="str">
        <f>'[3]Start List (2)'!H22</f>
        <v xml:space="preserve">104AW08 </v>
      </c>
      <c r="H13" s="33" t="str">
        <f>'[3]Start List (2)'!I22</f>
        <v>TRAK / 2005 / G / bay / UKR / Peon / Vlada / Demonas / VOLKOVA, Elona</v>
      </c>
      <c r="I13" s="51" t="s">
        <v>29</v>
      </c>
      <c r="J13" s="35">
        <f>'[3] 17'!E46</f>
        <v>68.15789473684211</v>
      </c>
      <c r="K13" s="36">
        <f t="shared" ref="K13:K39" si="1">RANK(J13,J$13:J$39)</f>
        <v>3</v>
      </c>
      <c r="L13" s="35">
        <f>'[3] 17'!F46</f>
        <v>0</v>
      </c>
      <c r="M13" s="36">
        <f t="shared" ref="M13:M39" si="2">RANK(L13,L$13:L$39)</f>
        <v>1</v>
      </c>
      <c r="N13" s="35">
        <f>'[3] 17'!G46</f>
        <v>66.184210526315795</v>
      </c>
      <c r="O13" s="36">
        <f t="shared" ref="O13:O39" si="3">RANK(N13,N$13:N$39)</f>
        <v>9</v>
      </c>
      <c r="P13" s="35">
        <f>'[3] 17'!H46</f>
        <v>72.10526315789474</v>
      </c>
      <c r="Q13" s="36">
        <f t="shared" ref="Q13:Q39" si="4">RANK(P13,P$13:P$39)</f>
        <v>1</v>
      </c>
      <c r="R13" s="35">
        <f>'[3] 17'!I46</f>
        <v>0</v>
      </c>
      <c r="S13" s="36">
        <f t="shared" ref="S13:S39" si="5">RANK(R13,R$13:R$39)</f>
        <v>1</v>
      </c>
      <c r="T13" s="37"/>
      <c r="U13" s="38">
        <f t="shared" ref="U13:U39" si="6">SUM(J13,L13,N13,P13,R13)/5</f>
        <v>41.289473684210535</v>
      </c>
      <c r="V13" s="38">
        <f t="shared" ref="V13:V39" si="7">SUM(J13,L13,N13,P13,R13)/3</f>
        <v>68.81578947368422</v>
      </c>
      <c r="X13" s="40"/>
      <c r="Y13" s="41"/>
      <c r="Z13" s="41"/>
      <c r="AA13" s="41"/>
    </row>
    <row r="14" spans="1:27" s="39" customFormat="1" ht="48.75" customHeight="1" x14ac:dyDescent="0.25">
      <c r="A14" s="26">
        <f t="shared" si="0"/>
        <v>2</v>
      </c>
      <c r="B14" s="27">
        <f>'[3]Start List (2)'!C25</f>
        <v>107</v>
      </c>
      <c r="C14" s="28" t="str">
        <f>'[3]Start List (2)'!D25</f>
        <v>RATCUN, Anna
РАЦУН Анна</v>
      </c>
      <c r="D14" s="29">
        <f>'[3]Start List (2)'!E25</f>
        <v>10084913</v>
      </c>
      <c r="E14" s="30" t="str">
        <f>'[3]Start List (2)'!F25</f>
        <v>RUS</v>
      </c>
      <c r="F14" s="31" t="str">
        <f>'[3]Start List (2)'!G25</f>
        <v>ZIPPO
ЗИППО</v>
      </c>
      <c r="G14" s="32" t="str">
        <f>'[3]Start List (2)'!H25</f>
        <v>103WX90</v>
      </c>
      <c r="H14" s="33" t="str">
        <f>'[3]Start List (2)'!I25</f>
        <v>AES / 2004 / G/ brown / NED / Show Time / Sittie / Beaujolais / RATSUN, Tatyana</v>
      </c>
      <c r="I14" s="51" t="s">
        <v>29</v>
      </c>
      <c r="J14" s="35">
        <f>'[3] 20'!E46</f>
        <v>68.289473684210535</v>
      </c>
      <c r="K14" s="36">
        <f t="shared" si="1"/>
        <v>2</v>
      </c>
      <c r="L14" s="35">
        <f>'[3] 20'!F46</f>
        <v>0</v>
      </c>
      <c r="M14" s="36">
        <f t="shared" si="2"/>
        <v>1</v>
      </c>
      <c r="N14" s="35">
        <f>'[3] 20'!G46</f>
        <v>67.236842105263165</v>
      </c>
      <c r="O14" s="36">
        <f t="shared" si="3"/>
        <v>3</v>
      </c>
      <c r="P14" s="35">
        <f>'[3] 20'!H46</f>
        <v>69.868421052631575</v>
      </c>
      <c r="Q14" s="36">
        <f t="shared" si="4"/>
        <v>2</v>
      </c>
      <c r="R14" s="35">
        <f>'[3] 20'!I46</f>
        <v>0</v>
      </c>
      <c r="S14" s="36">
        <f t="shared" si="5"/>
        <v>1</v>
      </c>
      <c r="T14" s="37"/>
      <c r="U14" s="38">
        <f t="shared" si="6"/>
        <v>41.078947368421055</v>
      </c>
      <c r="V14" s="38">
        <f t="shared" si="7"/>
        <v>68.464912280701753</v>
      </c>
      <c r="X14" s="40"/>
      <c r="Y14" s="42"/>
      <c r="Z14" s="42"/>
      <c r="AA14" s="42"/>
    </row>
    <row r="15" spans="1:27" s="39" customFormat="1" ht="48.75" customHeight="1" x14ac:dyDescent="0.25">
      <c r="A15" s="26">
        <f t="shared" si="0"/>
        <v>3</v>
      </c>
      <c r="B15" s="27">
        <f>'[3]Start List (2)'!C12</f>
        <v>110</v>
      </c>
      <c r="C15" s="28" t="str">
        <f>'[3]Start List (2)'!D12</f>
        <v>SHVETSOVA, Kristina
ШВЕЦОВА Кристина</v>
      </c>
      <c r="D15" s="29">
        <f>'[3]Start List (2)'!E12</f>
        <v>10085561</v>
      </c>
      <c r="E15" s="30" t="str">
        <f>'[3]Start List (2)'!F12</f>
        <v>RUS</v>
      </c>
      <c r="F15" s="31" t="str">
        <f>'[3]Start List (2)'!G12</f>
        <v>WOUT
ВАУТ</v>
      </c>
      <c r="G15" s="32" t="str">
        <f>'[3]Start List (2)'!H12</f>
        <v>104GZ73</v>
      </c>
      <c r="H15" s="33" t="str">
        <f>'[3]Start List (2)'!I12</f>
        <v>KWPN / 2003 / G / d. bay / NED / Weltino / Odiel / T.C.N.Partout /  St.-Petersburg GBOU DOD SDUSSHOR</v>
      </c>
      <c r="I15" s="51" t="s">
        <v>29</v>
      </c>
      <c r="J15" s="35">
        <f>'[3] 7'!E46</f>
        <v>68.421052631578945</v>
      </c>
      <c r="K15" s="36">
        <f t="shared" si="1"/>
        <v>1</v>
      </c>
      <c r="L15" s="35">
        <f>'[3] 7'!F46</f>
        <v>0</v>
      </c>
      <c r="M15" s="36">
        <f t="shared" si="2"/>
        <v>1</v>
      </c>
      <c r="N15" s="35">
        <f>'[3] 7'!G46</f>
        <v>70.526315789473685</v>
      </c>
      <c r="O15" s="36">
        <f t="shared" si="3"/>
        <v>1</v>
      </c>
      <c r="P15" s="35">
        <f>'[3] 7'!H46</f>
        <v>65.526315789473685</v>
      </c>
      <c r="Q15" s="36">
        <f t="shared" si="4"/>
        <v>7</v>
      </c>
      <c r="R15" s="35">
        <f>'[3] 7'!I46</f>
        <v>0</v>
      </c>
      <c r="S15" s="36">
        <f t="shared" si="5"/>
        <v>1</v>
      </c>
      <c r="T15" s="37"/>
      <c r="U15" s="38">
        <f t="shared" si="6"/>
        <v>40.89473684210526</v>
      </c>
      <c r="V15" s="38">
        <f t="shared" si="7"/>
        <v>68.157894736842096</v>
      </c>
      <c r="X15" s="40"/>
      <c r="Y15" s="41"/>
      <c r="Z15" s="41"/>
      <c r="AA15" s="41"/>
    </row>
    <row r="16" spans="1:27" s="39" customFormat="1" ht="48.75" customHeight="1" x14ac:dyDescent="0.25">
      <c r="A16" s="26">
        <f t="shared" si="0"/>
        <v>4</v>
      </c>
      <c r="B16" s="27">
        <f>'[3]Start List (2)'!C7</f>
        <v>108</v>
      </c>
      <c r="C16" s="28" t="str">
        <f>'[3]Start List (2)'!D7</f>
        <v>SEREBRYANNIKOVA, Ekaterina
СЕРЕБРЯННИКОВА Екатерина</v>
      </c>
      <c r="D16" s="29">
        <f>'[3]Start List (2)'!E7</f>
        <v>10104871</v>
      </c>
      <c r="E16" s="30" t="str">
        <f>'[3]Start List (2)'!F7</f>
        <v>RUS</v>
      </c>
      <c r="F16" s="31" t="str">
        <f>'[3]Start List (2)'!G7</f>
        <v>CHARLESTON
ЧАРЛЬСТОН</v>
      </c>
      <c r="G16" s="32" t="str">
        <f>'[3]Start List (2)'!H7</f>
        <v>104KP10</v>
      </c>
      <c r="H16" s="33" t="str">
        <f>'[3]Start List (2)'!I7</f>
        <v>KWPN / 2007 / G / chestnut / NED / Jazz / Julia / Rubinstein / SEREBRYANNIKOVA, Valentina</v>
      </c>
      <c r="I16" s="51" t="s">
        <v>29</v>
      </c>
      <c r="J16" s="35">
        <f>'[3] 2'!E46</f>
        <v>66.05263157894737</v>
      </c>
      <c r="K16" s="36">
        <f t="shared" si="1"/>
        <v>5</v>
      </c>
      <c r="L16" s="35">
        <f>'[3] 2'!F46</f>
        <v>0</v>
      </c>
      <c r="M16" s="36">
        <f t="shared" si="2"/>
        <v>1</v>
      </c>
      <c r="N16" s="35">
        <f>'[3] 2'!G46</f>
        <v>67.5</v>
      </c>
      <c r="O16" s="36">
        <f t="shared" si="3"/>
        <v>2</v>
      </c>
      <c r="P16" s="35">
        <f>'[3] 2'!H46</f>
        <v>68.421052631578945</v>
      </c>
      <c r="Q16" s="36">
        <f t="shared" si="4"/>
        <v>3</v>
      </c>
      <c r="R16" s="35">
        <f>'[3] 2'!I46</f>
        <v>0</v>
      </c>
      <c r="S16" s="36">
        <f t="shared" si="5"/>
        <v>1</v>
      </c>
      <c r="T16" s="37"/>
      <c r="U16" s="38">
        <f t="shared" si="6"/>
        <v>40.39473684210526</v>
      </c>
      <c r="V16" s="38">
        <f t="shared" si="7"/>
        <v>67.324561403508767</v>
      </c>
      <c r="X16" s="40"/>
      <c r="Y16" s="41"/>
      <c r="Z16" s="41"/>
      <c r="AA16" s="41"/>
    </row>
    <row r="17" spans="1:27" s="39" customFormat="1" ht="48.75" customHeight="1" x14ac:dyDescent="0.25">
      <c r="A17" s="26">
        <f t="shared" si="0"/>
        <v>5</v>
      </c>
      <c r="B17" s="27">
        <f>'[3]Start List (2)'!C30</f>
        <v>101</v>
      </c>
      <c r="C17" s="28" t="str">
        <f>'[3]Start List (2)'!D30</f>
        <v>GORBACHEVA, Yulia
ГОРБАЧЕВА Юлия</v>
      </c>
      <c r="D17" s="29">
        <f>'[3]Start List (2)'!E30</f>
        <v>10080582</v>
      </c>
      <c r="E17" s="30" t="str">
        <f>'[3]Start List (2)'!F30</f>
        <v>RUS</v>
      </c>
      <c r="F17" s="31" t="str">
        <f>'[3]Start List (2)'!G30</f>
        <v>PRESTIGE
ПРЕСТИЖ</v>
      </c>
      <c r="G17" s="32" t="str">
        <f>'[3]Start List (2)'!H30</f>
        <v>104KH36</v>
      </c>
      <c r="H17" s="33" t="str">
        <f>'[3]Start List (2)'!I30</f>
        <v>HB / 2007 / G / grey / RUS / Salut / Palmira / Abtsion / LOKTIONOV, Victor</v>
      </c>
      <c r="I17" s="51" t="s">
        <v>29</v>
      </c>
      <c r="J17" s="35">
        <f>'[3] 25'!E46</f>
        <v>66.44736842105263</v>
      </c>
      <c r="K17" s="36">
        <f t="shared" si="1"/>
        <v>4</v>
      </c>
      <c r="L17" s="35">
        <f>'[3] 25'!F46</f>
        <v>0</v>
      </c>
      <c r="M17" s="36">
        <f t="shared" si="2"/>
        <v>1</v>
      </c>
      <c r="N17" s="35">
        <f>'[3] 25'!G46</f>
        <v>67.236842105263165</v>
      </c>
      <c r="O17" s="36">
        <f t="shared" si="3"/>
        <v>3</v>
      </c>
      <c r="P17" s="35">
        <f>'[3] 25'!H46</f>
        <v>66.578947368421055</v>
      </c>
      <c r="Q17" s="36">
        <f t="shared" si="4"/>
        <v>4</v>
      </c>
      <c r="R17" s="35">
        <f>'[3] 25'!I46</f>
        <v>0</v>
      </c>
      <c r="S17" s="36">
        <f t="shared" si="5"/>
        <v>1</v>
      </c>
      <c r="T17" s="37"/>
      <c r="U17" s="38">
        <f t="shared" si="6"/>
        <v>40.052631578947363</v>
      </c>
      <c r="V17" s="38">
        <f t="shared" si="7"/>
        <v>66.754385964912274</v>
      </c>
      <c r="X17" s="40"/>
      <c r="Y17" s="42"/>
      <c r="Z17" s="42"/>
      <c r="AA17" s="42"/>
    </row>
    <row r="18" spans="1:27" s="39" customFormat="1" ht="48.75" customHeight="1" x14ac:dyDescent="0.25">
      <c r="A18" s="26">
        <f t="shared" si="0"/>
        <v>6</v>
      </c>
      <c r="B18" s="27">
        <f>'[3]Start List (2)'!C20</f>
        <v>100</v>
      </c>
      <c r="C18" s="28" t="str">
        <f>'[3]Start List (2)'!D20</f>
        <v>ASLANOVA, Maria
АСЛАНОВА Мария</v>
      </c>
      <c r="D18" s="29">
        <f>'[3]Start List (2)'!E20</f>
        <v>10117749</v>
      </c>
      <c r="E18" s="30" t="str">
        <f>'[3]Start List (2)'!F20</f>
        <v>RUS</v>
      </c>
      <c r="F18" s="31" t="str">
        <f>'[3]Start List (2)'!G20</f>
        <v>KASTELLO
КАСТЕЛЛО</v>
      </c>
      <c r="G18" s="32" t="str">
        <f>'[3]Start List (2)'!H20</f>
        <v>103ES77</v>
      </c>
      <c r="H18" s="33" t="str">
        <f>'[3]Start List (2)'!I20</f>
        <v>LATV / 2005 / G / bay / LAT / Calliano / Lina / Limits / GUDO SDUSHOR</v>
      </c>
      <c r="I18" s="51" t="s">
        <v>29</v>
      </c>
      <c r="J18" s="35">
        <f>'[3] 15'!E46</f>
        <v>65.26315789473685</v>
      </c>
      <c r="K18" s="36">
        <f t="shared" si="1"/>
        <v>8</v>
      </c>
      <c r="L18" s="35">
        <f>'[3] 15'!F46</f>
        <v>0</v>
      </c>
      <c r="M18" s="36">
        <f t="shared" si="2"/>
        <v>1</v>
      </c>
      <c r="N18" s="35">
        <f>'[3] 15'!G46</f>
        <v>66.44736842105263</v>
      </c>
      <c r="O18" s="36">
        <f t="shared" si="3"/>
        <v>7</v>
      </c>
      <c r="P18" s="35">
        <f>'[3] 15'!H46</f>
        <v>66.578947368421055</v>
      </c>
      <c r="Q18" s="36">
        <f t="shared" si="4"/>
        <v>4</v>
      </c>
      <c r="R18" s="35">
        <f>'[3] 15'!I46</f>
        <v>0</v>
      </c>
      <c r="S18" s="36">
        <f t="shared" si="5"/>
        <v>1</v>
      </c>
      <c r="T18" s="37"/>
      <c r="U18" s="38">
        <f t="shared" si="6"/>
        <v>39.657894736842103</v>
      </c>
      <c r="V18" s="38">
        <f t="shared" si="7"/>
        <v>66.096491228070178</v>
      </c>
      <c r="X18" s="40"/>
      <c r="Y18" s="41"/>
      <c r="Z18" s="41"/>
      <c r="AA18" s="41"/>
    </row>
    <row r="19" spans="1:27" s="39" customFormat="1" ht="48.75" customHeight="1" x14ac:dyDescent="0.25">
      <c r="A19" s="26">
        <f t="shared" si="0"/>
        <v>7</v>
      </c>
      <c r="B19" s="27">
        <f>'[3]Start List (2)'!C31</f>
        <v>144</v>
      </c>
      <c r="C19" s="28" t="str">
        <f>'[3]Start List (2)'!D31</f>
        <v>RAMANENKA, Anastasiya
РОМАНЕНКО Анастасия</v>
      </c>
      <c r="D19" s="29">
        <f>'[3]Start List (2)'!E31</f>
        <v>10106459</v>
      </c>
      <c r="E19" s="30" t="str">
        <f>'[3]Start List (2)'!F31</f>
        <v>BLR</v>
      </c>
      <c r="F19" s="31" t="str">
        <f>'[3]Start List (2)'!G31</f>
        <v>VIKING
ВИКИНГ</v>
      </c>
      <c r="G19" s="32" t="str">
        <f>'[3]Start List (2)'!H31</f>
        <v>104TK06</v>
      </c>
      <c r="H19" s="33" t="str">
        <f>'[3]Start List (2)'!I31</f>
        <v>HANN / 2002 / St / bay / BLR / KOBRIN / VOSPETAYA / VOZGON / Mogilev regional olympic equestrian centre</v>
      </c>
      <c r="I19" s="51" t="s">
        <v>29</v>
      </c>
      <c r="J19" s="35">
        <f>'[3] 26'!E46</f>
        <v>65</v>
      </c>
      <c r="K19" s="36">
        <f t="shared" si="1"/>
        <v>10</v>
      </c>
      <c r="L19" s="35">
        <f>'[3] 26'!F46</f>
        <v>0</v>
      </c>
      <c r="M19" s="36">
        <f t="shared" si="2"/>
        <v>1</v>
      </c>
      <c r="N19" s="35">
        <f>'[3] 26'!G46</f>
        <v>67.10526315789474</v>
      </c>
      <c r="O19" s="36">
        <f t="shared" si="3"/>
        <v>5</v>
      </c>
      <c r="P19" s="35">
        <f>'[3] 26'!H46</f>
        <v>63.289473684210527</v>
      </c>
      <c r="Q19" s="36">
        <f t="shared" si="4"/>
        <v>11</v>
      </c>
      <c r="R19" s="35">
        <f>'[3] 26'!I46</f>
        <v>0</v>
      </c>
      <c r="S19" s="36">
        <f t="shared" si="5"/>
        <v>1</v>
      </c>
      <c r="T19" s="37"/>
      <c r="U19" s="38">
        <f t="shared" si="6"/>
        <v>39.078947368421055</v>
      </c>
      <c r="V19" s="38">
        <f t="shared" si="7"/>
        <v>65.131578947368425</v>
      </c>
      <c r="X19" s="40"/>
      <c r="Y19" s="42"/>
      <c r="Z19" s="42"/>
      <c r="AA19" s="42"/>
    </row>
    <row r="20" spans="1:27" s="39" customFormat="1" ht="48.75" customHeight="1" x14ac:dyDescent="0.25">
      <c r="A20" s="26">
        <f t="shared" si="0"/>
        <v>8</v>
      </c>
      <c r="B20" s="27">
        <f>'[3]Start List (2)'!C23</f>
        <v>146</v>
      </c>
      <c r="C20" s="28" t="str">
        <f>'[3]Start List (2)'!D23</f>
        <v>SAZONAVA Aliaksandra
САЗОНОВА Александра</v>
      </c>
      <c r="D20" s="29">
        <f>'[3]Start List (2)'!E23</f>
        <v>10102021</v>
      </c>
      <c r="E20" s="30" t="str">
        <f>'[3]Start List (2)'!F23</f>
        <v>BLR</v>
      </c>
      <c r="F20" s="31" t="str">
        <f>'[3]Start List (2)'!G23</f>
        <v>DOMBAI
ДОМБАЙ</v>
      </c>
      <c r="G20" s="32" t="str">
        <f>'[3]Start List (2)'!H23</f>
        <v>BLR00077</v>
      </c>
      <c r="H20" s="33" t="str">
        <f>'[3]Start List (2)'!I23</f>
        <v>HB / 1993 / G / d. chestnut / BLR / BEK xx / DORIS / DIFER H /  Republic Olympic Equestrian and Breeding Center</v>
      </c>
      <c r="I20" s="33"/>
      <c r="J20" s="35">
        <f>'[3] 18'!E46</f>
        <v>65.921052631578945</v>
      </c>
      <c r="K20" s="36">
        <f t="shared" si="1"/>
        <v>6</v>
      </c>
      <c r="L20" s="35">
        <f>'[3] 18'!F46</f>
        <v>0</v>
      </c>
      <c r="M20" s="36">
        <f t="shared" si="2"/>
        <v>1</v>
      </c>
      <c r="N20" s="35">
        <f>'[3] 18'!G46</f>
        <v>65.39473684210526</v>
      </c>
      <c r="O20" s="36">
        <f t="shared" si="3"/>
        <v>11</v>
      </c>
      <c r="P20" s="35">
        <f>'[3] 18'!H46</f>
        <v>63.815789473684212</v>
      </c>
      <c r="Q20" s="36">
        <f t="shared" si="4"/>
        <v>10</v>
      </c>
      <c r="R20" s="35">
        <f>'[3] 18'!I46</f>
        <v>0</v>
      </c>
      <c r="S20" s="36">
        <f t="shared" si="5"/>
        <v>1</v>
      </c>
      <c r="T20" s="37"/>
      <c r="U20" s="38">
        <f t="shared" si="6"/>
        <v>39.026315789473685</v>
      </c>
      <c r="V20" s="38">
        <f t="shared" si="7"/>
        <v>65.043859649122808</v>
      </c>
      <c r="X20" s="40"/>
      <c r="Y20" s="42"/>
      <c r="Z20" s="42"/>
      <c r="AA20" s="42"/>
    </row>
    <row r="21" spans="1:27" s="39" customFormat="1" ht="48.75" customHeight="1" x14ac:dyDescent="0.25">
      <c r="A21" s="26">
        <f t="shared" si="0"/>
        <v>9</v>
      </c>
      <c r="B21" s="27">
        <f>'[3]Start List (2)'!C15</f>
        <v>145</v>
      </c>
      <c r="C21" s="28" t="str">
        <f>'[3]Start List (2)'!D15</f>
        <v>SAZONAVA Aliaksandra
САЗОНОВА Александра</v>
      </c>
      <c r="D21" s="29">
        <f>'[3]Start List (2)'!E15</f>
        <v>10102021</v>
      </c>
      <c r="E21" s="30" t="str">
        <f>'[3]Start List (2)'!F15</f>
        <v>BLR</v>
      </c>
      <c r="F21" s="31" t="str">
        <f>'[3]Start List (2)'!G15</f>
        <v>PIKADOR
ПИКАДОР</v>
      </c>
      <c r="G21" s="32" t="str">
        <f>'[3]Start List (2)'!H15</f>
        <v xml:space="preserve">BLR40027 </v>
      </c>
      <c r="H21" s="33" t="str">
        <f>'[3]Start List (2)'!I15</f>
        <v>TRAK / 1999 / G / chestn / BLR / DRAGUN / POZNAN / OREOL /  Republic Olympic Equestrian and Breeding Center</v>
      </c>
      <c r="I21" s="33"/>
      <c r="J21" s="35">
        <f>'[3] 10'!E46</f>
        <v>63.026315789473685</v>
      </c>
      <c r="K21" s="36">
        <f t="shared" si="1"/>
        <v>17</v>
      </c>
      <c r="L21" s="35">
        <f>'[3] 10'!F46</f>
        <v>0</v>
      </c>
      <c r="M21" s="36">
        <f t="shared" si="2"/>
        <v>1</v>
      </c>
      <c r="N21" s="35">
        <f>'[3] 10'!G46</f>
        <v>63.947368421052637</v>
      </c>
      <c r="O21" s="36">
        <f t="shared" si="3"/>
        <v>14</v>
      </c>
      <c r="P21" s="35">
        <f>'[3] 10'!H46</f>
        <v>66.184210526315795</v>
      </c>
      <c r="Q21" s="36">
        <f t="shared" si="4"/>
        <v>6</v>
      </c>
      <c r="R21" s="35">
        <f>'[3] 10'!I46</f>
        <v>0</v>
      </c>
      <c r="S21" s="36">
        <f t="shared" si="5"/>
        <v>1</v>
      </c>
      <c r="T21" s="37"/>
      <c r="U21" s="38">
        <f t="shared" si="6"/>
        <v>38.631578947368425</v>
      </c>
      <c r="V21" s="38">
        <f t="shared" si="7"/>
        <v>64.385964912280713</v>
      </c>
      <c r="X21" s="40"/>
      <c r="Y21" s="41"/>
      <c r="Z21" s="41"/>
      <c r="AA21" s="41"/>
    </row>
    <row r="22" spans="1:27" s="39" customFormat="1" ht="48.75" customHeight="1" x14ac:dyDescent="0.25">
      <c r="A22" s="26">
        <v>9</v>
      </c>
      <c r="B22" s="27">
        <f>'[3]Start List (2)'!C6</f>
        <v>103</v>
      </c>
      <c r="C22" s="28" t="str">
        <f>'[3]Start List (2)'!D6</f>
        <v>IVANOVA, Anastasia
ИВАНОВА Анастасия</v>
      </c>
      <c r="D22" s="29">
        <f>'[3]Start List (2)'!E6</f>
        <v>10103745</v>
      </c>
      <c r="E22" s="30" t="str">
        <f>'[3]Start List (2)'!F6</f>
        <v>RUS</v>
      </c>
      <c r="F22" s="31" t="str">
        <f>'[3]Start List (2)'!G6</f>
        <v>DUNAJ 
ДУНАЙ</v>
      </c>
      <c r="G22" s="32" t="str">
        <f>'[3]Start List (2)'!H6</f>
        <v>104EH64</v>
      </c>
      <c r="H22" s="33" t="str">
        <f>'[3]Start List (2)'!I6</f>
        <v>RWB / 2007/ G / flecked black / RUS / Dombay / Khodynka / Khokkey / IVANOVA, Tatyana</v>
      </c>
      <c r="I22" s="43"/>
      <c r="J22" s="35">
        <f>'[3] 1'!E46</f>
        <v>64.473684210526315</v>
      </c>
      <c r="K22" s="36">
        <f t="shared" si="1"/>
        <v>11</v>
      </c>
      <c r="L22" s="35">
        <f>'[3] 1'!F46</f>
        <v>0</v>
      </c>
      <c r="M22" s="36">
        <f t="shared" si="2"/>
        <v>1</v>
      </c>
      <c r="N22" s="35">
        <f>'[3] 1'!G46</f>
        <v>66.31578947368422</v>
      </c>
      <c r="O22" s="36">
        <f t="shared" si="3"/>
        <v>8</v>
      </c>
      <c r="P22" s="35">
        <f>'[3] 1'!H46</f>
        <v>62.368421052631582</v>
      </c>
      <c r="Q22" s="36">
        <f t="shared" si="4"/>
        <v>17</v>
      </c>
      <c r="R22" s="35">
        <f>'[3] 1'!I46</f>
        <v>0</v>
      </c>
      <c r="S22" s="36">
        <f t="shared" si="5"/>
        <v>1</v>
      </c>
      <c r="T22" s="37"/>
      <c r="U22" s="38">
        <f t="shared" si="6"/>
        <v>38.631578947368425</v>
      </c>
      <c r="V22" s="38">
        <f t="shared" si="7"/>
        <v>64.385964912280699</v>
      </c>
      <c r="X22" s="40"/>
      <c r="Y22" s="41"/>
      <c r="Z22" s="41"/>
      <c r="AA22" s="41"/>
    </row>
    <row r="23" spans="1:27" s="39" customFormat="1" ht="48.75" customHeight="1" x14ac:dyDescent="0.25">
      <c r="A23" s="26">
        <f t="shared" ref="A23:A39" si="8">RANK(V23,$V$13:$V$39)</f>
        <v>11</v>
      </c>
      <c r="B23" s="27">
        <f>'[3]Start List (2)'!C13</f>
        <v>143</v>
      </c>
      <c r="C23" s="28" t="str">
        <f>'[3]Start List (2)'!D13</f>
        <v>FOKEEVA, Lizaveta
ФОКЕЕВА Елизавета</v>
      </c>
      <c r="D23" s="29">
        <f>'[3]Start List (2)'!E13</f>
        <v>10107965</v>
      </c>
      <c r="E23" s="30" t="str">
        <f>'[3]Start List (2)'!F13</f>
        <v>BLR</v>
      </c>
      <c r="F23" s="31" t="str">
        <f>'[3]Start List (2)'!G13</f>
        <v>DITRIKH
ДИТРИХ</v>
      </c>
      <c r="G23" s="32" t="str">
        <f>'[3]Start List (2)'!H13</f>
        <v>BLR40056</v>
      </c>
      <c r="H23" s="33" t="str">
        <f>'[3]Start List (2)'!I13</f>
        <v>TRAK / 2001 / G / bay / BLR / HIRAMAS / DELFIYA / EFIR / Republic Olympic Equestrian and Breeding Center</v>
      </c>
      <c r="I23" s="33"/>
      <c r="J23" s="35">
        <f>'[3] 8'!E46</f>
        <v>61.71052631578948</v>
      </c>
      <c r="K23" s="36">
        <f t="shared" si="1"/>
        <v>20</v>
      </c>
      <c r="L23" s="35">
        <f>'[3] 8'!F46</f>
        <v>0</v>
      </c>
      <c r="M23" s="36">
        <f t="shared" si="2"/>
        <v>1</v>
      </c>
      <c r="N23" s="35">
        <f>'[3] 8'!G46</f>
        <v>66.973684210526315</v>
      </c>
      <c r="O23" s="36">
        <f t="shared" si="3"/>
        <v>6</v>
      </c>
      <c r="P23" s="35">
        <f>'[3] 8'!H46</f>
        <v>64.078947368421055</v>
      </c>
      <c r="Q23" s="36">
        <f t="shared" si="4"/>
        <v>9</v>
      </c>
      <c r="R23" s="35">
        <f>'[3] 8'!I46</f>
        <v>0</v>
      </c>
      <c r="S23" s="36">
        <f t="shared" si="5"/>
        <v>1</v>
      </c>
      <c r="T23" s="37"/>
      <c r="U23" s="38">
        <f t="shared" si="6"/>
        <v>38.552631578947363</v>
      </c>
      <c r="V23" s="38">
        <f t="shared" si="7"/>
        <v>64.254385964912274</v>
      </c>
      <c r="X23" s="40"/>
      <c r="Y23" s="42"/>
      <c r="Z23" s="42"/>
      <c r="AA23" s="42"/>
    </row>
    <row r="24" spans="1:27" s="39" customFormat="1" ht="48.75" customHeight="1" x14ac:dyDescent="0.25">
      <c r="A24" s="26">
        <f t="shared" si="8"/>
        <v>12</v>
      </c>
      <c r="B24" s="27">
        <f>'[3]Start List (2)'!C9</f>
        <v>104</v>
      </c>
      <c r="C24" s="28" t="str">
        <f>'[3]Start List (2)'!D9</f>
        <v>LYUBININA, Ekaterina
ЛЮБИНИНА Екатерина</v>
      </c>
      <c r="D24" s="29">
        <f>'[3]Start List (2)'!E9</f>
        <v>10114675</v>
      </c>
      <c r="E24" s="30" t="str">
        <f>'[3]Start List (2)'!F9</f>
        <v>RUS</v>
      </c>
      <c r="F24" s="31" t="str">
        <f>'[3]Start List (2)'!G9</f>
        <v>BLAGOVEST
БЛАГОВЕСТ</v>
      </c>
      <c r="G24" s="32" t="str">
        <f>'[3]Start List (2)'!H9</f>
        <v>104RN87</v>
      </c>
      <c r="H24" s="33" t="str">
        <f>'[3]Start List (2)'!I9</f>
        <v>HOLST / 2004 / G / bay / BLR / Baddit /  Vyderzhka / Vozgon /LYUBININA, Ekaterina</v>
      </c>
      <c r="I24" s="43"/>
      <c r="J24" s="35">
        <f>'[3] 4'!E46</f>
        <v>65.131578947368425</v>
      </c>
      <c r="K24" s="36">
        <f t="shared" si="1"/>
        <v>9</v>
      </c>
      <c r="L24" s="35">
        <f>'[3] 4'!F46</f>
        <v>0</v>
      </c>
      <c r="M24" s="36">
        <f t="shared" si="2"/>
        <v>1</v>
      </c>
      <c r="N24" s="35">
        <f>'[3] 4'!G46</f>
        <v>64.21052631578948</v>
      </c>
      <c r="O24" s="36">
        <f t="shared" si="3"/>
        <v>13</v>
      </c>
      <c r="P24" s="35">
        <f>'[3] 4'!H46</f>
        <v>62.5</v>
      </c>
      <c r="Q24" s="36">
        <f t="shared" si="4"/>
        <v>15</v>
      </c>
      <c r="R24" s="35">
        <f>'[3] 4'!I46</f>
        <v>0</v>
      </c>
      <c r="S24" s="36">
        <f t="shared" si="5"/>
        <v>1</v>
      </c>
      <c r="T24" s="37"/>
      <c r="U24" s="38">
        <f t="shared" si="6"/>
        <v>38.368421052631582</v>
      </c>
      <c r="V24" s="38">
        <f t="shared" si="7"/>
        <v>63.947368421052637</v>
      </c>
      <c r="X24" s="40"/>
      <c r="Y24" s="41"/>
      <c r="Z24" s="41"/>
      <c r="AA24" s="41"/>
    </row>
    <row r="25" spans="1:27" s="39" customFormat="1" ht="48.75" customHeight="1" x14ac:dyDescent="0.25">
      <c r="A25" s="26">
        <f t="shared" si="8"/>
        <v>13</v>
      </c>
      <c r="B25" s="27">
        <f>'[3]Start List (2)'!C14</f>
        <v>149</v>
      </c>
      <c r="C25" s="28" t="str">
        <f>'[3]Start List (2)'!D14</f>
        <v>SUDZHENKA, Maria
СУДЖЕНКО Мария</v>
      </c>
      <c r="D25" s="29">
        <f>'[3]Start List (2)'!E14</f>
        <v>10117859</v>
      </c>
      <c r="E25" s="30" t="str">
        <f>'[3]Start List (2)'!F14</f>
        <v>BLR</v>
      </c>
      <c r="F25" s="31" t="str">
        <f>'[3]Start List (2)'!G14</f>
        <v>PRIYSK
ПРИИСК</v>
      </c>
      <c r="G25" s="32" t="str">
        <f>'[3]Start List (2)'!H14</f>
        <v xml:space="preserve">103YK30 </v>
      </c>
      <c r="H25" s="33" t="str">
        <f>'[3]Start List (2)'!I14</f>
        <v>TRAK / 2007 / G / chestnut / BLR / STIH / PRERIYA / EKVATOR / Republican Olympic Equestrian &amp; Breeding Centre</v>
      </c>
      <c r="I25" s="33"/>
      <c r="J25" s="35">
        <f>'[3] 9'!E46</f>
        <v>63.55263157894737</v>
      </c>
      <c r="K25" s="36">
        <f t="shared" si="1"/>
        <v>12</v>
      </c>
      <c r="L25" s="35">
        <f>'[3] 9'!F46</f>
        <v>0</v>
      </c>
      <c r="M25" s="36">
        <f t="shared" si="2"/>
        <v>1</v>
      </c>
      <c r="N25" s="35">
        <f>'[3] 9'!G46</f>
        <v>65</v>
      </c>
      <c r="O25" s="36">
        <f t="shared" si="3"/>
        <v>12</v>
      </c>
      <c r="P25" s="35">
        <f>'[3] 9'!H46</f>
        <v>62.631578947368425</v>
      </c>
      <c r="Q25" s="36">
        <f t="shared" si="4"/>
        <v>14</v>
      </c>
      <c r="R25" s="35">
        <f>'[3] 9'!I46</f>
        <v>0</v>
      </c>
      <c r="S25" s="36">
        <f t="shared" si="5"/>
        <v>1</v>
      </c>
      <c r="T25" s="37"/>
      <c r="U25" s="38">
        <f t="shared" si="6"/>
        <v>38.236842105263158</v>
      </c>
      <c r="V25" s="38">
        <f t="shared" si="7"/>
        <v>63.728070175438596</v>
      </c>
      <c r="X25" s="40"/>
      <c r="Y25" s="42"/>
      <c r="Z25" s="42"/>
      <c r="AA25" s="42"/>
    </row>
    <row r="26" spans="1:27" s="39" customFormat="1" ht="48.75" customHeight="1" x14ac:dyDescent="0.25">
      <c r="A26" s="26">
        <f t="shared" si="8"/>
        <v>14</v>
      </c>
      <c r="B26" s="27">
        <f>'[3]Start List (2)'!C32</f>
        <v>140</v>
      </c>
      <c r="C26" s="28" t="str">
        <f>'[3]Start List (2)'!D32</f>
        <v>AVINA Alina
АВИНА Алина</v>
      </c>
      <c r="D26" s="29">
        <f>'[3]Start List (2)'!E32</f>
        <v>10102035</v>
      </c>
      <c r="E26" s="30" t="str">
        <f>'[3]Start List (2)'!F32</f>
        <v>BLR</v>
      </c>
      <c r="F26" s="31" t="str">
        <f>'[3]Start List (2)'!G32</f>
        <v>DEPOZIT
ДЕПОЗИТ</v>
      </c>
      <c r="G26" s="32" t="str">
        <f>'[3]Start List (2)'!H32</f>
        <v>103JQ61</v>
      </c>
      <c r="H26" s="33" t="str">
        <f>'[3]Start List (2)'!I32</f>
        <v>TRAK / 2004 / St / chestn / BLR / POHVAL / DIASPORA / PLUTARH /  Republic Olympic Equestrian and Breeding Center</v>
      </c>
      <c r="I26" s="33"/>
      <c r="J26" s="35">
        <f>'[3] 27'!E46</f>
        <v>61.578947368421055</v>
      </c>
      <c r="K26" s="36">
        <f t="shared" si="1"/>
        <v>21</v>
      </c>
      <c r="L26" s="35">
        <f>'[3] 27'!F46</f>
        <v>0</v>
      </c>
      <c r="M26" s="36">
        <f t="shared" si="2"/>
        <v>1</v>
      </c>
      <c r="N26" s="35">
        <f>'[3] 27'!G46</f>
        <v>65.526315789473685</v>
      </c>
      <c r="O26" s="36">
        <f t="shared" si="3"/>
        <v>10</v>
      </c>
      <c r="P26" s="35">
        <f>'[3] 27'!H46</f>
        <v>63.289473684210527</v>
      </c>
      <c r="Q26" s="36">
        <f t="shared" si="4"/>
        <v>11</v>
      </c>
      <c r="R26" s="35">
        <f>'[3] 27'!I46</f>
        <v>0</v>
      </c>
      <c r="S26" s="36">
        <f t="shared" si="5"/>
        <v>1</v>
      </c>
      <c r="T26" s="37"/>
      <c r="U26" s="38">
        <f t="shared" si="6"/>
        <v>38.078947368421055</v>
      </c>
      <c r="V26" s="38">
        <f t="shared" si="7"/>
        <v>63.464912280701753</v>
      </c>
      <c r="X26" s="40"/>
      <c r="Y26" s="41"/>
      <c r="Z26" s="41"/>
      <c r="AA26" s="41"/>
    </row>
    <row r="27" spans="1:27" s="39" customFormat="1" ht="48.75" customHeight="1" x14ac:dyDescent="0.25">
      <c r="A27" s="26">
        <f t="shared" si="8"/>
        <v>15</v>
      </c>
      <c r="B27" s="27">
        <f>'[3]Start List (2)'!C18</f>
        <v>109</v>
      </c>
      <c r="C27" s="28" t="str">
        <f>'[3]Start List (2)'!D18</f>
        <v>DOYNIKOVA Valeria 
ДОЙНИКОВА Валерия</v>
      </c>
      <c r="D27" s="29">
        <f>'[3]Start List (2)'!E18</f>
        <v>10117755</v>
      </c>
      <c r="E27" s="30" t="str">
        <f>'[3]Start List (2)'!F18</f>
        <v>RUS</v>
      </c>
      <c r="F27" s="31" t="str">
        <f>'[3]Start List (2)'!G18</f>
        <v>CAMPING
КЕМПИНГ</v>
      </c>
      <c r="G27" s="32" t="str">
        <f>'[3]Start List (2)'!H18</f>
        <v>104TB86</v>
      </c>
      <c r="H27" s="33" t="str">
        <f>'[3]Start List (2)'!I18</f>
        <v>TRAK / 2004 / G / dark bay / RUS / Gabion / Korona / Kalibr / KRASAVINA, Elena</v>
      </c>
      <c r="I27" s="33"/>
      <c r="J27" s="35">
        <f>'[3] 13'!E46</f>
        <v>65.526315789473685</v>
      </c>
      <c r="K27" s="36">
        <f t="shared" si="1"/>
        <v>7</v>
      </c>
      <c r="L27" s="35">
        <f>'[3] 13'!F46</f>
        <v>0</v>
      </c>
      <c r="M27" s="36">
        <f t="shared" si="2"/>
        <v>1</v>
      </c>
      <c r="N27" s="35">
        <f>'[3] 13'!G46</f>
        <v>61.05263157894737</v>
      </c>
      <c r="O27" s="36">
        <f t="shared" si="3"/>
        <v>19</v>
      </c>
      <c r="P27" s="35">
        <f>'[3] 13'!H46</f>
        <v>62.763157894736842</v>
      </c>
      <c r="Q27" s="36">
        <f t="shared" si="4"/>
        <v>13</v>
      </c>
      <c r="R27" s="35">
        <f>'[3] 13'!I46</f>
        <v>0</v>
      </c>
      <c r="S27" s="36">
        <f t="shared" si="5"/>
        <v>1</v>
      </c>
      <c r="T27" s="37"/>
      <c r="U27" s="38">
        <f t="shared" si="6"/>
        <v>37.868421052631575</v>
      </c>
      <c r="V27" s="38">
        <f t="shared" si="7"/>
        <v>63.114035087719294</v>
      </c>
      <c r="X27" s="40"/>
      <c r="Y27" s="42"/>
      <c r="Z27" s="42"/>
      <c r="AA27" s="42"/>
    </row>
    <row r="28" spans="1:27" s="39" customFormat="1" ht="48.75" customHeight="1" x14ac:dyDescent="0.25">
      <c r="A28" s="26">
        <f t="shared" si="8"/>
        <v>16</v>
      </c>
      <c r="B28" s="27">
        <f>'[3]Start List (2)'!C26</f>
        <v>132</v>
      </c>
      <c r="C28" s="28" t="str">
        <f>'[3]Start List (2)'!D26</f>
        <v>MASOKA Yuliana
МАСОКА Юлиана</v>
      </c>
      <c r="D28" s="29">
        <f>'[3]Start List (2)'!E26</f>
        <v>10110755</v>
      </c>
      <c r="E28" s="30" t="str">
        <f>'[3]Start List (2)'!F26</f>
        <v>UKR</v>
      </c>
      <c r="F28" s="31" t="str">
        <f>'[3]Start List (2)'!G26</f>
        <v>LOTUS
ЛОТОС</v>
      </c>
      <c r="G28" s="32" t="str">
        <f>'[3]Start List (2)'!H26</f>
        <v>UKR40081</v>
      </c>
      <c r="H28" s="33" t="str">
        <f>'[3]Start List (2)'!I26</f>
        <v>WESTF / 2002 / G / bay / GER / Lancer III / Dorina / Dinard L / ONYSHCHENKO OLEKSANDR</v>
      </c>
      <c r="I28" s="33"/>
      <c r="J28" s="35">
        <f>'[3] 21'!E46</f>
        <v>63.15789473684211</v>
      </c>
      <c r="K28" s="36">
        <f t="shared" si="1"/>
        <v>16</v>
      </c>
      <c r="L28" s="35">
        <f>'[3] 21'!F46</f>
        <v>0</v>
      </c>
      <c r="M28" s="36">
        <f t="shared" si="2"/>
        <v>1</v>
      </c>
      <c r="N28" s="35">
        <f>'[3] 21'!G46</f>
        <v>63.55263157894737</v>
      </c>
      <c r="O28" s="36">
        <f t="shared" si="3"/>
        <v>15</v>
      </c>
      <c r="P28" s="35">
        <f>'[3] 21'!H46</f>
        <v>62.10526315789474</v>
      </c>
      <c r="Q28" s="36">
        <f t="shared" si="4"/>
        <v>19</v>
      </c>
      <c r="R28" s="35">
        <f>'[3] 21'!I46</f>
        <v>0</v>
      </c>
      <c r="S28" s="36">
        <f t="shared" si="5"/>
        <v>1</v>
      </c>
      <c r="T28" s="37"/>
      <c r="U28" s="38">
        <f t="shared" si="6"/>
        <v>37.763157894736842</v>
      </c>
      <c r="V28" s="38">
        <f t="shared" si="7"/>
        <v>62.938596491228076</v>
      </c>
      <c r="X28" s="40"/>
      <c r="Y28" s="41"/>
      <c r="Z28" s="41"/>
      <c r="AA28" s="41"/>
    </row>
    <row r="29" spans="1:27" s="39" customFormat="1" ht="48.75" customHeight="1" x14ac:dyDescent="0.25">
      <c r="A29" s="26">
        <f t="shared" si="8"/>
        <v>17</v>
      </c>
      <c r="B29" s="27">
        <f>'[3]Start List (2)'!C11</f>
        <v>113</v>
      </c>
      <c r="C29" s="28" t="str">
        <f>'[3]Start List (2)'!D11</f>
        <v>VOZHOVA, Ksenia
ВОЖОВА Ксения</v>
      </c>
      <c r="D29" s="29">
        <f>'[3]Start List (2)'!E11</f>
        <v>10085640</v>
      </c>
      <c r="E29" s="30" t="str">
        <f>'[3]Start List (2)'!F11</f>
        <v>RUS</v>
      </c>
      <c r="F29" s="31" t="str">
        <f>'[3]Start List (2)'!G11</f>
        <v>KORSARO
КОРСАРО</v>
      </c>
      <c r="G29" s="32" t="str">
        <f>'[3]Start List (2)'!H11</f>
        <v>RUS40437</v>
      </c>
      <c r="H29" s="33" t="str">
        <f>'[3]Start List (2)'!I11</f>
        <v>CWB / 2002 / G / grey / SLO / KORSAR / SEJLA / FAHARADSCHA / VOZHOV, Anatoly</v>
      </c>
      <c r="I29" s="43"/>
      <c r="J29" s="35">
        <f>'[3] 6'!E46</f>
        <v>63.289473684210527</v>
      </c>
      <c r="K29" s="36">
        <f t="shared" si="1"/>
        <v>14</v>
      </c>
      <c r="L29" s="35">
        <f>'[3] 6'!F46</f>
        <v>0</v>
      </c>
      <c r="M29" s="36">
        <f t="shared" si="2"/>
        <v>1</v>
      </c>
      <c r="N29" s="35">
        <f>'[3] 6'!G46</f>
        <v>63.15789473684211</v>
      </c>
      <c r="O29" s="36">
        <f t="shared" si="3"/>
        <v>16</v>
      </c>
      <c r="P29" s="35">
        <f>'[3] 6'!H46</f>
        <v>61.842105263157897</v>
      </c>
      <c r="Q29" s="36">
        <f t="shared" si="4"/>
        <v>20</v>
      </c>
      <c r="R29" s="35">
        <f>'[3] 6'!I46</f>
        <v>0</v>
      </c>
      <c r="S29" s="36">
        <f t="shared" si="5"/>
        <v>1</v>
      </c>
      <c r="T29" s="37"/>
      <c r="U29" s="38">
        <f t="shared" si="6"/>
        <v>37.657894736842103</v>
      </c>
      <c r="V29" s="38">
        <f t="shared" si="7"/>
        <v>62.763157894736842</v>
      </c>
      <c r="X29" s="40"/>
      <c r="Y29" s="41"/>
      <c r="Z29" s="41"/>
      <c r="AA29" s="41"/>
    </row>
    <row r="30" spans="1:27" s="39" customFormat="1" ht="48.75" customHeight="1" x14ac:dyDescent="0.25">
      <c r="A30" s="26">
        <f t="shared" si="8"/>
        <v>18</v>
      </c>
      <c r="B30" s="27">
        <f>'[3]Start List (2)'!C29</f>
        <v>141</v>
      </c>
      <c r="C30" s="28" t="str">
        <f>'[3]Start List (2)'!D29</f>
        <v>BEREZINSKAYA, Alyna
БЕРЕЗИНСКАЯ Алина</v>
      </c>
      <c r="D30" s="29">
        <f>'[3]Start List (2)'!E29</f>
        <v>10080896</v>
      </c>
      <c r="E30" s="30" t="str">
        <f>'[3]Start List (2)'!F29</f>
        <v>BLR</v>
      </c>
      <c r="F30" s="31" t="str">
        <f>'[3]Start List (2)'!G29</f>
        <v>DANSVIL
ДАНСВИЛ</v>
      </c>
      <c r="G30" s="32" t="str">
        <f>'[3]Start List (2)'!H29</f>
        <v>103JQ54</v>
      </c>
      <c r="H30" s="33" t="str">
        <f>'[3]Start List (2)'!I29</f>
        <v>TRAK / 2006 / G / chestnut / BLR / 354 VOPROS / 1946 DISKETA /  204 SABO / Republican Olympic equestrian &amp; breeding centre</v>
      </c>
      <c r="I30" s="33"/>
      <c r="J30" s="35">
        <f>'[3] 24'!E46</f>
        <v>61.315789473684212</v>
      </c>
      <c r="K30" s="36">
        <f t="shared" si="1"/>
        <v>23</v>
      </c>
      <c r="L30" s="35">
        <f>'[3] 24'!F46</f>
        <v>0</v>
      </c>
      <c r="M30" s="36">
        <f t="shared" si="2"/>
        <v>1</v>
      </c>
      <c r="N30" s="35">
        <f>'[3] 24'!G46</f>
        <v>62.5</v>
      </c>
      <c r="O30" s="36">
        <f t="shared" si="3"/>
        <v>17</v>
      </c>
      <c r="P30" s="35">
        <f>'[3] 24'!H46</f>
        <v>64.342105263157904</v>
      </c>
      <c r="Q30" s="36">
        <f t="shared" si="4"/>
        <v>8</v>
      </c>
      <c r="R30" s="35">
        <f>'[3] 24'!I46</f>
        <v>0</v>
      </c>
      <c r="S30" s="36">
        <f t="shared" si="5"/>
        <v>1</v>
      </c>
      <c r="T30" s="37"/>
      <c r="U30" s="38">
        <f t="shared" si="6"/>
        <v>37.631578947368425</v>
      </c>
      <c r="V30" s="38">
        <f t="shared" si="7"/>
        <v>62.719298245614048</v>
      </c>
      <c r="X30" s="40"/>
      <c r="Y30" s="42"/>
      <c r="Z30" s="42"/>
      <c r="AA30" s="42"/>
    </row>
    <row r="31" spans="1:27" s="39" customFormat="1" ht="48.75" customHeight="1" x14ac:dyDescent="0.25">
      <c r="A31" s="26">
        <f t="shared" si="8"/>
        <v>19</v>
      </c>
      <c r="B31" s="27">
        <f>'[3]Start List (2)'!C17</f>
        <v>147</v>
      </c>
      <c r="C31" s="28" t="str">
        <f>'[3]Start List (2)'!D17</f>
        <v>SHISHONOK, Antonina
ШИШОНОК Антонина</v>
      </c>
      <c r="D31" s="29">
        <f>'[3]Start List (2)'!E17</f>
        <v>10117860</v>
      </c>
      <c r="E31" s="30" t="str">
        <f>'[3]Start List (2)'!F17</f>
        <v>BLR</v>
      </c>
      <c r="F31" s="31" t="str">
        <f>'[3]Start List (2)'!G17</f>
        <v>MAGNIY
МАГНИЙ</v>
      </c>
      <c r="G31" s="32" t="str">
        <f>'[3]Start List (2)'!H17</f>
        <v>BLR40028</v>
      </c>
      <c r="H31" s="33" t="str">
        <f>'[3]Start List (2)'!I17</f>
        <v>TRAK / 2000 / G / chestn / BLR / GRIF / MALPA / PROTON / owner Republic Olympic Equestrian and Breeding Center</v>
      </c>
      <c r="I31" s="33"/>
      <c r="J31" s="35">
        <f>'[3] 12'!E46</f>
        <v>63.289473684210527</v>
      </c>
      <c r="K31" s="36">
        <f t="shared" si="1"/>
        <v>14</v>
      </c>
      <c r="L31" s="35">
        <f>'[3] 12'!F46</f>
        <v>0</v>
      </c>
      <c r="M31" s="36">
        <f t="shared" si="2"/>
        <v>1</v>
      </c>
      <c r="N31" s="35">
        <f>'[3] 12'!G46</f>
        <v>60.263157894736842</v>
      </c>
      <c r="O31" s="36">
        <f t="shared" si="3"/>
        <v>22</v>
      </c>
      <c r="P31" s="35">
        <f>'[3] 12'!H46</f>
        <v>61.184210526315795</v>
      </c>
      <c r="Q31" s="36">
        <f t="shared" si="4"/>
        <v>22</v>
      </c>
      <c r="R31" s="35">
        <f>'[3] 12'!I46</f>
        <v>0</v>
      </c>
      <c r="S31" s="36">
        <f t="shared" si="5"/>
        <v>1</v>
      </c>
      <c r="T31" s="37"/>
      <c r="U31" s="38">
        <f t="shared" si="6"/>
        <v>36.947368421052637</v>
      </c>
      <c r="V31" s="38">
        <f t="shared" si="7"/>
        <v>61.578947368421062</v>
      </c>
      <c r="X31" s="40"/>
      <c r="Y31" s="41"/>
      <c r="Z31" s="41"/>
      <c r="AA31" s="41"/>
    </row>
    <row r="32" spans="1:27" s="39" customFormat="1" ht="48.75" customHeight="1" x14ac:dyDescent="0.25">
      <c r="A32" s="26">
        <f t="shared" si="8"/>
        <v>20</v>
      </c>
      <c r="B32" s="27">
        <f>'[3]Start List (2)'!C24</f>
        <v>148</v>
      </c>
      <c r="C32" s="28" t="str">
        <f>'[3]Start List (2)'!D24</f>
        <v>SUDZHENKA, Maria
СУДЖЕНКО Мария</v>
      </c>
      <c r="D32" s="29">
        <f>'[3]Start List (2)'!E24</f>
        <v>10117859</v>
      </c>
      <c r="E32" s="30" t="str">
        <f>'[3]Start List (2)'!F24</f>
        <v>BLR</v>
      </c>
      <c r="F32" s="31" t="str">
        <f>'[3]Start List (2)'!G24</f>
        <v>POUKH
ПУХ</v>
      </c>
      <c r="G32" s="32" t="str">
        <f>'[3]Start List (2)'!H24</f>
        <v>103EP44</v>
      </c>
      <c r="H32" s="33" t="str">
        <f>'[3]Start List (2)'!I24</f>
        <v>TRAK / 2004 / G / bay / BLR / KHOZARGAN / PEREPELKA / PLASTIK / CHYZH Alesia</v>
      </c>
      <c r="I32" s="33"/>
      <c r="J32" s="35">
        <f>'[3] 19'!E46</f>
        <v>62.10526315789474</v>
      </c>
      <c r="K32" s="36">
        <f t="shared" si="1"/>
        <v>18</v>
      </c>
      <c r="L32" s="35">
        <f>'[3] 19'!F46</f>
        <v>0</v>
      </c>
      <c r="M32" s="36">
        <f t="shared" si="2"/>
        <v>1</v>
      </c>
      <c r="N32" s="35">
        <f>'[3] 19'!G46</f>
        <v>60</v>
      </c>
      <c r="O32" s="36">
        <f t="shared" si="3"/>
        <v>25</v>
      </c>
      <c r="P32" s="35">
        <f>'[3] 19'!H46</f>
        <v>62.236842105263158</v>
      </c>
      <c r="Q32" s="36">
        <f t="shared" si="4"/>
        <v>18</v>
      </c>
      <c r="R32" s="35">
        <f>'[3] 19'!I46</f>
        <v>0</v>
      </c>
      <c r="S32" s="36">
        <f t="shared" si="5"/>
        <v>1</v>
      </c>
      <c r="T32" s="37"/>
      <c r="U32" s="38">
        <f t="shared" si="6"/>
        <v>36.868421052631575</v>
      </c>
      <c r="V32" s="38">
        <f t="shared" si="7"/>
        <v>61.44736842105263</v>
      </c>
      <c r="X32" s="40"/>
      <c r="Y32" s="42"/>
      <c r="Z32" s="42"/>
      <c r="AA32" s="42"/>
    </row>
    <row r="33" spans="1:27" s="39" customFormat="1" ht="48.75" customHeight="1" x14ac:dyDescent="0.25">
      <c r="A33" s="26">
        <f t="shared" si="8"/>
        <v>21</v>
      </c>
      <c r="B33" s="27">
        <f>'[3]Start List (2)'!C28</f>
        <v>105</v>
      </c>
      <c r="C33" s="28" t="str">
        <f>'[3]Start List (2)'!D28</f>
        <v>MELNIKOVA, Ekaterina
МЕЛЬНИКОВА Екатерина</v>
      </c>
      <c r="D33" s="29">
        <f>'[3]Start List (2)'!E28</f>
        <v>10116096</v>
      </c>
      <c r="E33" s="30" t="str">
        <f>'[3]Start List (2)'!F28</f>
        <v>RUS</v>
      </c>
      <c r="F33" s="31" t="str">
        <f>'[3]Start List (2)'!G28</f>
        <v>CALIPH
КАЛИФ</v>
      </c>
      <c r="G33" s="32" t="str">
        <f>'[3]Start List (2)'!H28</f>
        <v>104RJ92</v>
      </c>
      <c r="H33" s="33" t="str">
        <f>'[3]Start List (2)'!I28</f>
        <v>HANN / 2007 / G / bay / BLR /  Caratino Z / Philipinka / Fakt / YANSON, Tatiana</v>
      </c>
      <c r="I33" s="33"/>
      <c r="J33" s="35">
        <f>'[3] 23'!E46</f>
        <v>59.868421052631582</v>
      </c>
      <c r="K33" s="36">
        <f t="shared" si="1"/>
        <v>25</v>
      </c>
      <c r="L33" s="35">
        <f>'[3] 23'!F46</f>
        <v>0</v>
      </c>
      <c r="M33" s="36">
        <f t="shared" si="2"/>
        <v>1</v>
      </c>
      <c r="N33" s="35">
        <f>'[3] 23'!G46</f>
        <v>61.842105263157897</v>
      </c>
      <c r="O33" s="36">
        <f t="shared" si="3"/>
        <v>18</v>
      </c>
      <c r="P33" s="35">
        <f>'[3] 23'!H46</f>
        <v>62.5</v>
      </c>
      <c r="Q33" s="36">
        <f t="shared" si="4"/>
        <v>15</v>
      </c>
      <c r="R33" s="35">
        <f>'[3] 23'!I46</f>
        <v>0</v>
      </c>
      <c r="S33" s="36">
        <f t="shared" si="5"/>
        <v>1</v>
      </c>
      <c r="T33" s="37"/>
      <c r="U33" s="38">
        <f t="shared" si="6"/>
        <v>36.842105263157897</v>
      </c>
      <c r="V33" s="38">
        <f t="shared" si="7"/>
        <v>61.403508771929829</v>
      </c>
      <c r="X33" s="40"/>
      <c r="Y33" s="42"/>
      <c r="Z33" s="42"/>
      <c r="AA33" s="42"/>
    </row>
    <row r="34" spans="1:27" s="39" customFormat="1" ht="48.75" customHeight="1" x14ac:dyDescent="0.25">
      <c r="A34" s="26">
        <f t="shared" si="8"/>
        <v>22</v>
      </c>
      <c r="B34" s="27">
        <f>'[3]Start List (2)'!C19</f>
        <v>142</v>
      </c>
      <c r="C34" s="28" t="str">
        <f>'[3]Start List (2)'!D19</f>
        <v>BEREZINSKAYA, Alyna
БЕРЕЗИНСКАЯ Алина</v>
      </c>
      <c r="D34" s="29">
        <f>'[3]Start List (2)'!E19</f>
        <v>10080896</v>
      </c>
      <c r="E34" s="30" t="str">
        <f>'[3]Start List (2)'!F19</f>
        <v>BLR</v>
      </c>
      <c r="F34" s="31" t="str">
        <f>'[3]Start List (2)'!G19</f>
        <v>OLBRACHT
ОЛЬБРЕХТ</v>
      </c>
      <c r="G34" s="32" t="str">
        <f>'[3]Start List (2)'!H19</f>
        <v>103XL66</v>
      </c>
      <c r="H34" s="33" t="str">
        <f>'[3]Start List (2)'!I19</f>
        <v>TRAK/ 2007/ G / black / BLR / HIRAMAS / OFELIYA / FAKT XX / Republican Olympic equestrian &amp; breeding centre</v>
      </c>
      <c r="I34" s="33"/>
      <c r="J34" s="35">
        <f>'[3] 14'!E46</f>
        <v>63.55263157894737</v>
      </c>
      <c r="K34" s="36">
        <f t="shared" si="1"/>
        <v>12</v>
      </c>
      <c r="L34" s="35">
        <f>'[3] 14'!F46</f>
        <v>0</v>
      </c>
      <c r="M34" s="36">
        <f t="shared" si="2"/>
        <v>1</v>
      </c>
      <c r="N34" s="35">
        <f>'[3] 14'!G46</f>
        <v>60.789473684210527</v>
      </c>
      <c r="O34" s="36">
        <f t="shared" si="3"/>
        <v>20</v>
      </c>
      <c r="P34" s="35">
        <f>'[3] 14'!H46</f>
        <v>59.21052631578948</v>
      </c>
      <c r="Q34" s="36">
        <f t="shared" si="4"/>
        <v>26</v>
      </c>
      <c r="R34" s="35">
        <f>'[3] 14'!I46</f>
        <v>0</v>
      </c>
      <c r="S34" s="36">
        <f t="shared" si="5"/>
        <v>1</v>
      </c>
      <c r="T34" s="37"/>
      <c r="U34" s="38">
        <f t="shared" si="6"/>
        <v>36.710526315789473</v>
      </c>
      <c r="V34" s="38">
        <f t="shared" si="7"/>
        <v>61.184210526315788</v>
      </c>
      <c r="X34" s="40"/>
      <c r="Y34" s="41"/>
      <c r="Z34" s="41"/>
      <c r="AA34" s="41"/>
    </row>
    <row r="35" spans="1:27" s="39" customFormat="1" ht="48.75" customHeight="1" x14ac:dyDescent="0.25">
      <c r="A35" s="26">
        <f t="shared" si="8"/>
        <v>23</v>
      </c>
      <c r="B35" s="27">
        <f>'[3]Start List (2)'!C10</f>
        <v>102</v>
      </c>
      <c r="C35" s="28" t="str">
        <f>'[3]Start List (2)'!D10</f>
        <v>IL'INA Alina
ИЛЬИНА Алина</v>
      </c>
      <c r="D35" s="29">
        <f>'[3]Start List (2)'!E10</f>
        <v>10117756</v>
      </c>
      <c r="E35" s="30" t="str">
        <f>'[3]Start List (2)'!F10</f>
        <v>RUS</v>
      </c>
      <c r="F35" s="31" t="str">
        <f>'[3]Start List (2)'!G10</f>
        <v>BUMERANG
БУМЕРАНГ</v>
      </c>
      <c r="G35" s="32" t="str">
        <f>'[3]Start List (2)'!H10</f>
        <v xml:space="preserve">104TB78 </v>
      </c>
      <c r="H35" s="33" t="str">
        <f>'[3]Start List (2)'!I10</f>
        <v>HANN / 2002 / G / bay / BLR / Brig / Maskava / Matis / IL'INA, Elena</v>
      </c>
      <c r="I35" s="43"/>
      <c r="J35" s="35">
        <f>'[3] 5'!E46</f>
        <v>61.447368421052637</v>
      </c>
      <c r="K35" s="36">
        <f t="shared" si="1"/>
        <v>22</v>
      </c>
      <c r="L35" s="35">
        <f>'[3] 5'!F46</f>
        <v>0</v>
      </c>
      <c r="M35" s="36">
        <f t="shared" si="2"/>
        <v>1</v>
      </c>
      <c r="N35" s="35">
        <f>'[3] 5'!G46</f>
        <v>60.131578947368425</v>
      </c>
      <c r="O35" s="36">
        <f t="shared" si="3"/>
        <v>23</v>
      </c>
      <c r="P35" s="35">
        <f>'[3] 5'!H46</f>
        <v>60.65789473684211</v>
      </c>
      <c r="Q35" s="36">
        <f t="shared" si="4"/>
        <v>23</v>
      </c>
      <c r="R35" s="35">
        <f>'[3] 5'!I46</f>
        <v>0</v>
      </c>
      <c r="S35" s="36">
        <f t="shared" si="5"/>
        <v>1</v>
      </c>
      <c r="T35" s="37"/>
      <c r="U35" s="38">
        <f t="shared" si="6"/>
        <v>36.447368421052637</v>
      </c>
      <c r="V35" s="38">
        <f t="shared" si="7"/>
        <v>60.745614035087726</v>
      </c>
      <c r="X35" s="40"/>
      <c r="Y35" s="41"/>
      <c r="Z35" s="41"/>
      <c r="AA35" s="41"/>
    </row>
    <row r="36" spans="1:27" s="39" customFormat="1" ht="48.75" customHeight="1" x14ac:dyDescent="0.25">
      <c r="A36" s="26">
        <f t="shared" si="8"/>
        <v>24</v>
      </c>
      <c r="B36" s="27">
        <f>'[3]Start List (2)'!C27</f>
        <v>134</v>
      </c>
      <c r="C36" s="28" t="str">
        <f>'[3]Start List (2)'!D27</f>
        <v>ZAVERTANA Iryna
ЗАВЕРТАНА Ирина</v>
      </c>
      <c r="D36" s="29">
        <f>'[3]Start List (2)'!E27</f>
        <v>10117999</v>
      </c>
      <c r="E36" s="30" t="str">
        <f>'[3]Start List (2)'!F27</f>
        <v>UKR</v>
      </c>
      <c r="F36" s="31" t="str">
        <f>'[3]Start List (2)'!G27</f>
        <v>AKROBAT
АКРОБАТ</v>
      </c>
      <c r="G36" s="32" t="str">
        <f>'[3]Start List (2)'!H27</f>
        <v>104TH09</v>
      </c>
      <c r="H36" s="33" t="str">
        <f>'[3]Start List (2)'!I27</f>
        <v>UWB / 2003 / G / bay / UKR / BORYSPIL / AVANGARDISTKA // Zhashkiv stud farm</v>
      </c>
      <c r="I36" s="33"/>
      <c r="J36" s="35">
        <f>'[3] 22'!E46</f>
        <v>60.394736842105267</v>
      </c>
      <c r="K36" s="36">
        <f t="shared" si="1"/>
        <v>24</v>
      </c>
      <c r="L36" s="35">
        <f>'[3] 22'!F46</f>
        <v>0</v>
      </c>
      <c r="M36" s="36">
        <f t="shared" si="2"/>
        <v>1</v>
      </c>
      <c r="N36" s="35">
        <f>'[3] 22'!G46</f>
        <v>60.131578947368425</v>
      </c>
      <c r="O36" s="36">
        <f t="shared" si="3"/>
        <v>23</v>
      </c>
      <c r="P36" s="35">
        <f>'[3] 22'!H46</f>
        <v>61.315789473684212</v>
      </c>
      <c r="Q36" s="36">
        <f t="shared" si="4"/>
        <v>21</v>
      </c>
      <c r="R36" s="35">
        <f>'[3] 22'!I46</f>
        <v>0</v>
      </c>
      <c r="S36" s="36">
        <f t="shared" si="5"/>
        <v>1</v>
      </c>
      <c r="T36" s="37"/>
      <c r="U36" s="38">
        <f t="shared" si="6"/>
        <v>36.368421052631582</v>
      </c>
      <c r="V36" s="38">
        <f t="shared" si="7"/>
        <v>60.614035087719309</v>
      </c>
      <c r="X36" s="40"/>
      <c r="Y36" s="42"/>
      <c r="Z36" s="42"/>
      <c r="AA36" s="42"/>
    </row>
    <row r="37" spans="1:27" s="39" customFormat="1" ht="48.75" customHeight="1" x14ac:dyDescent="0.25">
      <c r="A37" s="26">
        <f t="shared" si="8"/>
        <v>25</v>
      </c>
      <c r="B37" s="27">
        <f>'[3]Start List (2)'!C21</f>
        <v>150</v>
      </c>
      <c r="C37" s="28" t="str">
        <f>'[3]Start List (2)'!D21</f>
        <v>BIALEVICH, Katsiaryna
БЕЛЕВИЧ Екатерина</v>
      </c>
      <c r="D37" s="29">
        <f>'[3]Start List (2)'!E21</f>
        <v>10102074</v>
      </c>
      <c r="E37" s="30" t="str">
        <f>'[3]Start List (2)'!F21</f>
        <v>BLR</v>
      </c>
      <c r="F37" s="31" t="str">
        <f>'[3]Start List (2)'!G21</f>
        <v>PANEVEZHIS
ПАНЕВЕЖИС</v>
      </c>
      <c r="G37" s="32" t="str">
        <f>'[3]Start List (2)'!H21</f>
        <v>BLR40089</v>
      </c>
      <c r="H37" s="33" t="str">
        <f>'[3]Start List (2)'!I21</f>
        <v>TRAK / 2001 / G / d.bay / BLR / VOPROS / PORA / HOROG / Republican Olympic Equestrian &amp; Breeding Centre</v>
      </c>
      <c r="I37" s="33"/>
      <c r="J37" s="35">
        <f>'[3] 16'!E46</f>
        <v>61.973684210526322</v>
      </c>
      <c r="K37" s="36">
        <f t="shared" si="1"/>
        <v>19</v>
      </c>
      <c r="L37" s="35">
        <f>'[3] 16'!F46</f>
        <v>0</v>
      </c>
      <c r="M37" s="36">
        <f t="shared" si="2"/>
        <v>1</v>
      </c>
      <c r="N37" s="35">
        <f>'[3] 16'!G46</f>
        <v>60.789473684210527</v>
      </c>
      <c r="O37" s="36">
        <f t="shared" si="3"/>
        <v>20</v>
      </c>
      <c r="P37" s="35">
        <f>'[3] 16'!H46</f>
        <v>58.15789473684211</v>
      </c>
      <c r="Q37" s="36">
        <f t="shared" si="4"/>
        <v>27</v>
      </c>
      <c r="R37" s="35">
        <f>'[3] 16'!I46</f>
        <v>0</v>
      </c>
      <c r="S37" s="36">
        <f t="shared" si="5"/>
        <v>1</v>
      </c>
      <c r="T37" s="37"/>
      <c r="U37" s="38">
        <f t="shared" si="6"/>
        <v>36.184210526315795</v>
      </c>
      <c r="V37" s="38">
        <f t="shared" si="7"/>
        <v>60.307017543859651</v>
      </c>
      <c r="X37" s="40"/>
      <c r="Y37" s="41"/>
      <c r="Z37" s="41"/>
      <c r="AA37" s="41"/>
    </row>
    <row r="38" spans="1:27" s="39" customFormat="1" ht="48.75" customHeight="1" x14ac:dyDescent="0.25">
      <c r="A38" s="26">
        <f t="shared" si="8"/>
        <v>26</v>
      </c>
      <c r="B38" s="27">
        <f>'[3]Start List (2)'!C8</f>
        <v>133</v>
      </c>
      <c r="C38" s="28" t="str">
        <f>'[3]Start List (2)'!D8</f>
        <v>VOLOKH Kateryna
ВОЛОХ Екатерина</v>
      </c>
      <c r="D38" s="29">
        <f>'[3]Start List (2)'!E8</f>
        <v>10117995</v>
      </c>
      <c r="E38" s="30" t="str">
        <f>'[3]Start List (2)'!F8</f>
        <v>UKR</v>
      </c>
      <c r="F38" s="31" t="str">
        <f>'[3]Start List (2)'!G8</f>
        <v>KORSHUN
КОРШУН</v>
      </c>
      <c r="G38" s="32" t="str">
        <f>'[3]Start List (2)'!H8</f>
        <v>104TF25</v>
      </c>
      <c r="H38" s="33" t="str">
        <f>'[3]Start List (2)'!I8</f>
        <v>UWB / 2004 / G / bay / UKR / SHABLON / KAHALIA // VOLOKH IRYNA</v>
      </c>
      <c r="I38" s="43"/>
      <c r="J38" s="35">
        <f>'[3] 3'!E46</f>
        <v>58.947368421052637</v>
      </c>
      <c r="K38" s="36">
        <f t="shared" si="1"/>
        <v>27</v>
      </c>
      <c r="L38" s="35">
        <f>'[3] 3'!F46</f>
        <v>0</v>
      </c>
      <c r="M38" s="36">
        <f t="shared" si="2"/>
        <v>1</v>
      </c>
      <c r="N38" s="35">
        <f>'[3] 3'!G46</f>
        <v>59.736842105263158</v>
      </c>
      <c r="O38" s="36">
        <f t="shared" si="3"/>
        <v>26</v>
      </c>
      <c r="P38" s="35">
        <f>'[3] 3'!H46</f>
        <v>60.65789473684211</v>
      </c>
      <c r="Q38" s="36">
        <f t="shared" si="4"/>
        <v>23</v>
      </c>
      <c r="R38" s="35">
        <f>'[3] 3'!I46</f>
        <v>0</v>
      </c>
      <c r="S38" s="36">
        <f t="shared" si="5"/>
        <v>1</v>
      </c>
      <c r="T38" s="37"/>
      <c r="U38" s="38">
        <f t="shared" si="6"/>
        <v>35.868421052631582</v>
      </c>
      <c r="V38" s="38">
        <f t="shared" si="7"/>
        <v>59.780701754385973</v>
      </c>
      <c r="X38" s="40"/>
      <c r="Y38" s="42"/>
      <c r="Z38" s="42"/>
      <c r="AA38" s="42"/>
    </row>
    <row r="39" spans="1:27" s="39" customFormat="1" ht="48.75" customHeight="1" x14ac:dyDescent="0.25">
      <c r="A39" s="26">
        <f t="shared" si="8"/>
        <v>27</v>
      </c>
      <c r="B39" s="27">
        <f>'[3]Start List (2)'!C16</f>
        <v>131</v>
      </c>
      <c r="C39" s="28" t="str">
        <f>'[3]Start List (2)'!D16</f>
        <v>KONSTANTINOVA Iryna 
КОНСТАНТИНОВА Ирина</v>
      </c>
      <c r="D39" s="29">
        <f>'[3]Start List (2)'!E16</f>
        <v>10078175</v>
      </c>
      <c r="E39" s="30" t="str">
        <f>'[3]Start List (2)'!F16</f>
        <v>UKR</v>
      </c>
      <c r="F39" s="31" t="str">
        <f>'[3]Start List (2)'!G16</f>
        <v>CASALANDRO
КАСАЛАНДРО</v>
      </c>
      <c r="G39" s="32" t="str">
        <f>'[3]Start List (2)'!H16</f>
        <v>103WK81</v>
      </c>
      <c r="H39" s="33" t="str">
        <f>'[3]Start List (2)'!I16</f>
        <v>HOLST / 2008 / G / bay / GER / CORMINT /  TURIN 1 // ANDRIY MILOVANOV</v>
      </c>
      <c r="I39" s="33"/>
      <c r="J39" s="35">
        <f>'[3] 11'!E46</f>
        <v>59.868421052631582</v>
      </c>
      <c r="K39" s="36">
        <f t="shared" si="1"/>
        <v>25</v>
      </c>
      <c r="L39" s="35">
        <f>'[3] 11'!F46</f>
        <v>0</v>
      </c>
      <c r="M39" s="36">
        <f t="shared" si="2"/>
        <v>1</v>
      </c>
      <c r="N39" s="35">
        <f>'[3] 11'!G46</f>
        <v>58.026315789473685</v>
      </c>
      <c r="O39" s="36">
        <f t="shared" si="3"/>
        <v>27</v>
      </c>
      <c r="P39" s="35">
        <f>'[3] 11'!H46</f>
        <v>59.342105263157897</v>
      </c>
      <c r="Q39" s="36">
        <f t="shared" si="4"/>
        <v>25</v>
      </c>
      <c r="R39" s="35">
        <f>'[3] 11'!I46</f>
        <v>0</v>
      </c>
      <c r="S39" s="36">
        <f t="shared" si="5"/>
        <v>1</v>
      </c>
      <c r="T39" s="37">
        <v>1</v>
      </c>
      <c r="U39" s="38">
        <f t="shared" si="6"/>
        <v>35.44736842105263</v>
      </c>
      <c r="V39" s="38">
        <f t="shared" si="7"/>
        <v>59.078947368421048</v>
      </c>
      <c r="X39" s="40"/>
      <c r="Y39" s="42"/>
      <c r="Z39" s="42"/>
      <c r="AA39" s="42"/>
    </row>
    <row r="40" spans="1:27" ht="48.75" customHeight="1" x14ac:dyDescent="0.25">
      <c r="C40" s="1"/>
      <c r="D40"/>
      <c r="E40" s="2"/>
      <c r="F40" s="1"/>
      <c r="G40"/>
      <c r="H40" s="44"/>
      <c r="I40" s="44"/>
    </row>
    <row r="41" spans="1:27" ht="48.75" customHeight="1" x14ac:dyDescent="0.25">
      <c r="C41" s="1"/>
      <c r="D41"/>
      <c r="E41" s="2"/>
      <c r="F41" s="1"/>
      <c r="G41"/>
      <c r="H41" s="44"/>
      <c r="I41" s="44"/>
    </row>
    <row r="42" spans="1:27" s="46" customFormat="1" ht="48.75" customHeight="1" x14ac:dyDescent="0.25">
      <c r="A42" s="45"/>
      <c r="C42" s="47" t="s">
        <v>30</v>
      </c>
      <c r="D42" s="48"/>
      <c r="E42" s="49"/>
      <c r="F42" s="49"/>
      <c r="H42" s="15" t="str">
        <f>H6</f>
        <v>Liudmila GLEB (BLR) 3*</v>
      </c>
      <c r="I42" s="49"/>
      <c r="J42" s="49"/>
      <c r="K42" s="49"/>
      <c r="L42" s="49"/>
      <c r="M42" s="49"/>
      <c r="N42" s="49"/>
      <c r="O42" s="49"/>
      <c r="P42" s="49"/>
    </row>
    <row r="43" spans="1:27" ht="48.75" customHeight="1" x14ac:dyDescent="0.25">
      <c r="C43" s="1"/>
      <c r="D43"/>
      <c r="E43" s="2"/>
      <c r="F43" s="1"/>
      <c r="G43"/>
      <c r="H43" s="44"/>
      <c r="I43" s="44"/>
    </row>
    <row r="44" spans="1:27" ht="48.75" customHeight="1" x14ac:dyDescent="0.25">
      <c r="C44" s="1"/>
      <c r="D44"/>
      <c r="E44" s="2"/>
      <c r="F44" s="1"/>
      <c r="G44"/>
      <c r="H44" s="44"/>
      <c r="I44" s="44"/>
    </row>
    <row r="45" spans="1:27" ht="48.75" customHeight="1" x14ac:dyDescent="0.25">
      <c r="C45" s="1"/>
      <c r="D45"/>
      <c r="E45" s="2"/>
      <c r="F45" s="1"/>
      <c r="G45"/>
      <c r="H45"/>
      <c r="I45"/>
    </row>
    <row r="57" spans="20:22" ht="48.75" customHeight="1" x14ac:dyDescent="0.25">
      <c r="T57" s="46"/>
      <c r="U57" s="46"/>
      <c r="V57" s="46"/>
    </row>
  </sheetData>
  <mergeCells count="13">
    <mergeCell ref="F11:F12"/>
    <mergeCell ref="A11:A12"/>
    <mergeCell ref="B11:B12"/>
    <mergeCell ref="C11:C12"/>
    <mergeCell ref="D11:D12"/>
    <mergeCell ref="E11:E12"/>
    <mergeCell ref="V11:V12"/>
    <mergeCell ref="G11:G12"/>
    <mergeCell ref="H11:H12"/>
    <mergeCell ref="I11:I12"/>
    <mergeCell ref="J11:S11"/>
    <mergeCell ref="T11:T12"/>
    <mergeCell ref="U11:U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C13" sqref="C13"/>
    </sheetView>
  </sheetViews>
  <sheetFormatPr defaultColWidth="10.85546875" defaultRowHeight="15" x14ac:dyDescent="0.25"/>
  <cols>
    <col min="1" max="2" width="10.85546875" style="1"/>
    <col min="3" max="3" width="10.85546875" customWidth="1"/>
    <col min="4" max="5" width="10.85546875" style="1"/>
    <col min="7" max="7" width="10.85546875" style="2"/>
    <col min="8" max="9" width="10.85546875" style="1"/>
  </cols>
  <sheetData>
    <row r="1" spans="1:27" ht="9" customHeight="1" x14ac:dyDescent="0.25"/>
    <row r="2" spans="1:27" ht="18.75" x14ac:dyDescent="0.3">
      <c r="B2" s="3" t="s">
        <v>0</v>
      </c>
      <c r="I2" s="4"/>
      <c r="J2" s="5" t="str">
        <f>'[4]Start List'!H2</f>
        <v>Friday, 17.04.2015</v>
      </c>
      <c r="K2" s="6"/>
    </row>
    <row r="3" spans="1:27" x14ac:dyDescent="0.25">
      <c r="G3"/>
      <c r="H3"/>
      <c r="I3"/>
    </row>
    <row r="4" spans="1:27" ht="18" x14ac:dyDescent="0.25">
      <c r="A4" s="7" t="s">
        <v>1</v>
      </c>
      <c r="B4" s="8"/>
      <c r="C4" s="9" t="str">
        <f>'[4]Start List'!D4</f>
        <v>CDIY</v>
      </c>
      <c r="F4" s="10" t="s">
        <v>2</v>
      </c>
      <c r="G4" s="11" t="s">
        <v>3</v>
      </c>
      <c r="H4" s="15" t="str">
        <f>'[4]Start List'!I4</f>
        <v>Natallia RUBASHKO (BLR) 4*</v>
      </c>
      <c r="I4"/>
    </row>
    <row r="5" spans="1:27" x14ac:dyDescent="0.25">
      <c r="A5" s="7" t="s">
        <v>4</v>
      </c>
      <c r="B5" s="8"/>
      <c r="C5" s="13" t="str">
        <f>'[4]Start List'!D5</f>
        <v>Minsk, Ratomka</v>
      </c>
      <c r="F5" s="14"/>
      <c r="G5" s="11" t="s">
        <v>5</v>
      </c>
      <c r="H5" s="15" t="str">
        <f>'[4]Start List'!I5</f>
        <v>Bernard MAUREL (FRA) 5*</v>
      </c>
      <c r="I5"/>
    </row>
    <row r="6" spans="1:27" x14ac:dyDescent="0.25">
      <c r="A6" s="7" t="s">
        <v>6</v>
      </c>
      <c r="B6" s="8"/>
      <c r="C6" s="16" t="str">
        <f>'[4]Start List'!D6</f>
        <v>Belarus</v>
      </c>
      <c r="F6" s="14"/>
      <c r="G6" s="11" t="s">
        <v>7</v>
      </c>
      <c r="H6" s="15" t="str">
        <f>'[4]Start List'!I6</f>
        <v>Maja STUKELJ (SLO) 4*</v>
      </c>
      <c r="I6"/>
    </row>
    <row r="7" spans="1:27" x14ac:dyDescent="0.25">
      <c r="A7" s="7" t="s">
        <v>8</v>
      </c>
      <c r="B7" s="8"/>
      <c r="C7" s="16" t="str">
        <f>'[4]Start List'!D7</f>
        <v>16-19.04.2015</v>
      </c>
      <c r="F7" s="14"/>
      <c r="G7" s="11" t="s">
        <v>9</v>
      </c>
      <c r="H7" s="15" t="str">
        <f>'[4]Start List'!I7</f>
        <v>Yuri ROMANOV (RUS) 4*</v>
      </c>
      <c r="I7"/>
    </row>
    <row r="8" spans="1:27" x14ac:dyDescent="0.25">
      <c r="A8" s="7" t="s">
        <v>10</v>
      </c>
      <c r="B8" s="8"/>
      <c r="C8" s="17">
        <f>'[4]Start List'!D8</f>
        <v>5</v>
      </c>
      <c r="F8" s="14"/>
      <c r="G8" s="11" t="s">
        <v>11</v>
      </c>
      <c r="H8" s="15" t="str">
        <f>'[4]Start List'!I8</f>
        <v>Dushyant BALI (IND) 2*</v>
      </c>
      <c r="I8"/>
    </row>
    <row r="9" spans="1:27" ht="18.75" x14ac:dyDescent="0.25">
      <c r="A9" s="7" t="s">
        <v>12</v>
      </c>
      <c r="B9" s="8"/>
      <c r="C9" s="18" t="str">
        <f>'[4]Start List'!D9</f>
        <v>INDIVIDUAL COMPETITION TEST Young Riders</v>
      </c>
      <c r="D9" s="19"/>
      <c r="E9" s="20"/>
      <c r="F9" s="20"/>
      <c r="G9"/>
      <c r="H9"/>
      <c r="I9"/>
    </row>
    <row r="11" spans="1:27" s="21" customFormat="1" ht="21.75" customHeight="1" x14ac:dyDescent="0.2">
      <c r="A11" s="70" t="s">
        <v>13</v>
      </c>
      <c r="B11" s="70" t="s">
        <v>14</v>
      </c>
      <c r="C11" s="64" t="s">
        <v>15</v>
      </c>
      <c r="D11" s="62" t="s">
        <v>16</v>
      </c>
      <c r="E11" s="62" t="s">
        <v>17</v>
      </c>
      <c r="F11" s="72" t="s">
        <v>18</v>
      </c>
      <c r="G11" s="62" t="s">
        <v>19</v>
      </c>
      <c r="H11" s="64" t="s">
        <v>20</v>
      </c>
      <c r="I11" s="62" t="s">
        <v>21</v>
      </c>
      <c r="J11" s="66" t="s">
        <v>22</v>
      </c>
      <c r="K11" s="67"/>
      <c r="L11" s="67"/>
      <c r="M11" s="67"/>
      <c r="N11" s="67"/>
      <c r="O11" s="67"/>
      <c r="P11" s="67"/>
      <c r="Q11" s="67"/>
      <c r="R11" s="67"/>
      <c r="S11" s="67"/>
      <c r="T11" s="68" t="s">
        <v>23</v>
      </c>
      <c r="U11" s="60" t="s">
        <v>24</v>
      </c>
      <c r="V11" s="74" t="s">
        <v>24</v>
      </c>
      <c r="X11" s="22"/>
      <c r="Y11" s="22"/>
    </row>
    <row r="12" spans="1:27" s="21" customFormat="1" ht="30.75" customHeight="1" x14ac:dyDescent="0.2">
      <c r="A12" s="71"/>
      <c r="B12" s="71"/>
      <c r="C12" s="65"/>
      <c r="D12" s="63"/>
      <c r="E12" s="63"/>
      <c r="F12" s="73"/>
      <c r="G12" s="63"/>
      <c r="H12" s="65"/>
      <c r="I12" s="63"/>
      <c r="J12" s="23" t="s">
        <v>31</v>
      </c>
      <c r="K12" s="24" t="s">
        <v>26</v>
      </c>
      <c r="L12" s="23" t="s">
        <v>25</v>
      </c>
      <c r="M12" s="24" t="s">
        <v>26</v>
      </c>
      <c r="N12" s="23" t="s">
        <v>27</v>
      </c>
      <c r="O12" s="24" t="s">
        <v>26</v>
      </c>
      <c r="P12" s="23" t="s">
        <v>32</v>
      </c>
      <c r="Q12" s="24" t="s">
        <v>26</v>
      </c>
      <c r="R12" s="23" t="s">
        <v>28</v>
      </c>
      <c r="S12" s="25" t="s">
        <v>26</v>
      </c>
      <c r="T12" s="69"/>
      <c r="U12" s="61"/>
      <c r="V12" s="75"/>
      <c r="X12" s="22"/>
      <c r="Y12" s="22"/>
    </row>
    <row r="13" spans="1:27" s="39" customFormat="1" ht="56.25" customHeight="1" x14ac:dyDescent="0.25">
      <c r="A13" s="26">
        <f t="shared" ref="A13:A25" si="0">RANK(V13,$V$13:$V$25)</f>
        <v>1</v>
      </c>
      <c r="B13" s="27">
        <f>'[4]Start List (2)'!C16</f>
        <v>200</v>
      </c>
      <c r="C13" s="28" t="str">
        <f>'[4]Start List (2)'!D16</f>
        <v>ERSHOVA, Ksenia
ЕРШОВА Ксения</v>
      </c>
      <c r="D13" s="29">
        <f>'[4]Start List (2)'!E16</f>
        <v>10078893</v>
      </c>
      <c r="E13" s="30" t="str">
        <f>'[4]Start List (2)'!F16</f>
        <v>RUS</v>
      </c>
      <c r="F13" s="31" t="str">
        <f>'[4]Start List (2)'!G16</f>
        <v>KABRIOLET
КАБРИОЛЕТ</v>
      </c>
      <c r="G13" s="32" t="str">
        <f>'[4]Start List (2)'!H16</f>
        <v>102XA31</v>
      </c>
      <c r="H13" s="33" t="str">
        <f>'[4]Start List (2)'!I16</f>
        <v>TRAK / 2002 / St / black / RUS / BROKSAI / KOKETKA // KOMINA MARINA</v>
      </c>
      <c r="I13" s="51" t="s">
        <v>29</v>
      </c>
      <c r="J13" s="35">
        <f>'[4] 11'!E44</f>
        <v>66.31578947368422</v>
      </c>
      <c r="K13" s="36">
        <f t="shared" ref="K13:K25" si="1">RANK(J13,J$13:J$25)</f>
        <v>4</v>
      </c>
      <c r="L13" s="35">
        <f>'[4] 11'!F44</f>
        <v>67.631578947368425</v>
      </c>
      <c r="M13" s="36">
        <f t="shared" ref="M13:M25" si="2">RANK(L13,L$13:L$25)</f>
        <v>3</v>
      </c>
      <c r="N13" s="35">
        <f>'[4] 11'!G44</f>
        <v>66.842105263157904</v>
      </c>
      <c r="O13" s="36">
        <f t="shared" ref="O13:O25" si="3">RANK(N13,N$13:N$25)</f>
        <v>2</v>
      </c>
      <c r="P13" s="35">
        <f>'[4] 11'!H44</f>
        <v>70.39473684210526</v>
      </c>
      <c r="Q13" s="36">
        <f t="shared" ref="Q13:Q25" si="4">RANK(P13,P$13:P$25)</f>
        <v>1</v>
      </c>
      <c r="R13" s="35">
        <f>'[4] 11'!I44</f>
        <v>68.026315789473685</v>
      </c>
      <c r="S13" s="36">
        <f t="shared" ref="S13:S25" si="5">RANK(R13,R$13:R$25)</f>
        <v>1</v>
      </c>
      <c r="T13" s="37"/>
      <c r="U13" s="38">
        <f t="shared" ref="U13:U25" si="6">SUM(J13,L13,N13,P13,R13)/5</f>
        <v>67.842105263157904</v>
      </c>
      <c r="V13" s="38">
        <f>SUM(J13,L13,N13,P13,R13)/3</f>
        <v>113.07017543859651</v>
      </c>
      <c r="Y13" s="41"/>
      <c r="Z13" s="41"/>
      <c r="AA13" s="41"/>
    </row>
    <row r="14" spans="1:27" s="39" customFormat="1" ht="30" customHeight="1" x14ac:dyDescent="0.25">
      <c r="A14" s="26">
        <f t="shared" si="0"/>
        <v>2</v>
      </c>
      <c r="B14" s="27">
        <f>'[4]Start List (2)'!C17</f>
        <v>221</v>
      </c>
      <c r="C14" s="28" t="str">
        <f>'[4]Start List (2)'!D17</f>
        <v>DUDKOVA, Anastasiya
ДУДКОВА Анастасия</v>
      </c>
      <c r="D14" s="29">
        <f>'[4]Start List (2)'!E17</f>
        <v>10075008</v>
      </c>
      <c r="E14" s="30" t="str">
        <f>'[4]Start List (2)'!F17</f>
        <v>BLR</v>
      </c>
      <c r="F14" s="31" t="str">
        <f>'[4]Start List (2)'!G17</f>
        <v>GOLDFIRE 
ГОЛДФАЙЕР</v>
      </c>
      <c r="G14" s="32" t="str">
        <f>'[4]Start List (2)'!H17</f>
        <v>103PA53</v>
      </c>
      <c r="H14" s="33" t="str">
        <f>'[4]Start List (2)'!I17</f>
        <v>TRAK / 2007 / St / CHESTN / BLR / FEBO / GORIKHA / KHOROG /  Republic Olympic Equestrian and Breeding Center</v>
      </c>
      <c r="I14" s="51" t="s">
        <v>29</v>
      </c>
      <c r="J14" s="35">
        <f>'[4] 12'!E44</f>
        <v>68.55263157894737</v>
      </c>
      <c r="K14" s="36">
        <f t="shared" si="1"/>
        <v>1</v>
      </c>
      <c r="L14" s="35">
        <f>'[4] 12'!F44</f>
        <v>69.21052631578948</v>
      </c>
      <c r="M14" s="36">
        <f t="shared" si="2"/>
        <v>2</v>
      </c>
      <c r="N14" s="35">
        <f>'[4] 12'!G44</f>
        <v>63.421052631578952</v>
      </c>
      <c r="O14" s="36">
        <f t="shared" si="3"/>
        <v>7</v>
      </c>
      <c r="P14" s="35">
        <f>'[4] 12'!H44</f>
        <v>66.842105263157904</v>
      </c>
      <c r="Q14" s="36">
        <f t="shared" si="4"/>
        <v>2</v>
      </c>
      <c r="R14" s="35">
        <f>'[4] 12'!I44</f>
        <v>65.65789473684211</v>
      </c>
      <c r="S14" s="36">
        <f t="shared" si="5"/>
        <v>4</v>
      </c>
      <c r="T14" s="37"/>
      <c r="U14" s="38">
        <f t="shared" si="6"/>
        <v>66.736842105263165</v>
      </c>
      <c r="V14" s="38">
        <f t="shared" ref="V14:V25" si="7">SUM(J14,L14,N14,P14,R14)/3</f>
        <v>111.22807017543862</v>
      </c>
      <c r="X14" s="40"/>
      <c r="Y14" s="42"/>
      <c r="Z14" s="42"/>
      <c r="AA14" s="42"/>
    </row>
    <row r="15" spans="1:27" s="39" customFormat="1" ht="30" customHeight="1" x14ac:dyDescent="0.25">
      <c r="A15" s="26">
        <f t="shared" si="0"/>
        <v>3</v>
      </c>
      <c r="B15" s="27">
        <f>'[4]Start List (2)'!C10</f>
        <v>227</v>
      </c>
      <c r="C15" s="28" t="str">
        <f>'[4]Start List (2)'!D10</f>
        <v>PAVLENKA, Varvara
ПАВЛЕНКО Варвара</v>
      </c>
      <c r="D15" s="29">
        <f>'[4]Start List (2)'!E10</f>
        <v>10066992</v>
      </c>
      <c r="E15" s="30" t="str">
        <f>'[4]Start List (2)'!F10</f>
        <v>BLR</v>
      </c>
      <c r="F15" s="31" t="str">
        <f>'[4]Start List (2)'!G10</f>
        <v>BANAVUR
БАНАВУР</v>
      </c>
      <c r="G15" s="32" t="str">
        <f>'[4]Start List (2)'!H10</f>
        <v>103ND48</v>
      </c>
      <c r="H15" s="33" t="str">
        <f>'[4]Start List (2)'!I10</f>
        <v>HOLST / 2007 / G / bay / BLR / BABBIT / VERF / VOZGON /  PAULENKA Natallia</v>
      </c>
      <c r="I15" s="51" t="s">
        <v>29</v>
      </c>
      <c r="J15" s="35">
        <f>'[4] 5'!E44</f>
        <v>67.5</v>
      </c>
      <c r="K15" s="36">
        <f t="shared" si="1"/>
        <v>3</v>
      </c>
      <c r="L15" s="35">
        <f>'[4] 5'!F44</f>
        <v>65.65789473684211</v>
      </c>
      <c r="M15" s="36">
        <f t="shared" si="2"/>
        <v>4</v>
      </c>
      <c r="N15" s="35">
        <f>'[4] 5'!G44</f>
        <v>68.55263157894737</v>
      </c>
      <c r="O15" s="36">
        <f t="shared" si="3"/>
        <v>1</v>
      </c>
      <c r="P15" s="35">
        <f>'[4] 5'!H44</f>
        <v>66.31578947368422</v>
      </c>
      <c r="Q15" s="36">
        <f t="shared" si="4"/>
        <v>3</v>
      </c>
      <c r="R15" s="35">
        <f>'[4] 5'!I44</f>
        <v>65.131578947368425</v>
      </c>
      <c r="S15" s="36">
        <f t="shared" si="5"/>
        <v>5</v>
      </c>
      <c r="T15" s="37"/>
      <c r="U15" s="38">
        <f t="shared" si="6"/>
        <v>66.631578947368425</v>
      </c>
      <c r="V15" s="38">
        <f t="shared" si="7"/>
        <v>111.05263157894738</v>
      </c>
      <c r="X15" s="40"/>
      <c r="Y15" s="41"/>
      <c r="Z15" s="41"/>
      <c r="AA15" s="41"/>
    </row>
    <row r="16" spans="1:27" s="39" customFormat="1" ht="30" customHeight="1" x14ac:dyDescent="0.25">
      <c r="A16" s="26">
        <f t="shared" si="0"/>
        <v>4</v>
      </c>
      <c r="B16" s="27">
        <f>'[4]Start List (2)'!C6</f>
        <v>225</v>
      </c>
      <c r="C16" s="28" t="str">
        <f>'[4]Start List (2)'!D6</f>
        <v>MARKINA, Valeriya
МАРКИНА Валерия</v>
      </c>
      <c r="D16" s="29">
        <f>'[4]Start List (2)'!E6</f>
        <v>10075005</v>
      </c>
      <c r="E16" s="30" t="str">
        <f>'[4]Start List (2)'!F6</f>
        <v>BLR</v>
      </c>
      <c r="F16" s="31" t="str">
        <f>'[4]Start List (2)'!G6</f>
        <v>SERVIS
СЕРВИС</v>
      </c>
      <c r="G16" s="32" t="str">
        <f>'[4]Start List (2)'!H6</f>
        <v>BLR00153</v>
      </c>
      <c r="H16" s="33" t="str">
        <f>'[4]Start List (2)'!I6</f>
        <v>TRAK / 1999 / G /chestn / BLR / EFIR / SOYA / OREOL /  Republic Olympic Equestrian and Breeding Center</v>
      </c>
      <c r="I16" s="51" t="s">
        <v>29</v>
      </c>
      <c r="J16" s="35">
        <f>'[4] 1'!E44</f>
        <v>68.55263157894737</v>
      </c>
      <c r="K16" s="36">
        <f t="shared" si="1"/>
        <v>1</v>
      </c>
      <c r="L16" s="35">
        <f>'[4] 1'!F44</f>
        <v>70.39473684210526</v>
      </c>
      <c r="M16" s="36">
        <f t="shared" si="2"/>
        <v>1</v>
      </c>
      <c r="N16" s="35">
        <f>'[4] 1'!G44</f>
        <v>63.815789473684212</v>
      </c>
      <c r="O16" s="36">
        <f t="shared" si="3"/>
        <v>5</v>
      </c>
      <c r="P16" s="35">
        <f>'[4] 1'!H44</f>
        <v>65.921052631578945</v>
      </c>
      <c r="Q16" s="36">
        <f t="shared" si="4"/>
        <v>4</v>
      </c>
      <c r="R16" s="35">
        <f>'[4] 1'!I44</f>
        <v>64.473684210526315</v>
      </c>
      <c r="S16" s="36">
        <f t="shared" si="5"/>
        <v>6</v>
      </c>
      <c r="T16" s="37"/>
      <c r="U16" s="38">
        <f t="shared" si="6"/>
        <v>66.631578947368411</v>
      </c>
      <c r="V16" s="38">
        <f t="shared" si="7"/>
        <v>111.05263157894736</v>
      </c>
      <c r="X16" s="40"/>
      <c r="Y16" s="41"/>
      <c r="Z16" s="41"/>
      <c r="AA16" s="41"/>
    </row>
    <row r="17" spans="1:27" s="39" customFormat="1" ht="30" customHeight="1" x14ac:dyDescent="0.25">
      <c r="A17" s="26">
        <f t="shared" si="0"/>
        <v>5</v>
      </c>
      <c r="B17" s="27">
        <f>'[4]Start List (2)'!C12</f>
        <v>220</v>
      </c>
      <c r="C17" s="28" t="str">
        <f>'[4]Start List (2)'!D12</f>
        <v>CHYZH, Alesia
ЧИЖ Алеся</v>
      </c>
      <c r="D17" s="29">
        <f>'[4]Start List (2)'!E12</f>
        <v>10044428</v>
      </c>
      <c r="E17" s="30" t="str">
        <f>'[4]Start List (2)'!F12</f>
        <v>BLR</v>
      </c>
      <c r="F17" s="31" t="str">
        <f>'[4]Start List (2)'!G12</f>
        <v>HOFMAN
ГОФМАН</v>
      </c>
      <c r="G17" s="32" t="str">
        <f>'[4]Start List (2)'!H12</f>
        <v>103YK34</v>
      </c>
      <c r="H17" s="33" t="str">
        <f>'[4]Start List (2)'!I12</f>
        <v>TRAK / 2008 / G / chestn / BLR / FEBO / GLAHA / HOROG / Republican Olympic Equestrian &amp; breeding center</v>
      </c>
      <c r="I17" s="51" t="s">
        <v>29</v>
      </c>
      <c r="J17" s="35">
        <f>'[4] 7'!E44</f>
        <v>64.868421052631575</v>
      </c>
      <c r="K17" s="36">
        <f t="shared" si="1"/>
        <v>8</v>
      </c>
      <c r="L17" s="35">
        <f>'[4] 7'!F44</f>
        <v>64.342105263157904</v>
      </c>
      <c r="M17" s="36">
        <f t="shared" si="2"/>
        <v>7</v>
      </c>
      <c r="N17" s="35">
        <f>'[4] 7'!G44</f>
        <v>64.078947368421055</v>
      </c>
      <c r="O17" s="36">
        <f t="shared" si="3"/>
        <v>4</v>
      </c>
      <c r="P17" s="35">
        <f>'[4] 7'!H44</f>
        <v>63.55263157894737</v>
      </c>
      <c r="Q17" s="36">
        <f t="shared" si="4"/>
        <v>7</v>
      </c>
      <c r="R17" s="35">
        <f>'[4] 7'!I44</f>
        <v>66.973684210526315</v>
      </c>
      <c r="S17" s="36">
        <f t="shared" si="5"/>
        <v>2</v>
      </c>
      <c r="T17" s="37"/>
      <c r="U17" s="38">
        <f t="shared" si="6"/>
        <v>64.76315789473685</v>
      </c>
      <c r="V17" s="38">
        <f t="shared" si="7"/>
        <v>107.93859649122807</v>
      </c>
      <c r="X17" s="40"/>
      <c r="Y17" s="42"/>
      <c r="Z17" s="42"/>
      <c r="AA17" s="42"/>
    </row>
    <row r="18" spans="1:27" s="39" customFormat="1" ht="30" customHeight="1" x14ac:dyDescent="0.25">
      <c r="A18" s="26">
        <f t="shared" si="0"/>
        <v>6</v>
      </c>
      <c r="B18" s="27">
        <f>'[4]Start List (2)'!C13</f>
        <v>203</v>
      </c>
      <c r="C18" s="28" t="str">
        <f>'[4]Start List (2)'!D13</f>
        <v>PAVLENKO Ekaterina 
ПАВЛЕНКО Екатерина</v>
      </c>
      <c r="D18" s="29">
        <f>'[4]Start List (2)'!E13</f>
        <v>10060953</v>
      </c>
      <c r="E18" s="30" t="str">
        <f>'[4]Start List (2)'!F13</f>
        <v>RUS</v>
      </c>
      <c r="F18" s="31" t="str">
        <f>'[4]Start List (2)'!G13</f>
        <v>AURORA
АВРОРА</v>
      </c>
      <c r="G18" s="32" t="str">
        <f>'[4]Start List (2)'!H13</f>
        <v>104JD87</v>
      </c>
      <c r="H18" s="33" t="str">
        <f>'[4]Start List (2)'!I13</f>
        <v>HANN / 2004 / F / chestnut / RUS / Aristey / Verhovina / Vandal/ Bakhterova Marina</v>
      </c>
      <c r="I18" s="33"/>
      <c r="J18" s="35">
        <f>'[4] 8'!E44</f>
        <v>65.39473684210526</v>
      </c>
      <c r="K18" s="36">
        <f t="shared" si="1"/>
        <v>5</v>
      </c>
      <c r="L18" s="35">
        <f>'[4] 8'!F44</f>
        <v>63.815789473684212</v>
      </c>
      <c r="M18" s="36">
        <f t="shared" si="2"/>
        <v>9</v>
      </c>
      <c r="N18" s="35">
        <f>'[4] 8'!G44</f>
        <v>63.421052631578952</v>
      </c>
      <c r="O18" s="36">
        <f t="shared" si="3"/>
        <v>7</v>
      </c>
      <c r="P18" s="35">
        <f>'[4] 8'!H44</f>
        <v>64.60526315789474</v>
      </c>
      <c r="Q18" s="36">
        <f t="shared" si="4"/>
        <v>5</v>
      </c>
      <c r="R18" s="35">
        <f>'[4] 8'!I44</f>
        <v>65.921052631578945</v>
      </c>
      <c r="S18" s="36">
        <f t="shared" si="5"/>
        <v>3</v>
      </c>
      <c r="T18" s="37"/>
      <c r="U18" s="38">
        <f t="shared" si="6"/>
        <v>64.631578947368425</v>
      </c>
      <c r="V18" s="38">
        <f t="shared" si="7"/>
        <v>107.71929824561404</v>
      </c>
      <c r="X18" s="40"/>
      <c r="Y18" s="41"/>
      <c r="Z18" s="41"/>
      <c r="AA18" s="41"/>
    </row>
    <row r="19" spans="1:27" s="39" customFormat="1" ht="30" customHeight="1" x14ac:dyDescent="0.25">
      <c r="A19" s="26">
        <v>6</v>
      </c>
      <c r="B19" s="27">
        <f>'[4]Start List (2)'!C7</f>
        <v>222</v>
      </c>
      <c r="C19" s="28" t="str">
        <f>'[4]Start List (2)'!D7</f>
        <v>DUDKOVA, Anastasiya
ДУДКОВА Анастасия</v>
      </c>
      <c r="D19" s="29">
        <f>'[4]Start List (2)'!E7</f>
        <v>10075008</v>
      </c>
      <c r="E19" s="30" t="str">
        <f>'[4]Start List (2)'!F7</f>
        <v>BLR</v>
      </c>
      <c r="F19" s="31" t="str">
        <f>'[4]Start List (2)'!G7</f>
        <v>GALIFAKS
ГАЛИФАКС</v>
      </c>
      <c r="G19" s="32" t="str">
        <f>'[4]Start List (2)'!H7</f>
        <v>104SL04</v>
      </c>
      <c r="H19" s="33" t="str">
        <f>'[4]Start List (2)'!I7</f>
        <v>TRAK / 2008 / G / black / BLR / FEBO / GEKLA / KAPRAL / Republic Olympic Equestrian and Breeding Center</v>
      </c>
      <c r="I19" s="43"/>
      <c r="J19" s="35">
        <f>'[4] 2'!E44</f>
        <v>65.39473684210526</v>
      </c>
      <c r="K19" s="36">
        <f t="shared" si="1"/>
        <v>5</v>
      </c>
      <c r="L19" s="35">
        <f>'[4] 2'!F44</f>
        <v>63.684210526315795</v>
      </c>
      <c r="M19" s="36">
        <f t="shared" si="2"/>
        <v>10</v>
      </c>
      <c r="N19" s="35">
        <f>'[4] 2'!G44</f>
        <v>66.578947368421055</v>
      </c>
      <c r="O19" s="36">
        <f t="shared" si="3"/>
        <v>3</v>
      </c>
      <c r="P19" s="35">
        <f>'[4] 2'!H44</f>
        <v>64.21052631578948</v>
      </c>
      <c r="Q19" s="36">
        <f t="shared" si="4"/>
        <v>6</v>
      </c>
      <c r="R19" s="35">
        <f>'[4] 2'!I44</f>
        <v>63.289473684210527</v>
      </c>
      <c r="S19" s="36">
        <f t="shared" si="5"/>
        <v>8</v>
      </c>
      <c r="T19" s="37"/>
      <c r="U19" s="38">
        <f t="shared" si="6"/>
        <v>64.631578947368411</v>
      </c>
      <c r="V19" s="38">
        <f t="shared" si="7"/>
        <v>107.71929824561403</v>
      </c>
      <c r="X19" s="40"/>
      <c r="Y19" s="42"/>
      <c r="Z19" s="42"/>
      <c r="AA19" s="42"/>
    </row>
    <row r="20" spans="1:27" s="39" customFormat="1" ht="30" customHeight="1" x14ac:dyDescent="0.25">
      <c r="A20" s="26">
        <f t="shared" si="0"/>
        <v>8</v>
      </c>
      <c r="B20" s="27">
        <f>'[4]Start List (2)'!C8</f>
        <v>223</v>
      </c>
      <c r="C20" s="28" t="str">
        <f>'[4]Start List (2)'!D8</f>
        <v>KASTSIUCHENKA, Nastassia
КОСТЮЧЕНКО Анастасия</v>
      </c>
      <c r="D20" s="29">
        <f>'[4]Start List (2)'!E8</f>
        <v>10075006</v>
      </c>
      <c r="E20" s="30" t="str">
        <f>'[4]Start List (2)'!F8</f>
        <v>BLR</v>
      </c>
      <c r="F20" s="31" t="str">
        <f>'[4]Start List (2)'!G8</f>
        <v>OBLEPIHA
ОБЛЕПИХА</v>
      </c>
      <c r="G20" s="32" t="str">
        <f>'[4]Start List (2)'!H8</f>
        <v>102OQ22</v>
      </c>
      <c r="H20" s="33" t="str">
        <f>'[4]Start List (2)'!I8</f>
        <v>TRAK / 2001 / M / bay / BLR / HIRAMAS / OKHTA / HAVBEK / Republic Olympic Equestrian and Breeding Center</v>
      </c>
      <c r="I20" s="43"/>
      <c r="J20" s="35">
        <f>'[4] 3'!E44</f>
        <v>65</v>
      </c>
      <c r="K20" s="36">
        <f t="shared" si="1"/>
        <v>7</v>
      </c>
      <c r="L20" s="35">
        <f>'[4] 3'!F44</f>
        <v>65.526315789473685</v>
      </c>
      <c r="M20" s="36">
        <f t="shared" si="2"/>
        <v>5</v>
      </c>
      <c r="N20" s="35">
        <f>'[4] 3'!G44</f>
        <v>63.815789473684212</v>
      </c>
      <c r="O20" s="36">
        <f t="shared" si="3"/>
        <v>5</v>
      </c>
      <c r="P20" s="35">
        <f>'[4] 3'!H44</f>
        <v>61.973684210526322</v>
      </c>
      <c r="Q20" s="36">
        <f t="shared" si="4"/>
        <v>10</v>
      </c>
      <c r="R20" s="35">
        <f>'[4] 3'!I44</f>
        <v>62.5</v>
      </c>
      <c r="S20" s="36">
        <f t="shared" si="5"/>
        <v>9</v>
      </c>
      <c r="T20" s="37"/>
      <c r="U20" s="38">
        <f t="shared" si="6"/>
        <v>63.763157894736842</v>
      </c>
      <c r="V20" s="38">
        <f t="shared" si="7"/>
        <v>106.27192982456141</v>
      </c>
      <c r="X20" s="40"/>
      <c r="Y20" s="42"/>
      <c r="Z20" s="42"/>
      <c r="AA20" s="42"/>
    </row>
    <row r="21" spans="1:27" s="39" customFormat="1" ht="30" customHeight="1" x14ac:dyDescent="0.25">
      <c r="A21" s="26">
        <f t="shared" si="0"/>
        <v>9</v>
      </c>
      <c r="B21" s="27">
        <f>'[4]Start List (2)'!C14</f>
        <v>201</v>
      </c>
      <c r="C21" s="28" t="str">
        <f>'[4]Start List (2)'!D14</f>
        <v>KUPRIYANOVA, Viktoria
КУПРИЯНОВА Виктория</v>
      </c>
      <c r="D21" s="29">
        <f>'[4]Start List (2)'!E14</f>
        <v>10081109</v>
      </c>
      <c r="E21" s="30" t="str">
        <f>'[4]Start List (2)'!F14</f>
        <v>RUS</v>
      </c>
      <c r="F21" s="31" t="str">
        <f>'[4]Start List (2)'!G14</f>
        <v>UBID'OR
ЮБИДОР</v>
      </c>
      <c r="G21" s="32" t="str">
        <f>'[4]Start List (2)'!H14</f>
        <v>103OG44</v>
      </c>
      <c r="H21" s="33" t="str">
        <f>'[4]Start List (2)'!I14</f>
        <v>KWPN / 2001 / G / black / NED / SEVEN / ROMANA / HAVIDOFF /  KUPRIYANOVA T.</v>
      </c>
      <c r="I21" s="33"/>
      <c r="J21" s="35">
        <f>'[4] 9'!E44</f>
        <v>64.736842105263165</v>
      </c>
      <c r="K21" s="36">
        <f t="shared" si="1"/>
        <v>9</v>
      </c>
      <c r="L21" s="35">
        <f>'[4] 9'!F44</f>
        <v>65.39473684210526</v>
      </c>
      <c r="M21" s="36">
        <f t="shared" si="2"/>
        <v>6</v>
      </c>
      <c r="N21" s="35">
        <f>'[4] 9'!G44</f>
        <v>61.71052631578948</v>
      </c>
      <c r="O21" s="36">
        <f t="shared" si="3"/>
        <v>10</v>
      </c>
      <c r="P21" s="35">
        <f>'[4] 9'!H44</f>
        <v>61.973684210526322</v>
      </c>
      <c r="Q21" s="36">
        <f t="shared" si="4"/>
        <v>10</v>
      </c>
      <c r="R21" s="35">
        <f>'[4] 9'!I44</f>
        <v>61.842105263157897</v>
      </c>
      <c r="S21" s="36">
        <f t="shared" si="5"/>
        <v>10</v>
      </c>
      <c r="T21" s="37"/>
      <c r="U21" s="38">
        <f t="shared" si="6"/>
        <v>63.131578947368425</v>
      </c>
      <c r="V21" s="38">
        <f t="shared" si="7"/>
        <v>105.21929824561404</v>
      </c>
      <c r="X21" s="40"/>
      <c r="Y21" s="41"/>
      <c r="Z21" s="41"/>
      <c r="AA21" s="41"/>
    </row>
    <row r="22" spans="1:27" s="39" customFormat="1" ht="30" customHeight="1" x14ac:dyDescent="0.25">
      <c r="A22" s="26">
        <f t="shared" si="0"/>
        <v>10</v>
      </c>
      <c r="B22" s="27">
        <f>'[4]Start List (2)'!C9</f>
        <v>228</v>
      </c>
      <c r="C22" s="28" t="str">
        <f>'[4]Start List (2)'!D9</f>
        <v>SOKOLOVA Viktoriya 
СОКОЛОВА Виктория</v>
      </c>
      <c r="D22" s="29">
        <f>'[4]Start List (2)'!E9</f>
        <v>10080905</v>
      </c>
      <c r="E22" s="30" t="str">
        <f>'[4]Start List (2)'!F9</f>
        <v>BLR</v>
      </c>
      <c r="F22" s="31" t="str">
        <f>'[4]Start List (2)'!G9</f>
        <v>MOMENT
МОМЕНТ</v>
      </c>
      <c r="G22" s="32" t="str">
        <f>'[4]Start List (2)'!H9</f>
        <v xml:space="preserve">104TJ98 </v>
      </c>
      <c r="H22" s="33" t="str">
        <f>'[4]Start List (2)'!I9</f>
        <v>LATV / 2004 / G / chestnut / BLR / MOTORS / VANESSA / VALETS / STULBA Nikolai</v>
      </c>
      <c r="I22" s="43"/>
      <c r="J22" s="35">
        <f>'[4] 4'!E44</f>
        <v>61.315789473684212</v>
      </c>
      <c r="K22" s="36">
        <f t="shared" si="1"/>
        <v>11</v>
      </c>
      <c r="L22" s="35">
        <f>'[4] 4'!F44</f>
        <v>63.947368421052637</v>
      </c>
      <c r="M22" s="36">
        <f t="shared" si="2"/>
        <v>8</v>
      </c>
      <c r="N22" s="35">
        <f>'[4] 4'!G44</f>
        <v>61.71052631578948</v>
      </c>
      <c r="O22" s="36">
        <f t="shared" si="3"/>
        <v>10</v>
      </c>
      <c r="P22" s="35">
        <f>'[4] 4'!H44</f>
        <v>61.71052631578948</v>
      </c>
      <c r="Q22" s="36">
        <f t="shared" si="4"/>
        <v>12</v>
      </c>
      <c r="R22" s="35">
        <f>'[4] 4'!I44</f>
        <v>61.842105263157897</v>
      </c>
      <c r="S22" s="36">
        <f t="shared" si="5"/>
        <v>10</v>
      </c>
      <c r="T22" s="37"/>
      <c r="U22" s="38">
        <f t="shared" si="6"/>
        <v>62.10526315789474</v>
      </c>
      <c r="V22" s="38">
        <f t="shared" si="7"/>
        <v>103.50877192982456</v>
      </c>
      <c r="X22" s="40"/>
      <c r="Y22" s="41"/>
      <c r="Z22" s="41"/>
      <c r="AA22" s="41"/>
    </row>
    <row r="23" spans="1:27" s="39" customFormat="1" ht="30" customHeight="1" x14ac:dyDescent="0.25">
      <c r="A23" s="26">
        <f t="shared" si="0"/>
        <v>11</v>
      </c>
      <c r="B23" s="27">
        <f>'[4]Start List (2)'!C18</f>
        <v>230</v>
      </c>
      <c r="C23" s="28" t="str">
        <f>'[4]Start List (2)'!D18</f>
        <v>CHYZH, Alesia
ЧИЖ Алеся</v>
      </c>
      <c r="D23" s="29">
        <f>'[4]Start List (2)'!E18</f>
        <v>10044428</v>
      </c>
      <c r="E23" s="30" t="str">
        <f>'[4]Start List (2)'!F18</f>
        <v>BLR</v>
      </c>
      <c r="F23" s="31" t="str">
        <f>'[4]Start List (2)'!G18</f>
        <v>MAG
МАГ</v>
      </c>
      <c r="G23" s="32" t="str">
        <f>'[4]Start List (2)'!H18</f>
        <v xml:space="preserve">104NT75 </v>
      </c>
      <c r="H23" s="33" t="str">
        <f>'[4]Start List (2)'!I18</f>
        <v>HANN / 2006 / G / chestnut / BLR / MILLIONS / GALAKTIKA / GROSS / CHYZH Alesia</v>
      </c>
      <c r="I23" s="33"/>
      <c r="J23" s="35">
        <f>'[4] 13'!E44</f>
        <v>63.684210526315795</v>
      </c>
      <c r="K23" s="36">
        <f t="shared" si="1"/>
        <v>10</v>
      </c>
      <c r="L23" s="35">
        <f>'[4] 13'!F44</f>
        <v>59.736842105263158</v>
      </c>
      <c r="M23" s="36">
        <f t="shared" si="2"/>
        <v>12</v>
      </c>
      <c r="N23" s="35">
        <f>'[4] 13'!G44</f>
        <v>60.131578947368425</v>
      </c>
      <c r="O23" s="36">
        <f t="shared" si="3"/>
        <v>12</v>
      </c>
      <c r="P23" s="35">
        <f>'[4] 13'!H44</f>
        <v>62.368421052631582</v>
      </c>
      <c r="Q23" s="36">
        <f t="shared" si="4"/>
        <v>8</v>
      </c>
      <c r="R23" s="35">
        <f>'[4] 13'!I44</f>
        <v>63.815789473684212</v>
      </c>
      <c r="S23" s="36">
        <f t="shared" si="5"/>
        <v>7</v>
      </c>
      <c r="T23" s="37"/>
      <c r="U23" s="38">
        <f t="shared" si="6"/>
        <v>61.947368421052637</v>
      </c>
      <c r="V23" s="38">
        <f t="shared" si="7"/>
        <v>103.24561403508773</v>
      </c>
      <c r="X23" s="40"/>
      <c r="Y23" s="42"/>
      <c r="Z23" s="42"/>
      <c r="AA23" s="42"/>
    </row>
    <row r="24" spans="1:27" s="39" customFormat="1" ht="30" customHeight="1" x14ac:dyDescent="0.25">
      <c r="A24" s="26">
        <f t="shared" si="0"/>
        <v>12</v>
      </c>
      <c r="B24" s="27">
        <f>'[4]Start List (2)'!C15</f>
        <v>229</v>
      </c>
      <c r="C24" s="28" t="str">
        <f>'[4]Start List (2)'!D15</f>
        <v>KIRYLCHYK Alina
КИРИЛЬЧИК Алина</v>
      </c>
      <c r="D24" s="29">
        <f>'[4]Start List (2)'!E15</f>
        <v>10080899</v>
      </c>
      <c r="E24" s="30" t="str">
        <f>'[4]Start List (2)'!F15</f>
        <v>BLR</v>
      </c>
      <c r="F24" s="31" t="str">
        <f>'[4]Start List (2)'!G15</f>
        <v>GURZUF
ГУРЗУФ</v>
      </c>
      <c r="G24" s="32" t="str">
        <f>'[4]Start List (2)'!H15</f>
        <v>102QW64</v>
      </c>
      <c r="H24" s="33" t="str">
        <f>'[4]Start List (2)'!I15</f>
        <v>TRAK / 2003 / G / gray / BLR / FEBO / GVINEYA / GALOP / Republican Olympic Equestrian &amp; breeding center</v>
      </c>
      <c r="I24" s="33"/>
      <c r="J24" s="35">
        <f>'[4] 10'!E44</f>
        <v>61.315789473684212</v>
      </c>
      <c r="K24" s="36">
        <f t="shared" si="1"/>
        <v>11</v>
      </c>
      <c r="L24" s="35">
        <f>'[4] 10'!F44</f>
        <v>63.55263157894737</v>
      </c>
      <c r="M24" s="36">
        <f t="shared" si="2"/>
        <v>11</v>
      </c>
      <c r="N24" s="35">
        <f>'[4] 10'!G44</f>
        <v>61.842105263157897</v>
      </c>
      <c r="O24" s="36">
        <f t="shared" si="3"/>
        <v>9</v>
      </c>
      <c r="P24" s="35">
        <f>'[4] 10'!H44</f>
        <v>62.236842105263158</v>
      </c>
      <c r="Q24" s="36">
        <f t="shared" si="4"/>
        <v>9</v>
      </c>
      <c r="R24" s="35">
        <f>'[4] 10'!I44</f>
        <v>59.736842105263158</v>
      </c>
      <c r="S24" s="36">
        <f t="shared" si="5"/>
        <v>13</v>
      </c>
      <c r="T24" s="37"/>
      <c r="U24" s="38">
        <f t="shared" si="6"/>
        <v>61.736842105263158</v>
      </c>
      <c r="V24" s="38">
        <f t="shared" si="7"/>
        <v>102.89473684210526</v>
      </c>
      <c r="X24" s="40"/>
      <c r="Y24" s="41"/>
      <c r="Z24" s="41"/>
      <c r="AA24" s="41"/>
    </row>
    <row r="25" spans="1:27" s="39" customFormat="1" ht="30" customHeight="1" x14ac:dyDescent="0.25">
      <c r="A25" s="26">
        <f t="shared" si="0"/>
        <v>13</v>
      </c>
      <c r="B25" s="27">
        <f>'[4]Start List (2)'!C11</f>
        <v>210</v>
      </c>
      <c r="C25" s="28" t="str">
        <f>'[4]Start List (2)'!D11</f>
        <v>SAFRONKOVA Valerya
САФРОНКОВА Валерия</v>
      </c>
      <c r="D25" s="29">
        <f>'[4]Start List (2)'!E11</f>
        <v>10096473</v>
      </c>
      <c r="E25" s="30" t="str">
        <f>'[4]Start List (2)'!F11</f>
        <v>UKR</v>
      </c>
      <c r="F25" s="31" t="str">
        <f>'[4]Start List (2)'!G11</f>
        <v>WOLVERINE 2
ВОЛВЕРИН</v>
      </c>
      <c r="G25" s="32" t="str">
        <f>'[4]Start List (2)'!H11</f>
        <v>UKR40069</v>
      </c>
      <c r="H25" s="33" t="str">
        <f>'[4]Start List (2)'!I11</f>
        <v>HANN / 1998 / G / bay / GER / Weltmeyer /
Western Lady / Western Star / Safronkova Valeriia</v>
      </c>
      <c r="I25" s="43"/>
      <c r="J25" s="35">
        <f>'[4] 6'!E44</f>
        <v>55.921052631578952</v>
      </c>
      <c r="K25" s="36">
        <f t="shared" si="1"/>
        <v>13</v>
      </c>
      <c r="L25" s="35">
        <f>'[4] 6'!F44</f>
        <v>58.815789473684212</v>
      </c>
      <c r="M25" s="36">
        <f t="shared" si="2"/>
        <v>13</v>
      </c>
      <c r="N25" s="35">
        <f>'[4] 6'!G44</f>
        <v>56.578947368421055</v>
      </c>
      <c r="O25" s="36">
        <f t="shared" si="3"/>
        <v>13</v>
      </c>
      <c r="P25" s="35">
        <f>'[4] 6'!H44</f>
        <v>59.342105263157897</v>
      </c>
      <c r="Q25" s="36">
        <f t="shared" si="4"/>
        <v>13</v>
      </c>
      <c r="R25" s="35">
        <f>'[4] 6'!I44</f>
        <v>59.868421052631582</v>
      </c>
      <c r="S25" s="36">
        <f t="shared" si="5"/>
        <v>12</v>
      </c>
      <c r="T25" s="37"/>
      <c r="U25" s="38">
        <f t="shared" si="6"/>
        <v>58.10526315789474</v>
      </c>
      <c r="V25" s="38">
        <f t="shared" si="7"/>
        <v>96.842105263157904</v>
      </c>
      <c r="X25" s="40"/>
      <c r="Y25" s="42"/>
      <c r="Z25" s="42"/>
      <c r="AA25" s="42"/>
    </row>
    <row r="26" spans="1:27" x14ac:dyDescent="0.25">
      <c r="C26" s="1"/>
      <c r="D26"/>
      <c r="E26" s="2"/>
      <c r="F26" s="1"/>
      <c r="G26"/>
      <c r="H26" s="44"/>
      <c r="I26" s="44"/>
    </row>
    <row r="27" spans="1:27" x14ac:dyDescent="0.25">
      <c r="C27" s="1"/>
      <c r="D27"/>
      <c r="E27" s="2"/>
      <c r="F27" s="1"/>
      <c r="G27"/>
      <c r="H27" s="44"/>
      <c r="I27" s="44"/>
    </row>
    <row r="28" spans="1:27" s="46" customFormat="1" x14ac:dyDescent="0.25">
      <c r="A28" s="45"/>
      <c r="C28" s="47" t="s">
        <v>30</v>
      </c>
      <c r="D28" s="48"/>
      <c r="E28" s="49"/>
      <c r="F28" s="49"/>
      <c r="H28" s="15" t="str">
        <f>H6</f>
        <v>Maja STUKELJ (SLO) 4*</v>
      </c>
      <c r="I28" s="49"/>
      <c r="J28" s="49"/>
      <c r="K28" s="49"/>
      <c r="L28" s="49"/>
      <c r="M28" s="49"/>
      <c r="N28" s="49"/>
      <c r="O28" s="49"/>
      <c r="P28" s="49"/>
    </row>
    <row r="29" spans="1:27" x14ac:dyDescent="0.25">
      <c r="C29" s="1"/>
      <c r="D29"/>
      <c r="E29" s="2"/>
      <c r="F29" s="1"/>
      <c r="G29"/>
      <c r="H29" s="44"/>
      <c r="I29" s="44"/>
    </row>
    <row r="30" spans="1:27" x14ac:dyDescent="0.25">
      <c r="C30" s="1"/>
      <c r="D30"/>
      <c r="E30" s="2"/>
      <c r="F30" s="1"/>
      <c r="G30"/>
      <c r="H30" s="44"/>
      <c r="I30" s="44"/>
    </row>
    <row r="31" spans="1:27" x14ac:dyDescent="0.25">
      <c r="C31" s="1"/>
      <c r="D31"/>
      <c r="E31" s="2"/>
      <c r="F31" s="1"/>
      <c r="G31"/>
      <c r="H31"/>
      <c r="I31"/>
    </row>
    <row r="43" spans="20:22" x14ac:dyDescent="0.25">
      <c r="T43" s="46"/>
      <c r="U43" s="46"/>
      <c r="V43" s="46"/>
    </row>
  </sheetData>
  <mergeCells count="13">
    <mergeCell ref="F11:F12"/>
    <mergeCell ref="A11:A12"/>
    <mergeCell ref="B11:B12"/>
    <mergeCell ref="C11:C12"/>
    <mergeCell ref="D11:D12"/>
    <mergeCell ref="E11:E12"/>
    <mergeCell ref="V11:V12"/>
    <mergeCell ref="G11:G12"/>
    <mergeCell ref="H11:H12"/>
    <mergeCell ref="I11:I12"/>
    <mergeCell ref="J11:S11"/>
    <mergeCell ref="T11:T12"/>
    <mergeCell ref="U11:U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workbookViewId="0">
      <selection activeCell="R6" sqref="R6"/>
    </sheetView>
  </sheetViews>
  <sheetFormatPr defaultRowHeight="15" x14ac:dyDescent="0.25"/>
  <cols>
    <col min="1" max="1" width="6.28515625" style="1" customWidth="1"/>
    <col min="2" max="2" width="7" style="1" customWidth="1"/>
    <col min="3" max="3" width="30.28515625" customWidth="1"/>
    <col min="4" max="4" width="9.42578125" style="1" customWidth="1"/>
    <col min="5" max="5" width="5.7109375" style="1" customWidth="1"/>
    <col min="6" max="6" width="18.140625" customWidth="1"/>
    <col min="7" max="7" width="7.7109375" style="2" customWidth="1"/>
    <col min="8" max="8" width="25.7109375" style="1" hidden="1" customWidth="1"/>
    <col min="9" max="9" width="7.140625" style="1" customWidth="1"/>
    <col min="10" max="11" width="6.7109375" customWidth="1"/>
    <col min="12" max="12" width="7.28515625" customWidth="1"/>
    <col min="13" max="13" width="3.28515625" customWidth="1"/>
    <col min="14" max="15" width="6.7109375" customWidth="1"/>
    <col min="16" max="16" width="7.5703125" customWidth="1"/>
    <col min="17" max="17" width="3.28515625" customWidth="1"/>
    <col min="18" max="19" width="6.7109375" customWidth="1"/>
    <col min="20" max="20" width="7.28515625" customWidth="1"/>
    <col min="21" max="21" width="3.28515625" customWidth="1"/>
    <col min="22" max="23" width="6.7109375" customWidth="1"/>
    <col min="24" max="24" width="7.28515625" customWidth="1"/>
    <col min="25" max="25" width="3.28515625" customWidth="1"/>
    <col min="26" max="27" width="6.7109375" customWidth="1"/>
    <col min="28" max="28" width="7.28515625" customWidth="1"/>
    <col min="29" max="29" width="3.28515625" customWidth="1"/>
    <col min="30" max="30" width="7.7109375" customWidth="1"/>
    <col min="257" max="257" width="6.28515625" customWidth="1"/>
    <col min="258" max="258" width="7" customWidth="1"/>
    <col min="259" max="259" width="30.28515625" customWidth="1"/>
    <col min="260" max="260" width="7.42578125" customWidth="1"/>
    <col min="261" max="261" width="5.7109375" customWidth="1"/>
    <col min="262" max="262" width="18.140625" customWidth="1"/>
    <col min="263" max="263" width="7.7109375" customWidth="1"/>
    <col min="264" max="264" width="0" hidden="1" customWidth="1"/>
    <col min="265" max="265" width="7.140625" customWidth="1"/>
    <col min="266" max="267" width="6.7109375" customWidth="1"/>
    <col min="268" max="268" width="7.28515625" customWidth="1"/>
    <col min="269" max="269" width="3.28515625" customWidth="1"/>
    <col min="270" max="271" width="6.7109375" customWidth="1"/>
    <col min="272" max="272" width="7.5703125" customWidth="1"/>
    <col min="273" max="273" width="3.28515625" customWidth="1"/>
    <col min="274" max="275" width="6.7109375" customWidth="1"/>
    <col min="276" max="276" width="7.28515625" customWidth="1"/>
    <col min="277" max="277" width="3.28515625" customWidth="1"/>
    <col min="278" max="279" width="6.7109375" customWidth="1"/>
    <col min="280" max="280" width="7.28515625" customWidth="1"/>
    <col min="281" max="281" width="3.28515625" customWidth="1"/>
    <col min="282" max="283" width="6.7109375" customWidth="1"/>
    <col min="284" max="284" width="7.28515625" customWidth="1"/>
    <col min="285" max="285" width="3.28515625" customWidth="1"/>
    <col min="286" max="286" width="7.7109375" customWidth="1"/>
    <col min="513" max="513" width="6.28515625" customWidth="1"/>
    <col min="514" max="514" width="7" customWidth="1"/>
    <col min="515" max="515" width="30.28515625" customWidth="1"/>
    <col min="516" max="516" width="7.42578125" customWidth="1"/>
    <col min="517" max="517" width="5.7109375" customWidth="1"/>
    <col min="518" max="518" width="18.140625" customWidth="1"/>
    <col min="519" max="519" width="7.7109375" customWidth="1"/>
    <col min="520" max="520" width="0" hidden="1" customWidth="1"/>
    <col min="521" max="521" width="7.140625" customWidth="1"/>
    <col min="522" max="523" width="6.7109375" customWidth="1"/>
    <col min="524" max="524" width="7.28515625" customWidth="1"/>
    <col min="525" max="525" width="3.28515625" customWidth="1"/>
    <col min="526" max="527" width="6.7109375" customWidth="1"/>
    <col min="528" max="528" width="7.5703125" customWidth="1"/>
    <col min="529" max="529" width="3.28515625" customWidth="1"/>
    <col min="530" max="531" width="6.7109375" customWidth="1"/>
    <col min="532" max="532" width="7.28515625" customWidth="1"/>
    <col min="533" max="533" width="3.28515625" customWidth="1"/>
    <col min="534" max="535" width="6.7109375" customWidth="1"/>
    <col min="536" max="536" width="7.28515625" customWidth="1"/>
    <col min="537" max="537" width="3.28515625" customWidth="1"/>
    <col min="538" max="539" width="6.7109375" customWidth="1"/>
    <col min="540" max="540" width="7.28515625" customWidth="1"/>
    <col min="541" max="541" width="3.28515625" customWidth="1"/>
    <col min="542" max="542" width="7.7109375" customWidth="1"/>
    <col min="769" max="769" width="6.28515625" customWidth="1"/>
    <col min="770" max="770" width="7" customWidth="1"/>
    <col min="771" max="771" width="30.28515625" customWidth="1"/>
    <col min="772" max="772" width="7.42578125" customWidth="1"/>
    <col min="773" max="773" width="5.7109375" customWidth="1"/>
    <col min="774" max="774" width="18.140625" customWidth="1"/>
    <col min="775" max="775" width="7.7109375" customWidth="1"/>
    <col min="776" max="776" width="0" hidden="1" customWidth="1"/>
    <col min="777" max="777" width="7.140625" customWidth="1"/>
    <col min="778" max="779" width="6.7109375" customWidth="1"/>
    <col min="780" max="780" width="7.28515625" customWidth="1"/>
    <col min="781" max="781" width="3.28515625" customWidth="1"/>
    <col min="782" max="783" width="6.7109375" customWidth="1"/>
    <col min="784" max="784" width="7.5703125" customWidth="1"/>
    <col min="785" max="785" width="3.28515625" customWidth="1"/>
    <col min="786" max="787" width="6.7109375" customWidth="1"/>
    <col min="788" max="788" width="7.28515625" customWidth="1"/>
    <col min="789" max="789" width="3.28515625" customWidth="1"/>
    <col min="790" max="791" width="6.7109375" customWidth="1"/>
    <col min="792" max="792" width="7.28515625" customWidth="1"/>
    <col min="793" max="793" width="3.28515625" customWidth="1"/>
    <col min="794" max="795" width="6.7109375" customWidth="1"/>
    <col min="796" max="796" width="7.28515625" customWidth="1"/>
    <col min="797" max="797" width="3.28515625" customWidth="1"/>
    <col min="798" max="798" width="7.7109375" customWidth="1"/>
    <col min="1025" max="1025" width="6.28515625" customWidth="1"/>
    <col min="1026" max="1026" width="7" customWidth="1"/>
    <col min="1027" max="1027" width="30.28515625" customWidth="1"/>
    <col min="1028" max="1028" width="7.42578125" customWidth="1"/>
    <col min="1029" max="1029" width="5.7109375" customWidth="1"/>
    <col min="1030" max="1030" width="18.140625" customWidth="1"/>
    <col min="1031" max="1031" width="7.7109375" customWidth="1"/>
    <col min="1032" max="1032" width="0" hidden="1" customWidth="1"/>
    <col min="1033" max="1033" width="7.140625" customWidth="1"/>
    <col min="1034" max="1035" width="6.7109375" customWidth="1"/>
    <col min="1036" max="1036" width="7.28515625" customWidth="1"/>
    <col min="1037" max="1037" width="3.28515625" customWidth="1"/>
    <col min="1038" max="1039" width="6.7109375" customWidth="1"/>
    <col min="1040" max="1040" width="7.5703125" customWidth="1"/>
    <col min="1041" max="1041" width="3.28515625" customWidth="1"/>
    <col min="1042" max="1043" width="6.7109375" customWidth="1"/>
    <col min="1044" max="1044" width="7.28515625" customWidth="1"/>
    <col min="1045" max="1045" width="3.28515625" customWidth="1"/>
    <col min="1046" max="1047" width="6.7109375" customWidth="1"/>
    <col min="1048" max="1048" width="7.28515625" customWidth="1"/>
    <col min="1049" max="1049" width="3.28515625" customWidth="1"/>
    <col min="1050" max="1051" width="6.7109375" customWidth="1"/>
    <col min="1052" max="1052" width="7.28515625" customWidth="1"/>
    <col min="1053" max="1053" width="3.28515625" customWidth="1"/>
    <col min="1054" max="1054" width="7.7109375" customWidth="1"/>
    <col min="1281" max="1281" width="6.28515625" customWidth="1"/>
    <col min="1282" max="1282" width="7" customWidth="1"/>
    <col min="1283" max="1283" width="30.28515625" customWidth="1"/>
    <col min="1284" max="1284" width="7.42578125" customWidth="1"/>
    <col min="1285" max="1285" width="5.7109375" customWidth="1"/>
    <col min="1286" max="1286" width="18.140625" customWidth="1"/>
    <col min="1287" max="1287" width="7.7109375" customWidth="1"/>
    <col min="1288" max="1288" width="0" hidden="1" customWidth="1"/>
    <col min="1289" max="1289" width="7.140625" customWidth="1"/>
    <col min="1290" max="1291" width="6.7109375" customWidth="1"/>
    <col min="1292" max="1292" width="7.28515625" customWidth="1"/>
    <col min="1293" max="1293" width="3.28515625" customWidth="1"/>
    <col min="1294" max="1295" width="6.7109375" customWidth="1"/>
    <col min="1296" max="1296" width="7.5703125" customWidth="1"/>
    <col min="1297" max="1297" width="3.28515625" customWidth="1"/>
    <col min="1298" max="1299" width="6.7109375" customWidth="1"/>
    <col min="1300" max="1300" width="7.28515625" customWidth="1"/>
    <col min="1301" max="1301" width="3.28515625" customWidth="1"/>
    <col min="1302" max="1303" width="6.7109375" customWidth="1"/>
    <col min="1304" max="1304" width="7.28515625" customWidth="1"/>
    <col min="1305" max="1305" width="3.28515625" customWidth="1"/>
    <col min="1306" max="1307" width="6.7109375" customWidth="1"/>
    <col min="1308" max="1308" width="7.28515625" customWidth="1"/>
    <col min="1309" max="1309" width="3.28515625" customWidth="1"/>
    <col min="1310" max="1310" width="7.7109375" customWidth="1"/>
    <col min="1537" max="1537" width="6.28515625" customWidth="1"/>
    <col min="1538" max="1538" width="7" customWidth="1"/>
    <col min="1539" max="1539" width="30.28515625" customWidth="1"/>
    <col min="1540" max="1540" width="7.42578125" customWidth="1"/>
    <col min="1541" max="1541" width="5.7109375" customWidth="1"/>
    <col min="1542" max="1542" width="18.140625" customWidth="1"/>
    <col min="1543" max="1543" width="7.7109375" customWidth="1"/>
    <col min="1544" max="1544" width="0" hidden="1" customWidth="1"/>
    <col min="1545" max="1545" width="7.140625" customWidth="1"/>
    <col min="1546" max="1547" width="6.7109375" customWidth="1"/>
    <col min="1548" max="1548" width="7.28515625" customWidth="1"/>
    <col min="1549" max="1549" width="3.28515625" customWidth="1"/>
    <col min="1550" max="1551" width="6.7109375" customWidth="1"/>
    <col min="1552" max="1552" width="7.5703125" customWidth="1"/>
    <col min="1553" max="1553" width="3.28515625" customWidth="1"/>
    <col min="1554" max="1555" width="6.7109375" customWidth="1"/>
    <col min="1556" max="1556" width="7.28515625" customWidth="1"/>
    <col min="1557" max="1557" width="3.28515625" customWidth="1"/>
    <col min="1558" max="1559" width="6.7109375" customWidth="1"/>
    <col min="1560" max="1560" width="7.28515625" customWidth="1"/>
    <col min="1561" max="1561" width="3.28515625" customWidth="1"/>
    <col min="1562" max="1563" width="6.7109375" customWidth="1"/>
    <col min="1564" max="1564" width="7.28515625" customWidth="1"/>
    <col min="1565" max="1565" width="3.28515625" customWidth="1"/>
    <col min="1566" max="1566" width="7.7109375" customWidth="1"/>
    <col min="1793" max="1793" width="6.28515625" customWidth="1"/>
    <col min="1794" max="1794" width="7" customWidth="1"/>
    <col min="1795" max="1795" width="30.28515625" customWidth="1"/>
    <col min="1796" max="1796" width="7.42578125" customWidth="1"/>
    <col min="1797" max="1797" width="5.7109375" customWidth="1"/>
    <col min="1798" max="1798" width="18.140625" customWidth="1"/>
    <col min="1799" max="1799" width="7.7109375" customWidth="1"/>
    <col min="1800" max="1800" width="0" hidden="1" customWidth="1"/>
    <col min="1801" max="1801" width="7.140625" customWidth="1"/>
    <col min="1802" max="1803" width="6.7109375" customWidth="1"/>
    <col min="1804" max="1804" width="7.28515625" customWidth="1"/>
    <col min="1805" max="1805" width="3.28515625" customWidth="1"/>
    <col min="1806" max="1807" width="6.7109375" customWidth="1"/>
    <col min="1808" max="1808" width="7.5703125" customWidth="1"/>
    <col min="1809" max="1809" width="3.28515625" customWidth="1"/>
    <col min="1810" max="1811" width="6.7109375" customWidth="1"/>
    <col min="1812" max="1812" width="7.28515625" customWidth="1"/>
    <col min="1813" max="1813" width="3.28515625" customWidth="1"/>
    <col min="1814" max="1815" width="6.7109375" customWidth="1"/>
    <col min="1816" max="1816" width="7.28515625" customWidth="1"/>
    <col min="1817" max="1817" width="3.28515625" customWidth="1"/>
    <col min="1818" max="1819" width="6.7109375" customWidth="1"/>
    <col min="1820" max="1820" width="7.28515625" customWidth="1"/>
    <col min="1821" max="1821" width="3.28515625" customWidth="1"/>
    <col min="1822" max="1822" width="7.7109375" customWidth="1"/>
    <col min="2049" max="2049" width="6.28515625" customWidth="1"/>
    <col min="2050" max="2050" width="7" customWidth="1"/>
    <col min="2051" max="2051" width="30.28515625" customWidth="1"/>
    <col min="2052" max="2052" width="7.42578125" customWidth="1"/>
    <col min="2053" max="2053" width="5.7109375" customWidth="1"/>
    <col min="2054" max="2054" width="18.140625" customWidth="1"/>
    <col min="2055" max="2055" width="7.7109375" customWidth="1"/>
    <col min="2056" max="2056" width="0" hidden="1" customWidth="1"/>
    <col min="2057" max="2057" width="7.140625" customWidth="1"/>
    <col min="2058" max="2059" width="6.7109375" customWidth="1"/>
    <col min="2060" max="2060" width="7.28515625" customWidth="1"/>
    <col min="2061" max="2061" width="3.28515625" customWidth="1"/>
    <col min="2062" max="2063" width="6.7109375" customWidth="1"/>
    <col min="2064" max="2064" width="7.5703125" customWidth="1"/>
    <col min="2065" max="2065" width="3.28515625" customWidth="1"/>
    <col min="2066" max="2067" width="6.7109375" customWidth="1"/>
    <col min="2068" max="2068" width="7.28515625" customWidth="1"/>
    <col min="2069" max="2069" width="3.28515625" customWidth="1"/>
    <col min="2070" max="2071" width="6.7109375" customWidth="1"/>
    <col min="2072" max="2072" width="7.28515625" customWidth="1"/>
    <col min="2073" max="2073" width="3.28515625" customWidth="1"/>
    <col min="2074" max="2075" width="6.7109375" customWidth="1"/>
    <col min="2076" max="2076" width="7.28515625" customWidth="1"/>
    <col min="2077" max="2077" width="3.28515625" customWidth="1"/>
    <col min="2078" max="2078" width="7.7109375" customWidth="1"/>
    <col min="2305" max="2305" width="6.28515625" customWidth="1"/>
    <col min="2306" max="2306" width="7" customWidth="1"/>
    <col min="2307" max="2307" width="30.28515625" customWidth="1"/>
    <col min="2308" max="2308" width="7.42578125" customWidth="1"/>
    <col min="2309" max="2309" width="5.7109375" customWidth="1"/>
    <col min="2310" max="2310" width="18.140625" customWidth="1"/>
    <col min="2311" max="2311" width="7.7109375" customWidth="1"/>
    <col min="2312" max="2312" width="0" hidden="1" customWidth="1"/>
    <col min="2313" max="2313" width="7.140625" customWidth="1"/>
    <col min="2314" max="2315" width="6.7109375" customWidth="1"/>
    <col min="2316" max="2316" width="7.28515625" customWidth="1"/>
    <col min="2317" max="2317" width="3.28515625" customWidth="1"/>
    <col min="2318" max="2319" width="6.7109375" customWidth="1"/>
    <col min="2320" max="2320" width="7.5703125" customWidth="1"/>
    <col min="2321" max="2321" width="3.28515625" customWidth="1"/>
    <col min="2322" max="2323" width="6.7109375" customWidth="1"/>
    <col min="2324" max="2324" width="7.28515625" customWidth="1"/>
    <col min="2325" max="2325" width="3.28515625" customWidth="1"/>
    <col min="2326" max="2327" width="6.7109375" customWidth="1"/>
    <col min="2328" max="2328" width="7.28515625" customWidth="1"/>
    <col min="2329" max="2329" width="3.28515625" customWidth="1"/>
    <col min="2330" max="2331" width="6.7109375" customWidth="1"/>
    <col min="2332" max="2332" width="7.28515625" customWidth="1"/>
    <col min="2333" max="2333" width="3.28515625" customWidth="1"/>
    <col min="2334" max="2334" width="7.7109375" customWidth="1"/>
    <col min="2561" max="2561" width="6.28515625" customWidth="1"/>
    <col min="2562" max="2562" width="7" customWidth="1"/>
    <col min="2563" max="2563" width="30.28515625" customWidth="1"/>
    <col min="2564" max="2564" width="7.42578125" customWidth="1"/>
    <col min="2565" max="2565" width="5.7109375" customWidth="1"/>
    <col min="2566" max="2566" width="18.140625" customWidth="1"/>
    <col min="2567" max="2567" width="7.7109375" customWidth="1"/>
    <col min="2568" max="2568" width="0" hidden="1" customWidth="1"/>
    <col min="2569" max="2569" width="7.140625" customWidth="1"/>
    <col min="2570" max="2571" width="6.7109375" customWidth="1"/>
    <col min="2572" max="2572" width="7.28515625" customWidth="1"/>
    <col min="2573" max="2573" width="3.28515625" customWidth="1"/>
    <col min="2574" max="2575" width="6.7109375" customWidth="1"/>
    <col min="2576" max="2576" width="7.5703125" customWidth="1"/>
    <col min="2577" max="2577" width="3.28515625" customWidth="1"/>
    <col min="2578" max="2579" width="6.7109375" customWidth="1"/>
    <col min="2580" max="2580" width="7.28515625" customWidth="1"/>
    <col min="2581" max="2581" width="3.28515625" customWidth="1"/>
    <col min="2582" max="2583" width="6.7109375" customWidth="1"/>
    <col min="2584" max="2584" width="7.28515625" customWidth="1"/>
    <col min="2585" max="2585" width="3.28515625" customWidth="1"/>
    <col min="2586" max="2587" width="6.7109375" customWidth="1"/>
    <col min="2588" max="2588" width="7.28515625" customWidth="1"/>
    <col min="2589" max="2589" width="3.28515625" customWidth="1"/>
    <col min="2590" max="2590" width="7.7109375" customWidth="1"/>
    <col min="2817" max="2817" width="6.28515625" customWidth="1"/>
    <col min="2818" max="2818" width="7" customWidth="1"/>
    <col min="2819" max="2819" width="30.28515625" customWidth="1"/>
    <col min="2820" max="2820" width="7.42578125" customWidth="1"/>
    <col min="2821" max="2821" width="5.7109375" customWidth="1"/>
    <col min="2822" max="2822" width="18.140625" customWidth="1"/>
    <col min="2823" max="2823" width="7.7109375" customWidth="1"/>
    <col min="2824" max="2824" width="0" hidden="1" customWidth="1"/>
    <col min="2825" max="2825" width="7.140625" customWidth="1"/>
    <col min="2826" max="2827" width="6.7109375" customWidth="1"/>
    <col min="2828" max="2828" width="7.28515625" customWidth="1"/>
    <col min="2829" max="2829" width="3.28515625" customWidth="1"/>
    <col min="2830" max="2831" width="6.7109375" customWidth="1"/>
    <col min="2832" max="2832" width="7.5703125" customWidth="1"/>
    <col min="2833" max="2833" width="3.28515625" customWidth="1"/>
    <col min="2834" max="2835" width="6.7109375" customWidth="1"/>
    <col min="2836" max="2836" width="7.28515625" customWidth="1"/>
    <col min="2837" max="2837" width="3.28515625" customWidth="1"/>
    <col min="2838" max="2839" width="6.7109375" customWidth="1"/>
    <col min="2840" max="2840" width="7.28515625" customWidth="1"/>
    <col min="2841" max="2841" width="3.28515625" customWidth="1"/>
    <col min="2842" max="2843" width="6.7109375" customWidth="1"/>
    <col min="2844" max="2844" width="7.28515625" customWidth="1"/>
    <col min="2845" max="2845" width="3.28515625" customWidth="1"/>
    <col min="2846" max="2846" width="7.7109375" customWidth="1"/>
    <col min="3073" max="3073" width="6.28515625" customWidth="1"/>
    <col min="3074" max="3074" width="7" customWidth="1"/>
    <col min="3075" max="3075" width="30.28515625" customWidth="1"/>
    <col min="3076" max="3076" width="7.42578125" customWidth="1"/>
    <col min="3077" max="3077" width="5.7109375" customWidth="1"/>
    <col min="3078" max="3078" width="18.140625" customWidth="1"/>
    <col min="3079" max="3079" width="7.7109375" customWidth="1"/>
    <col min="3080" max="3080" width="0" hidden="1" customWidth="1"/>
    <col min="3081" max="3081" width="7.140625" customWidth="1"/>
    <col min="3082" max="3083" width="6.7109375" customWidth="1"/>
    <col min="3084" max="3084" width="7.28515625" customWidth="1"/>
    <col min="3085" max="3085" width="3.28515625" customWidth="1"/>
    <col min="3086" max="3087" width="6.7109375" customWidth="1"/>
    <col min="3088" max="3088" width="7.5703125" customWidth="1"/>
    <col min="3089" max="3089" width="3.28515625" customWidth="1"/>
    <col min="3090" max="3091" width="6.7109375" customWidth="1"/>
    <col min="3092" max="3092" width="7.28515625" customWidth="1"/>
    <col min="3093" max="3093" width="3.28515625" customWidth="1"/>
    <col min="3094" max="3095" width="6.7109375" customWidth="1"/>
    <col min="3096" max="3096" width="7.28515625" customWidth="1"/>
    <col min="3097" max="3097" width="3.28515625" customWidth="1"/>
    <col min="3098" max="3099" width="6.7109375" customWidth="1"/>
    <col min="3100" max="3100" width="7.28515625" customWidth="1"/>
    <col min="3101" max="3101" width="3.28515625" customWidth="1"/>
    <col min="3102" max="3102" width="7.7109375" customWidth="1"/>
    <col min="3329" max="3329" width="6.28515625" customWidth="1"/>
    <col min="3330" max="3330" width="7" customWidth="1"/>
    <col min="3331" max="3331" width="30.28515625" customWidth="1"/>
    <col min="3332" max="3332" width="7.42578125" customWidth="1"/>
    <col min="3333" max="3333" width="5.7109375" customWidth="1"/>
    <col min="3334" max="3334" width="18.140625" customWidth="1"/>
    <col min="3335" max="3335" width="7.7109375" customWidth="1"/>
    <col min="3336" max="3336" width="0" hidden="1" customWidth="1"/>
    <col min="3337" max="3337" width="7.140625" customWidth="1"/>
    <col min="3338" max="3339" width="6.7109375" customWidth="1"/>
    <col min="3340" max="3340" width="7.28515625" customWidth="1"/>
    <col min="3341" max="3341" width="3.28515625" customWidth="1"/>
    <col min="3342" max="3343" width="6.7109375" customWidth="1"/>
    <col min="3344" max="3344" width="7.5703125" customWidth="1"/>
    <col min="3345" max="3345" width="3.28515625" customWidth="1"/>
    <col min="3346" max="3347" width="6.7109375" customWidth="1"/>
    <col min="3348" max="3348" width="7.28515625" customWidth="1"/>
    <col min="3349" max="3349" width="3.28515625" customWidth="1"/>
    <col min="3350" max="3351" width="6.7109375" customWidth="1"/>
    <col min="3352" max="3352" width="7.28515625" customWidth="1"/>
    <col min="3353" max="3353" width="3.28515625" customWidth="1"/>
    <col min="3354" max="3355" width="6.7109375" customWidth="1"/>
    <col min="3356" max="3356" width="7.28515625" customWidth="1"/>
    <col min="3357" max="3357" width="3.28515625" customWidth="1"/>
    <col min="3358" max="3358" width="7.7109375" customWidth="1"/>
    <col min="3585" max="3585" width="6.28515625" customWidth="1"/>
    <col min="3586" max="3586" width="7" customWidth="1"/>
    <col min="3587" max="3587" width="30.28515625" customWidth="1"/>
    <col min="3588" max="3588" width="7.42578125" customWidth="1"/>
    <col min="3589" max="3589" width="5.7109375" customWidth="1"/>
    <col min="3590" max="3590" width="18.140625" customWidth="1"/>
    <col min="3591" max="3591" width="7.7109375" customWidth="1"/>
    <col min="3592" max="3592" width="0" hidden="1" customWidth="1"/>
    <col min="3593" max="3593" width="7.140625" customWidth="1"/>
    <col min="3594" max="3595" width="6.7109375" customWidth="1"/>
    <col min="3596" max="3596" width="7.28515625" customWidth="1"/>
    <col min="3597" max="3597" width="3.28515625" customWidth="1"/>
    <col min="3598" max="3599" width="6.7109375" customWidth="1"/>
    <col min="3600" max="3600" width="7.5703125" customWidth="1"/>
    <col min="3601" max="3601" width="3.28515625" customWidth="1"/>
    <col min="3602" max="3603" width="6.7109375" customWidth="1"/>
    <col min="3604" max="3604" width="7.28515625" customWidth="1"/>
    <col min="3605" max="3605" width="3.28515625" customWidth="1"/>
    <col min="3606" max="3607" width="6.7109375" customWidth="1"/>
    <col min="3608" max="3608" width="7.28515625" customWidth="1"/>
    <col min="3609" max="3609" width="3.28515625" customWidth="1"/>
    <col min="3610" max="3611" width="6.7109375" customWidth="1"/>
    <col min="3612" max="3612" width="7.28515625" customWidth="1"/>
    <col min="3613" max="3613" width="3.28515625" customWidth="1"/>
    <col min="3614" max="3614" width="7.7109375" customWidth="1"/>
    <col min="3841" max="3841" width="6.28515625" customWidth="1"/>
    <col min="3842" max="3842" width="7" customWidth="1"/>
    <col min="3843" max="3843" width="30.28515625" customWidth="1"/>
    <col min="3844" max="3844" width="7.42578125" customWidth="1"/>
    <col min="3845" max="3845" width="5.7109375" customWidth="1"/>
    <col min="3846" max="3846" width="18.140625" customWidth="1"/>
    <col min="3847" max="3847" width="7.7109375" customWidth="1"/>
    <col min="3848" max="3848" width="0" hidden="1" customWidth="1"/>
    <col min="3849" max="3849" width="7.140625" customWidth="1"/>
    <col min="3850" max="3851" width="6.7109375" customWidth="1"/>
    <col min="3852" max="3852" width="7.28515625" customWidth="1"/>
    <col min="3853" max="3853" width="3.28515625" customWidth="1"/>
    <col min="3854" max="3855" width="6.7109375" customWidth="1"/>
    <col min="3856" max="3856" width="7.5703125" customWidth="1"/>
    <col min="3857" max="3857" width="3.28515625" customWidth="1"/>
    <col min="3858" max="3859" width="6.7109375" customWidth="1"/>
    <col min="3860" max="3860" width="7.28515625" customWidth="1"/>
    <col min="3861" max="3861" width="3.28515625" customWidth="1"/>
    <col min="3862" max="3863" width="6.7109375" customWidth="1"/>
    <col min="3864" max="3864" width="7.28515625" customWidth="1"/>
    <col min="3865" max="3865" width="3.28515625" customWidth="1"/>
    <col min="3866" max="3867" width="6.7109375" customWidth="1"/>
    <col min="3868" max="3868" width="7.28515625" customWidth="1"/>
    <col min="3869" max="3869" width="3.28515625" customWidth="1"/>
    <col min="3870" max="3870" width="7.7109375" customWidth="1"/>
    <col min="4097" max="4097" width="6.28515625" customWidth="1"/>
    <col min="4098" max="4098" width="7" customWidth="1"/>
    <col min="4099" max="4099" width="30.28515625" customWidth="1"/>
    <col min="4100" max="4100" width="7.42578125" customWidth="1"/>
    <col min="4101" max="4101" width="5.7109375" customWidth="1"/>
    <col min="4102" max="4102" width="18.140625" customWidth="1"/>
    <col min="4103" max="4103" width="7.7109375" customWidth="1"/>
    <col min="4104" max="4104" width="0" hidden="1" customWidth="1"/>
    <col min="4105" max="4105" width="7.140625" customWidth="1"/>
    <col min="4106" max="4107" width="6.7109375" customWidth="1"/>
    <col min="4108" max="4108" width="7.28515625" customWidth="1"/>
    <col min="4109" max="4109" width="3.28515625" customWidth="1"/>
    <col min="4110" max="4111" width="6.7109375" customWidth="1"/>
    <col min="4112" max="4112" width="7.5703125" customWidth="1"/>
    <col min="4113" max="4113" width="3.28515625" customWidth="1"/>
    <col min="4114" max="4115" width="6.7109375" customWidth="1"/>
    <col min="4116" max="4116" width="7.28515625" customWidth="1"/>
    <col min="4117" max="4117" width="3.28515625" customWidth="1"/>
    <col min="4118" max="4119" width="6.7109375" customWidth="1"/>
    <col min="4120" max="4120" width="7.28515625" customWidth="1"/>
    <col min="4121" max="4121" width="3.28515625" customWidth="1"/>
    <col min="4122" max="4123" width="6.7109375" customWidth="1"/>
    <col min="4124" max="4124" width="7.28515625" customWidth="1"/>
    <col min="4125" max="4125" width="3.28515625" customWidth="1"/>
    <col min="4126" max="4126" width="7.7109375" customWidth="1"/>
    <col min="4353" max="4353" width="6.28515625" customWidth="1"/>
    <col min="4354" max="4354" width="7" customWidth="1"/>
    <col min="4355" max="4355" width="30.28515625" customWidth="1"/>
    <col min="4356" max="4356" width="7.42578125" customWidth="1"/>
    <col min="4357" max="4357" width="5.7109375" customWidth="1"/>
    <col min="4358" max="4358" width="18.140625" customWidth="1"/>
    <col min="4359" max="4359" width="7.7109375" customWidth="1"/>
    <col min="4360" max="4360" width="0" hidden="1" customWidth="1"/>
    <col min="4361" max="4361" width="7.140625" customWidth="1"/>
    <col min="4362" max="4363" width="6.7109375" customWidth="1"/>
    <col min="4364" max="4364" width="7.28515625" customWidth="1"/>
    <col min="4365" max="4365" width="3.28515625" customWidth="1"/>
    <col min="4366" max="4367" width="6.7109375" customWidth="1"/>
    <col min="4368" max="4368" width="7.5703125" customWidth="1"/>
    <col min="4369" max="4369" width="3.28515625" customWidth="1"/>
    <col min="4370" max="4371" width="6.7109375" customWidth="1"/>
    <col min="4372" max="4372" width="7.28515625" customWidth="1"/>
    <col min="4373" max="4373" width="3.28515625" customWidth="1"/>
    <col min="4374" max="4375" width="6.7109375" customWidth="1"/>
    <col min="4376" max="4376" width="7.28515625" customWidth="1"/>
    <col min="4377" max="4377" width="3.28515625" customWidth="1"/>
    <col min="4378" max="4379" width="6.7109375" customWidth="1"/>
    <col min="4380" max="4380" width="7.28515625" customWidth="1"/>
    <col min="4381" max="4381" width="3.28515625" customWidth="1"/>
    <col min="4382" max="4382" width="7.7109375" customWidth="1"/>
    <col min="4609" max="4609" width="6.28515625" customWidth="1"/>
    <col min="4610" max="4610" width="7" customWidth="1"/>
    <col min="4611" max="4611" width="30.28515625" customWidth="1"/>
    <col min="4612" max="4612" width="7.42578125" customWidth="1"/>
    <col min="4613" max="4613" width="5.7109375" customWidth="1"/>
    <col min="4614" max="4614" width="18.140625" customWidth="1"/>
    <col min="4615" max="4615" width="7.7109375" customWidth="1"/>
    <col min="4616" max="4616" width="0" hidden="1" customWidth="1"/>
    <col min="4617" max="4617" width="7.140625" customWidth="1"/>
    <col min="4618" max="4619" width="6.7109375" customWidth="1"/>
    <col min="4620" max="4620" width="7.28515625" customWidth="1"/>
    <col min="4621" max="4621" width="3.28515625" customWidth="1"/>
    <col min="4622" max="4623" width="6.7109375" customWidth="1"/>
    <col min="4624" max="4624" width="7.5703125" customWidth="1"/>
    <col min="4625" max="4625" width="3.28515625" customWidth="1"/>
    <col min="4626" max="4627" width="6.7109375" customWidth="1"/>
    <col min="4628" max="4628" width="7.28515625" customWidth="1"/>
    <col min="4629" max="4629" width="3.28515625" customWidth="1"/>
    <col min="4630" max="4631" width="6.7109375" customWidth="1"/>
    <col min="4632" max="4632" width="7.28515625" customWidth="1"/>
    <col min="4633" max="4633" width="3.28515625" customWidth="1"/>
    <col min="4634" max="4635" width="6.7109375" customWidth="1"/>
    <col min="4636" max="4636" width="7.28515625" customWidth="1"/>
    <col min="4637" max="4637" width="3.28515625" customWidth="1"/>
    <col min="4638" max="4638" width="7.7109375" customWidth="1"/>
    <col min="4865" max="4865" width="6.28515625" customWidth="1"/>
    <col min="4866" max="4866" width="7" customWidth="1"/>
    <col min="4867" max="4867" width="30.28515625" customWidth="1"/>
    <col min="4868" max="4868" width="7.42578125" customWidth="1"/>
    <col min="4869" max="4869" width="5.7109375" customWidth="1"/>
    <col min="4870" max="4870" width="18.140625" customWidth="1"/>
    <col min="4871" max="4871" width="7.7109375" customWidth="1"/>
    <col min="4872" max="4872" width="0" hidden="1" customWidth="1"/>
    <col min="4873" max="4873" width="7.140625" customWidth="1"/>
    <col min="4874" max="4875" width="6.7109375" customWidth="1"/>
    <col min="4876" max="4876" width="7.28515625" customWidth="1"/>
    <col min="4877" max="4877" width="3.28515625" customWidth="1"/>
    <col min="4878" max="4879" width="6.7109375" customWidth="1"/>
    <col min="4880" max="4880" width="7.5703125" customWidth="1"/>
    <col min="4881" max="4881" width="3.28515625" customWidth="1"/>
    <col min="4882" max="4883" width="6.7109375" customWidth="1"/>
    <col min="4884" max="4884" width="7.28515625" customWidth="1"/>
    <col min="4885" max="4885" width="3.28515625" customWidth="1"/>
    <col min="4886" max="4887" width="6.7109375" customWidth="1"/>
    <col min="4888" max="4888" width="7.28515625" customWidth="1"/>
    <col min="4889" max="4889" width="3.28515625" customWidth="1"/>
    <col min="4890" max="4891" width="6.7109375" customWidth="1"/>
    <col min="4892" max="4892" width="7.28515625" customWidth="1"/>
    <col min="4893" max="4893" width="3.28515625" customWidth="1"/>
    <col min="4894" max="4894" width="7.7109375" customWidth="1"/>
    <col min="5121" max="5121" width="6.28515625" customWidth="1"/>
    <col min="5122" max="5122" width="7" customWidth="1"/>
    <col min="5123" max="5123" width="30.28515625" customWidth="1"/>
    <col min="5124" max="5124" width="7.42578125" customWidth="1"/>
    <col min="5125" max="5125" width="5.7109375" customWidth="1"/>
    <col min="5126" max="5126" width="18.140625" customWidth="1"/>
    <col min="5127" max="5127" width="7.7109375" customWidth="1"/>
    <col min="5128" max="5128" width="0" hidden="1" customWidth="1"/>
    <col min="5129" max="5129" width="7.140625" customWidth="1"/>
    <col min="5130" max="5131" width="6.7109375" customWidth="1"/>
    <col min="5132" max="5132" width="7.28515625" customWidth="1"/>
    <col min="5133" max="5133" width="3.28515625" customWidth="1"/>
    <col min="5134" max="5135" width="6.7109375" customWidth="1"/>
    <col min="5136" max="5136" width="7.5703125" customWidth="1"/>
    <col min="5137" max="5137" width="3.28515625" customWidth="1"/>
    <col min="5138" max="5139" width="6.7109375" customWidth="1"/>
    <col min="5140" max="5140" width="7.28515625" customWidth="1"/>
    <col min="5141" max="5141" width="3.28515625" customWidth="1"/>
    <col min="5142" max="5143" width="6.7109375" customWidth="1"/>
    <col min="5144" max="5144" width="7.28515625" customWidth="1"/>
    <col min="5145" max="5145" width="3.28515625" customWidth="1"/>
    <col min="5146" max="5147" width="6.7109375" customWidth="1"/>
    <col min="5148" max="5148" width="7.28515625" customWidth="1"/>
    <col min="5149" max="5149" width="3.28515625" customWidth="1"/>
    <col min="5150" max="5150" width="7.7109375" customWidth="1"/>
    <col min="5377" max="5377" width="6.28515625" customWidth="1"/>
    <col min="5378" max="5378" width="7" customWidth="1"/>
    <col min="5379" max="5379" width="30.28515625" customWidth="1"/>
    <col min="5380" max="5380" width="7.42578125" customWidth="1"/>
    <col min="5381" max="5381" width="5.7109375" customWidth="1"/>
    <col min="5382" max="5382" width="18.140625" customWidth="1"/>
    <col min="5383" max="5383" width="7.7109375" customWidth="1"/>
    <col min="5384" max="5384" width="0" hidden="1" customWidth="1"/>
    <col min="5385" max="5385" width="7.140625" customWidth="1"/>
    <col min="5386" max="5387" width="6.7109375" customWidth="1"/>
    <col min="5388" max="5388" width="7.28515625" customWidth="1"/>
    <col min="5389" max="5389" width="3.28515625" customWidth="1"/>
    <col min="5390" max="5391" width="6.7109375" customWidth="1"/>
    <col min="5392" max="5392" width="7.5703125" customWidth="1"/>
    <col min="5393" max="5393" width="3.28515625" customWidth="1"/>
    <col min="5394" max="5395" width="6.7109375" customWidth="1"/>
    <col min="5396" max="5396" width="7.28515625" customWidth="1"/>
    <col min="5397" max="5397" width="3.28515625" customWidth="1"/>
    <col min="5398" max="5399" width="6.7109375" customWidth="1"/>
    <col min="5400" max="5400" width="7.28515625" customWidth="1"/>
    <col min="5401" max="5401" width="3.28515625" customWidth="1"/>
    <col min="5402" max="5403" width="6.7109375" customWidth="1"/>
    <col min="5404" max="5404" width="7.28515625" customWidth="1"/>
    <col min="5405" max="5405" width="3.28515625" customWidth="1"/>
    <col min="5406" max="5406" width="7.7109375" customWidth="1"/>
    <col min="5633" max="5633" width="6.28515625" customWidth="1"/>
    <col min="5634" max="5634" width="7" customWidth="1"/>
    <col min="5635" max="5635" width="30.28515625" customWidth="1"/>
    <col min="5636" max="5636" width="7.42578125" customWidth="1"/>
    <col min="5637" max="5637" width="5.7109375" customWidth="1"/>
    <col min="5638" max="5638" width="18.140625" customWidth="1"/>
    <col min="5639" max="5639" width="7.7109375" customWidth="1"/>
    <col min="5640" max="5640" width="0" hidden="1" customWidth="1"/>
    <col min="5641" max="5641" width="7.140625" customWidth="1"/>
    <col min="5642" max="5643" width="6.7109375" customWidth="1"/>
    <col min="5644" max="5644" width="7.28515625" customWidth="1"/>
    <col min="5645" max="5645" width="3.28515625" customWidth="1"/>
    <col min="5646" max="5647" width="6.7109375" customWidth="1"/>
    <col min="5648" max="5648" width="7.5703125" customWidth="1"/>
    <col min="5649" max="5649" width="3.28515625" customWidth="1"/>
    <col min="5650" max="5651" width="6.7109375" customWidth="1"/>
    <col min="5652" max="5652" width="7.28515625" customWidth="1"/>
    <col min="5653" max="5653" width="3.28515625" customWidth="1"/>
    <col min="5654" max="5655" width="6.7109375" customWidth="1"/>
    <col min="5656" max="5656" width="7.28515625" customWidth="1"/>
    <col min="5657" max="5657" width="3.28515625" customWidth="1"/>
    <col min="5658" max="5659" width="6.7109375" customWidth="1"/>
    <col min="5660" max="5660" width="7.28515625" customWidth="1"/>
    <col min="5661" max="5661" width="3.28515625" customWidth="1"/>
    <col min="5662" max="5662" width="7.7109375" customWidth="1"/>
    <col min="5889" max="5889" width="6.28515625" customWidth="1"/>
    <col min="5890" max="5890" width="7" customWidth="1"/>
    <col min="5891" max="5891" width="30.28515625" customWidth="1"/>
    <col min="5892" max="5892" width="7.42578125" customWidth="1"/>
    <col min="5893" max="5893" width="5.7109375" customWidth="1"/>
    <col min="5894" max="5894" width="18.140625" customWidth="1"/>
    <col min="5895" max="5895" width="7.7109375" customWidth="1"/>
    <col min="5896" max="5896" width="0" hidden="1" customWidth="1"/>
    <col min="5897" max="5897" width="7.140625" customWidth="1"/>
    <col min="5898" max="5899" width="6.7109375" customWidth="1"/>
    <col min="5900" max="5900" width="7.28515625" customWidth="1"/>
    <col min="5901" max="5901" width="3.28515625" customWidth="1"/>
    <col min="5902" max="5903" width="6.7109375" customWidth="1"/>
    <col min="5904" max="5904" width="7.5703125" customWidth="1"/>
    <col min="5905" max="5905" width="3.28515625" customWidth="1"/>
    <col min="5906" max="5907" width="6.7109375" customWidth="1"/>
    <col min="5908" max="5908" width="7.28515625" customWidth="1"/>
    <col min="5909" max="5909" width="3.28515625" customWidth="1"/>
    <col min="5910" max="5911" width="6.7109375" customWidth="1"/>
    <col min="5912" max="5912" width="7.28515625" customWidth="1"/>
    <col min="5913" max="5913" width="3.28515625" customWidth="1"/>
    <col min="5914" max="5915" width="6.7109375" customWidth="1"/>
    <col min="5916" max="5916" width="7.28515625" customWidth="1"/>
    <col min="5917" max="5917" width="3.28515625" customWidth="1"/>
    <col min="5918" max="5918" width="7.7109375" customWidth="1"/>
    <col min="6145" max="6145" width="6.28515625" customWidth="1"/>
    <col min="6146" max="6146" width="7" customWidth="1"/>
    <col min="6147" max="6147" width="30.28515625" customWidth="1"/>
    <col min="6148" max="6148" width="7.42578125" customWidth="1"/>
    <col min="6149" max="6149" width="5.7109375" customWidth="1"/>
    <col min="6150" max="6150" width="18.140625" customWidth="1"/>
    <col min="6151" max="6151" width="7.7109375" customWidth="1"/>
    <col min="6152" max="6152" width="0" hidden="1" customWidth="1"/>
    <col min="6153" max="6153" width="7.140625" customWidth="1"/>
    <col min="6154" max="6155" width="6.7109375" customWidth="1"/>
    <col min="6156" max="6156" width="7.28515625" customWidth="1"/>
    <col min="6157" max="6157" width="3.28515625" customWidth="1"/>
    <col min="6158" max="6159" width="6.7109375" customWidth="1"/>
    <col min="6160" max="6160" width="7.5703125" customWidth="1"/>
    <col min="6161" max="6161" width="3.28515625" customWidth="1"/>
    <col min="6162" max="6163" width="6.7109375" customWidth="1"/>
    <col min="6164" max="6164" width="7.28515625" customWidth="1"/>
    <col min="6165" max="6165" width="3.28515625" customWidth="1"/>
    <col min="6166" max="6167" width="6.7109375" customWidth="1"/>
    <col min="6168" max="6168" width="7.28515625" customWidth="1"/>
    <col min="6169" max="6169" width="3.28515625" customWidth="1"/>
    <col min="6170" max="6171" width="6.7109375" customWidth="1"/>
    <col min="6172" max="6172" width="7.28515625" customWidth="1"/>
    <col min="6173" max="6173" width="3.28515625" customWidth="1"/>
    <col min="6174" max="6174" width="7.7109375" customWidth="1"/>
    <col min="6401" max="6401" width="6.28515625" customWidth="1"/>
    <col min="6402" max="6402" width="7" customWidth="1"/>
    <col min="6403" max="6403" width="30.28515625" customWidth="1"/>
    <col min="6404" max="6404" width="7.42578125" customWidth="1"/>
    <col min="6405" max="6405" width="5.7109375" customWidth="1"/>
    <col min="6406" max="6406" width="18.140625" customWidth="1"/>
    <col min="6407" max="6407" width="7.7109375" customWidth="1"/>
    <col min="6408" max="6408" width="0" hidden="1" customWidth="1"/>
    <col min="6409" max="6409" width="7.140625" customWidth="1"/>
    <col min="6410" max="6411" width="6.7109375" customWidth="1"/>
    <col min="6412" max="6412" width="7.28515625" customWidth="1"/>
    <col min="6413" max="6413" width="3.28515625" customWidth="1"/>
    <col min="6414" max="6415" width="6.7109375" customWidth="1"/>
    <col min="6416" max="6416" width="7.5703125" customWidth="1"/>
    <col min="6417" max="6417" width="3.28515625" customWidth="1"/>
    <col min="6418" max="6419" width="6.7109375" customWidth="1"/>
    <col min="6420" max="6420" width="7.28515625" customWidth="1"/>
    <col min="6421" max="6421" width="3.28515625" customWidth="1"/>
    <col min="6422" max="6423" width="6.7109375" customWidth="1"/>
    <col min="6424" max="6424" width="7.28515625" customWidth="1"/>
    <col min="6425" max="6425" width="3.28515625" customWidth="1"/>
    <col min="6426" max="6427" width="6.7109375" customWidth="1"/>
    <col min="6428" max="6428" width="7.28515625" customWidth="1"/>
    <col min="6429" max="6429" width="3.28515625" customWidth="1"/>
    <col min="6430" max="6430" width="7.7109375" customWidth="1"/>
    <col min="6657" max="6657" width="6.28515625" customWidth="1"/>
    <col min="6658" max="6658" width="7" customWidth="1"/>
    <col min="6659" max="6659" width="30.28515625" customWidth="1"/>
    <col min="6660" max="6660" width="7.42578125" customWidth="1"/>
    <col min="6661" max="6661" width="5.7109375" customWidth="1"/>
    <col min="6662" max="6662" width="18.140625" customWidth="1"/>
    <col min="6663" max="6663" width="7.7109375" customWidth="1"/>
    <col min="6664" max="6664" width="0" hidden="1" customWidth="1"/>
    <col min="6665" max="6665" width="7.140625" customWidth="1"/>
    <col min="6666" max="6667" width="6.7109375" customWidth="1"/>
    <col min="6668" max="6668" width="7.28515625" customWidth="1"/>
    <col min="6669" max="6669" width="3.28515625" customWidth="1"/>
    <col min="6670" max="6671" width="6.7109375" customWidth="1"/>
    <col min="6672" max="6672" width="7.5703125" customWidth="1"/>
    <col min="6673" max="6673" width="3.28515625" customWidth="1"/>
    <col min="6674" max="6675" width="6.7109375" customWidth="1"/>
    <col min="6676" max="6676" width="7.28515625" customWidth="1"/>
    <col min="6677" max="6677" width="3.28515625" customWidth="1"/>
    <col min="6678" max="6679" width="6.7109375" customWidth="1"/>
    <col min="6680" max="6680" width="7.28515625" customWidth="1"/>
    <col min="6681" max="6681" width="3.28515625" customWidth="1"/>
    <col min="6682" max="6683" width="6.7109375" customWidth="1"/>
    <col min="6684" max="6684" width="7.28515625" customWidth="1"/>
    <col min="6685" max="6685" width="3.28515625" customWidth="1"/>
    <col min="6686" max="6686" width="7.7109375" customWidth="1"/>
    <col min="6913" max="6913" width="6.28515625" customWidth="1"/>
    <col min="6914" max="6914" width="7" customWidth="1"/>
    <col min="6915" max="6915" width="30.28515625" customWidth="1"/>
    <col min="6916" max="6916" width="7.42578125" customWidth="1"/>
    <col min="6917" max="6917" width="5.7109375" customWidth="1"/>
    <col min="6918" max="6918" width="18.140625" customWidth="1"/>
    <col min="6919" max="6919" width="7.7109375" customWidth="1"/>
    <col min="6920" max="6920" width="0" hidden="1" customWidth="1"/>
    <col min="6921" max="6921" width="7.140625" customWidth="1"/>
    <col min="6922" max="6923" width="6.7109375" customWidth="1"/>
    <col min="6924" max="6924" width="7.28515625" customWidth="1"/>
    <col min="6925" max="6925" width="3.28515625" customWidth="1"/>
    <col min="6926" max="6927" width="6.7109375" customWidth="1"/>
    <col min="6928" max="6928" width="7.5703125" customWidth="1"/>
    <col min="6929" max="6929" width="3.28515625" customWidth="1"/>
    <col min="6930" max="6931" width="6.7109375" customWidth="1"/>
    <col min="6932" max="6932" width="7.28515625" customWidth="1"/>
    <col min="6933" max="6933" width="3.28515625" customWidth="1"/>
    <col min="6934" max="6935" width="6.7109375" customWidth="1"/>
    <col min="6936" max="6936" width="7.28515625" customWidth="1"/>
    <col min="6937" max="6937" width="3.28515625" customWidth="1"/>
    <col min="6938" max="6939" width="6.7109375" customWidth="1"/>
    <col min="6940" max="6940" width="7.28515625" customWidth="1"/>
    <col min="6941" max="6941" width="3.28515625" customWidth="1"/>
    <col min="6942" max="6942" width="7.7109375" customWidth="1"/>
    <col min="7169" max="7169" width="6.28515625" customWidth="1"/>
    <col min="7170" max="7170" width="7" customWidth="1"/>
    <col min="7171" max="7171" width="30.28515625" customWidth="1"/>
    <col min="7172" max="7172" width="7.42578125" customWidth="1"/>
    <col min="7173" max="7173" width="5.7109375" customWidth="1"/>
    <col min="7174" max="7174" width="18.140625" customWidth="1"/>
    <col min="7175" max="7175" width="7.7109375" customWidth="1"/>
    <col min="7176" max="7176" width="0" hidden="1" customWidth="1"/>
    <col min="7177" max="7177" width="7.140625" customWidth="1"/>
    <col min="7178" max="7179" width="6.7109375" customWidth="1"/>
    <col min="7180" max="7180" width="7.28515625" customWidth="1"/>
    <col min="7181" max="7181" width="3.28515625" customWidth="1"/>
    <col min="7182" max="7183" width="6.7109375" customWidth="1"/>
    <col min="7184" max="7184" width="7.5703125" customWidth="1"/>
    <col min="7185" max="7185" width="3.28515625" customWidth="1"/>
    <col min="7186" max="7187" width="6.7109375" customWidth="1"/>
    <col min="7188" max="7188" width="7.28515625" customWidth="1"/>
    <col min="7189" max="7189" width="3.28515625" customWidth="1"/>
    <col min="7190" max="7191" width="6.7109375" customWidth="1"/>
    <col min="7192" max="7192" width="7.28515625" customWidth="1"/>
    <col min="7193" max="7193" width="3.28515625" customWidth="1"/>
    <col min="7194" max="7195" width="6.7109375" customWidth="1"/>
    <col min="7196" max="7196" width="7.28515625" customWidth="1"/>
    <col min="7197" max="7197" width="3.28515625" customWidth="1"/>
    <col min="7198" max="7198" width="7.7109375" customWidth="1"/>
    <col min="7425" max="7425" width="6.28515625" customWidth="1"/>
    <col min="7426" max="7426" width="7" customWidth="1"/>
    <col min="7427" max="7427" width="30.28515625" customWidth="1"/>
    <col min="7428" max="7428" width="7.42578125" customWidth="1"/>
    <col min="7429" max="7429" width="5.7109375" customWidth="1"/>
    <col min="7430" max="7430" width="18.140625" customWidth="1"/>
    <col min="7431" max="7431" width="7.7109375" customWidth="1"/>
    <col min="7432" max="7432" width="0" hidden="1" customWidth="1"/>
    <col min="7433" max="7433" width="7.140625" customWidth="1"/>
    <col min="7434" max="7435" width="6.7109375" customWidth="1"/>
    <col min="7436" max="7436" width="7.28515625" customWidth="1"/>
    <col min="7437" max="7437" width="3.28515625" customWidth="1"/>
    <col min="7438" max="7439" width="6.7109375" customWidth="1"/>
    <col min="7440" max="7440" width="7.5703125" customWidth="1"/>
    <col min="7441" max="7441" width="3.28515625" customWidth="1"/>
    <col min="7442" max="7443" width="6.7109375" customWidth="1"/>
    <col min="7444" max="7444" width="7.28515625" customWidth="1"/>
    <col min="7445" max="7445" width="3.28515625" customWidth="1"/>
    <col min="7446" max="7447" width="6.7109375" customWidth="1"/>
    <col min="7448" max="7448" width="7.28515625" customWidth="1"/>
    <col min="7449" max="7449" width="3.28515625" customWidth="1"/>
    <col min="7450" max="7451" width="6.7109375" customWidth="1"/>
    <col min="7452" max="7452" width="7.28515625" customWidth="1"/>
    <col min="7453" max="7453" width="3.28515625" customWidth="1"/>
    <col min="7454" max="7454" width="7.7109375" customWidth="1"/>
    <col min="7681" max="7681" width="6.28515625" customWidth="1"/>
    <col min="7682" max="7682" width="7" customWidth="1"/>
    <col min="7683" max="7683" width="30.28515625" customWidth="1"/>
    <col min="7684" max="7684" width="7.42578125" customWidth="1"/>
    <col min="7685" max="7685" width="5.7109375" customWidth="1"/>
    <col min="7686" max="7686" width="18.140625" customWidth="1"/>
    <col min="7687" max="7687" width="7.7109375" customWidth="1"/>
    <col min="7688" max="7688" width="0" hidden="1" customWidth="1"/>
    <col min="7689" max="7689" width="7.140625" customWidth="1"/>
    <col min="7690" max="7691" width="6.7109375" customWidth="1"/>
    <col min="7692" max="7692" width="7.28515625" customWidth="1"/>
    <col min="7693" max="7693" width="3.28515625" customWidth="1"/>
    <col min="7694" max="7695" width="6.7109375" customWidth="1"/>
    <col min="7696" max="7696" width="7.5703125" customWidth="1"/>
    <col min="7697" max="7697" width="3.28515625" customWidth="1"/>
    <col min="7698" max="7699" width="6.7109375" customWidth="1"/>
    <col min="7700" max="7700" width="7.28515625" customWidth="1"/>
    <col min="7701" max="7701" width="3.28515625" customWidth="1"/>
    <col min="7702" max="7703" width="6.7109375" customWidth="1"/>
    <col min="7704" max="7704" width="7.28515625" customWidth="1"/>
    <col min="7705" max="7705" width="3.28515625" customWidth="1"/>
    <col min="7706" max="7707" width="6.7109375" customWidth="1"/>
    <col min="7708" max="7708" width="7.28515625" customWidth="1"/>
    <col min="7709" max="7709" width="3.28515625" customWidth="1"/>
    <col min="7710" max="7710" width="7.7109375" customWidth="1"/>
    <col min="7937" max="7937" width="6.28515625" customWidth="1"/>
    <col min="7938" max="7938" width="7" customWidth="1"/>
    <col min="7939" max="7939" width="30.28515625" customWidth="1"/>
    <col min="7940" max="7940" width="7.42578125" customWidth="1"/>
    <col min="7941" max="7941" width="5.7109375" customWidth="1"/>
    <col min="7942" max="7942" width="18.140625" customWidth="1"/>
    <col min="7943" max="7943" width="7.7109375" customWidth="1"/>
    <col min="7944" max="7944" width="0" hidden="1" customWidth="1"/>
    <col min="7945" max="7945" width="7.140625" customWidth="1"/>
    <col min="7946" max="7947" width="6.7109375" customWidth="1"/>
    <col min="7948" max="7948" width="7.28515625" customWidth="1"/>
    <col min="7949" max="7949" width="3.28515625" customWidth="1"/>
    <col min="7950" max="7951" width="6.7109375" customWidth="1"/>
    <col min="7952" max="7952" width="7.5703125" customWidth="1"/>
    <col min="7953" max="7953" width="3.28515625" customWidth="1"/>
    <col min="7954" max="7955" width="6.7109375" customWidth="1"/>
    <col min="7956" max="7956" width="7.28515625" customWidth="1"/>
    <col min="7957" max="7957" width="3.28515625" customWidth="1"/>
    <col min="7958" max="7959" width="6.7109375" customWidth="1"/>
    <col min="7960" max="7960" width="7.28515625" customWidth="1"/>
    <col min="7961" max="7961" width="3.28515625" customWidth="1"/>
    <col min="7962" max="7963" width="6.7109375" customWidth="1"/>
    <col min="7964" max="7964" width="7.28515625" customWidth="1"/>
    <col min="7965" max="7965" width="3.28515625" customWidth="1"/>
    <col min="7966" max="7966" width="7.7109375" customWidth="1"/>
    <col min="8193" max="8193" width="6.28515625" customWidth="1"/>
    <col min="8194" max="8194" width="7" customWidth="1"/>
    <col min="8195" max="8195" width="30.28515625" customWidth="1"/>
    <col min="8196" max="8196" width="7.42578125" customWidth="1"/>
    <col min="8197" max="8197" width="5.7109375" customWidth="1"/>
    <col min="8198" max="8198" width="18.140625" customWidth="1"/>
    <col min="8199" max="8199" width="7.7109375" customWidth="1"/>
    <col min="8200" max="8200" width="0" hidden="1" customWidth="1"/>
    <col min="8201" max="8201" width="7.140625" customWidth="1"/>
    <col min="8202" max="8203" width="6.7109375" customWidth="1"/>
    <col min="8204" max="8204" width="7.28515625" customWidth="1"/>
    <col min="8205" max="8205" width="3.28515625" customWidth="1"/>
    <col min="8206" max="8207" width="6.7109375" customWidth="1"/>
    <col min="8208" max="8208" width="7.5703125" customWidth="1"/>
    <col min="8209" max="8209" width="3.28515625" customWidth="1"/>
    <col min="8210" max="8211" width="6.7109375" customWidth="1"/>
    <col min="8212" max="8212" width="7.28515625" customWidth="1"/>
    <col min="8213" max="8213" width="3.28515625" customWidth="1"/>
    <col min="8214" max="8215" width="6.7109375" customWidth="1"/>
    <col min="8216" max="8216" width="7.28515625" customWidth="1"/>
    <col min="8217" max="8217" width="3.28515625" customWidth="1"/>
    <col min="8218" max="8219" width="6.7109375" customWidth="1"/>
    <col min="8220" max="8220" width="7.28515625" customWidth="1"/>
    <col min="8221" max="8221" width="3.28515625" customWidth="1"/>
    <col min="8222" max="8222" width="7.7109375" customWidth="1"/>
    <col min="8449" max="8449" width="6.28515625" customWidth="1"/>
    <col min="8450" max="8450" width="7" customWidth="1"/>
    <col min="8451" max="8451" width="30.28515625" customWidth="1"/>
    <col min="8452" max="8452" width="7.42578125" customWidth="1"/>
    <col min="8453" max="8453" width="5.7109375" customWidth="1"/>
    <col min="8454" max="8454" width="18.140625" customWidth="1"/>
    <col min="8455" max="8455" width="7.7109375" customWidth="1"/>
    <col min="8456" max="8456" width="0" hidden="1" customWidth="1"/>
    <col min="8457" max="8457" width="7.140625" customWidth="1"/>
    <col min="8458" max="8459" width="6.7109375" customWidth="1"/>
    <col min="8460" max="8460" width="7.28515625" customWidth="1"/>
    <col min="8461" max="8461" width="3.28515625" customWidth="1"/>
    <col min="8462" max="8463" width="6.7109375" customWidth="1"/>
    <col min="8464" max="8464" width="7.5703125" customWidth="1"/>
    <col min="8465" max="8465" width="3.28515625" customWidth="1"/>
    <col min="8466" max="8467" width="6.7109375" customWidth="1"/>
    <col min="8468" max="8468" width="7.28515625" customWidth="1"/>
    <col min="8469" max="8469" width="3.28515625" customWidth="1"/>
    <col min="8470" max="8471" width="6.7109375" customWidth="1"/>
    <col min="8472" max="8472" width="7.28515625" customWidth="1"/>
    <col min="8473" max="8473" width="3.28515625" customWidth="1"/>
    <col min="8474" max="8475" width="6.7109375" customWidth="1"/>
    <col min="8476" max="8476" width="7.28515625" customWidth="1"/>
    <col min="8477" max="8477" width="3.28515625" customWidth="1"/>
    <col min="8478" max="8478" width="7.7109375" customWidth="1"/>
    <col min="8705" max="8705" width="6.28515625" customWidth="1"/>
    <col min="8706" max="8706" width="7" customWidth="1"/>
    <col min="8707" max="8707" width="30.28515625" customWidth="1"/>
    <col min="8708" max="8708" width="7.42578125" customWidth="1"/>
    <col min="8709" max="8709" width="5.7109375" customWidth="1"/>
    <col min="8710" max="8710" width="18.140625" customWidth="1"/>
    <col min="8711" max="8711" width="7.7109375" customWidth="1"/>
    <col min="8712" max="8712" width="0" hidden="1" customWidth="1"/>
    <col min="8713" max="8713" width="7.140625" customWidth="1"/>
    <col min="8714" max="8715" width="6.7109375" customWidth="1"/>
    <col min="8716" max="8716" width="7.28515625" customWidth="1"/>
    <col min="8717" max="8717" width="3.28515625" customWidth="1"/>
    <col min="8718" max="8719" width="6.7109375" customWidth="1"/>
    <col min="8720" max="8720" width="7.5703125" customWidth="1"/>
    <col min="8721" max="8721" width="3.28515625" customWidth="1"/>
    <col min="8722" max="8723" width="6.7109375" customWidth="1"/>
    <col min="8724" max="8724" width="7.28515625" customWidth="1"/>
    <col min="8725" max="8725" width="3.28515625" customWidth="1"/>
    <col min="8726" max="8727" width="6.7109375" customWidth="1"/>
    <col min="8728" max="8728" width="7.28515625" customWidth="1"/>
    <col min="8729" max="8729" width="3.28515625" customWidth="1"/>
    <col min="8730" max="8731" width="6.7109375" customWidth="1"/>
    <col min="8732" max="8732" width="7.28515625" customWidth="1"/>
    <col min="8733" max="8733" width="3.28515625" customWidth="1"/>
    <col min="8734" max="8734" width="7.7109375" customWidth="1"/>
    <col min="8961" max="8961" width="6.28515625" customWidth="1"/>
    <col min="8962" max="8962" width="7" customWidth="1"/>
    <col min="8963" max="8963" width="30.28515625" customWidth="1"/>
    <col min="8964" max="8964" width="7.42578125" customWidth="1"/>
    <col min="8965" max="8965" width="5.7109375" customWidth="1"/>
    <col min="8966" max="8966" width="18.140625" customWidth="1"/>
    <col min="8967" max="8967" width="7.7109375" customWidth="1"/>
    <col min="8968" max="8968" width="0" hidden="1" customWidth="1"/>
    <col min="8969" max="8969" width="7.140625" customWidth="1"/>
    <col min="8970" max="8971" width="6.7109375" customWidth="1"/>
    <col min="8972" max="8972" width="7.28515625" customWidth="1"/>
    <col min="8973" max="8973" width="3.28515625" customWidth="1"/>
    <col min="8974" max="8975" width="6.7109375" customWidth="1"/>
    <col min="8976" max="8976" width="7.5703125" customWidth="1"/>
    <col min="8977" max="8977" width="3.28515625" customWidth="1"/>
    <col min="8978" max="8979" width="6.7109375" customWidth="1"/>
    <col min="8980" max="8980" width="7.28515625" customWidth="1"/>
    <col min="8981" max="8981" width="3.28515625" customWidth="1"/>
    <col min="8982" max="8983" width="6.7109375" customWidth="1"/>
    <col min="8984" max="8984" width="7.28515625" customWidth="1"/>
    <col min="8985" max="8985" width="3.28515625" customWidth="1"/>
    <col min="8986" max="8987" width="6.7109375" customWidth="1"/>
    <col min="8988" max="8988" width="7.28515625" customWidth="1"/>
    <col min="8989" max="8989" width="3.28515625" customWidth="1"/>
    <col min="8990" max="8990" width="7.7109375" customWidth="1"/>
    <col min="9217" max="9217" width="6.28515625" customWidth="1"/>
    <col min="9218" max="9218" width="7" customWidth="1"/>
    <col min="9219" max="9219" width="30.28515625" customWidth="1"/>
    <col min="9220" max="9220" width="7.42578125" customWidth="1"/>
    <col min="9221" max="9221" width="5.7109375" customWidth="1"/>
    <col min="9222" max="9222" width="18.140625" customWidth="1"/>
    <col min="9223" max="9223" width="7.7109375" customWidth="1"/>
    <col min="9224" max="9224" width="0" hidden="1" customWidth="1"/>
    <col min="9225" max="9225" width="7.140625" customWidth="1"/>
    <col min="9226" max="9227" width="6.7109375" customWidth="1"/>
    <col min="9228" max="9228" width="7.28515625" customWidth="1"/>
    <col min="9229" max="9229" width="3.28515625" customWidth="1"/>
    <col min="9230" max="9231" width="6.7109375" customWidth="1"/>
    <col min="9232" max="9232" width="7.5703125" customWidth="1"/>
    <col min="9233" max="9233" width="3.28515625" customWidth="1"/>
    <col min="9234" max="9235" width="6.7109375" customWidth="1"/>
    <col min="9236" max="9236" width="7.28515625" customWidth="1"/>
    <col min="9237" max="9237" width="3.28515625" customWidth="1"/>
    <col min="9238" max="9239" width="6.7109375" customWidth="1"/>
    <col min="9240" max="9240" width="7.28515625" customWidth="1"/>
    <col min="9241" max="9241" width="3.28515625" customWidth="1"/>
    <col min="9242" max="9243" width="6.7109375" customWidth="1"/>
    <col min="9244" max="9244" width="7.28515625" customWidth="1"/>
    <col min="9245" max="9245" width="3.28515625" customWidth="1"/>
    <col min="9246" max="9246" width="7.7109375" customWidth="1"/>
    <col min="9473" max="9473" width="6.28515625" customWidth="1"/>
    <col min="9474" max="9474" width="7" customWidth="1"/>
    <col min="9475" max="9475" width="30.28515625" customWidth="1"/>
    <col min="9476" max="9476" width="7.42578125" customWidth="1"/>
    <col min="9477" max="9477" width="5.7109375" customWidth="1"/>
    <col min="9478" max="9478" width="18.140625" customWidth="1"/>
    <col min="9479" max="9479" width="7.7109375" customWidth="1"/>
    <col min="9480" max="9480" width="0" hidden="1" customWidth="1"/>
    <col min="9481" max="9481" width="7.140625" customWidth="1"/>
    <col min="9482" max="9483" width="6.7109375" customWidth="1"/>
    <col min="9484" max="9484" width="7.28515625" customWidth="1"/>
    <col min="9485" max="9485" width="3.28515625" customWidth="1"/>
    <col min="9486" max="9487" width="6.7109375" customWidth="1"/>
    <col min="9488" max="9488" width="7.5703125" customWidth="1"/>
    <col min="9489" max="9489" width="3.28515625" customWidth="1"/>
    <col min="9490" max="9491" width="6.7109375" customWidth="1"/>
    <col min="9492" max="9492" width="7.28515625" customWidth="1"/>
    <col min="9493" max="9493" width="3.28515625" customWidth="1"/>
    <col min="9494" max="9495" width="6.7109375" customWidth="1"/>
    <col min="9496" max="9496" width="7.28515625" customWidth="1"/>
    <col min="9497" max="9497" width="3.28515625" customWidth="1"/>
    <col min="9498" max="9499" width="6.7109375" customWidth="1"/>
    <col min="9500" max="9500" width="7.28515625" customWidth="1"/>
    <col min="9501" max="9501" width="3.28515625" customWidth="1"/>
    <col min="9502" max="9502" width="7.7109375" customWidth="1"/>
    <col min="9729" max="9729" width="6.28515625" customWidth="1"/>
    <col min="9730" max="9730" width="7" customWidth="1"/>
    <col min="9731" max="9731" width="30.28515625" customWidth="1"/>
    <col min="9732" max="9732" width="7.42578125" customWidth="1"/>
    <col min="9733" max="9733" width="5.7109375" customWidth="1"/>
    <col min="9734" max="9734" width="18.140625" customWidth="1"/>
    <col min="9735" max="9735" width="7.7109375" customWidth="1"/>
    <col min="9736" max="9736" width="0" hidden="1" customWidth="1"/>
    <col min="9737" max="9737" width="7.140625" customWidth="1"/>
    <col min="9738" max="9739" width="6.7109375" customWidth="1"/>
    <col min="9740" max="9740" width="7.28515625" customWidth="1"/>
    <col min="9741" max="9741" width="3.28515625" customWidth="1"/>
    <col min="9742" max="9743" width="6.7109375" customWidth="1"/>
    <col min="9744" max="9744" width="7.5703125" customWidth="1"/>
    <col min="9745" max="9745" width="3.28515625" customWidth="1"/>
    <col min="9746" max="9747" width="6.7109375" customWidth="1"/>
    <col min="9748" max="9748" width="7.28515625" customWidth="1"/>
    <col min="9749" max="9749" width="3.28515625" customWidth="1"/>
    <col min="9750" max="9751" width="6.7109375" customWidth="1"/>
    <col min="9752" max="9752" width="7.28515625" customWidth="1"/>
    <col min="9753" max="9753" width="3.28515625" customWidth="1"/>
    <col min="9754" max="9755" width="6.7109375" customWidth="1"/>
    <col min="9756" max="9756" width="7.28515625" customWidth="1"/>
    <col min="9757" max="9757" width="3.28515625" customWidth="1"/>
    <col min="9758" max="9758" width="7.7109375" customWidth="1"/>
    <col min="9985" max="9985" width="6.28515625" customWidth="1"/>
    <col min="9986" max="9986" width="7" customWidth="1"/>
    <col min="9987" max="9987" width="30.28515625" customWidth="1"/>
    <col min="9988" max="9988" width="7.42578125" customWidth="1"/>
    <col min="9989" max="9989" width="5.7109375" customWidth="1"/>
    <col min="9990" max="9990" width="18.140625" customWidth="1"/>
    <col min="9991" max="9991" width="7.7109375" customWidth="1"/>
    <col min="9992" max="9992" width="0" hidden="1" customWidth="1"/>
    <col min="9993" max="9993" width="7.140625" customWidth="1"/>
    <col min="9994" max="9995" width="6.7109375" customWidth="1"/>
    <col min="9996" max="9996" width="7.28515625" customWidth="1"/>
    <col min="9997" max="9997" width="3.28515625" customWidth="1"/>
    <col min="9998" max="9999" width="6.7109375" customWidth="1"/>
    <col min="10000" max="10000" width="7.5703125" customWidth="1"/>
    <col min="10001" max="10001" width="3.28515625" customWidth="1"/>
    <col min="10002" max="10003" width="6.7109375" customWidth="1"/>
    <col min="10004" max="10004" width="7.28515625" customWidth="1"/>
    <col min="10005" max="10005" width="3.28515625" customWidth="1"/>
    <col min="10006" max="10007" width="6.7109375" customWidth="1"/>
    <col min="10008" max="10008" width="7.28515625" customWidth="1"/>
    <col min="10009" max="10009" width="3.28515625" customWidth="1"/>
    <col min="10010" max="10011" width="6.7109375" customWidth="1"/>
    <col min="10012" max="10012" width="7.28515625" customWidth="1"/>
    <col min="10013" max="10013" width="3.28515625" customWidth="1"/>
    <col min="10014" max="10014" width="7.7109375" customWidth="1"/>
    <col min="10241" max="10241" width="6.28515625" customWidth="1"/>
    <col min="10242" max="10242" width="7" customWidth="1"/>
    <col min="10243" max="10243" width="30.28515625" customWidth="1"/>
    <col min="10244" max="10244" width="7.42578125" customWidth="1"/>
    <col min="10245" max="10245" width="5.7109375" customWidth="1"/>
    <col min="10246" max="10246" width="18.140625" customWidth="1"/>
    <col min="10247" max="10247" width="7.7109375" customWidth="1"/>
    <col min="10248" max="10248" width="0" hidden="1" customWidth="1"/>
    <col min="10249" max="10249" width="7.140625" customWidth="1"/>
    <col min="10250" max="10251" width="6.7109375" customWidth="1"/>
    <col min="10252" max="10252" width="7.28515625" customWidth="1"/>
    <col min="10253" max="10253" width="3.28515625" customWidth="1"/>
    <col min="10254" max="10255" width="6.7109375" customWidth="1"/>
    <col min="10256" max="10256" width="7.5703125" customWidth="1"/>
    <col min="10257" max="10257" width="3.28515625" customWidth="1"/>
    <col min="10258" max="10259" width="6.7109375" customWidth="1"/>
    <col min="10260" max="10260" width="7.28515625" customWidth="1"/>
    <col min="10261" max="10261" width="3.28515625" customWidth="1"/>
    <col min="10262" max="10263" width="6.7109375" customWidth="1"/>
    <col min="10264" max="10264" width="7.28515625" customWidth="1"/>
    <col min="10265" max="10265" width="3.28515625" customWidth="1"/>
    <col min="10266" max="10267" width="6.7109375" customWidth="1"/>
    <col min="10268" max="10268" width="7.28515625" customWidth="1"/>
    <col min="10269" max="10269" width="3.28515625" customWidth="1"/>
    <col min="10270" max="10270" width="7.7109375" customWidth="1"/>
    <col min="10497" max="10497" width="6.28515625" customWidth="1"/>
    <col min="10498" max="10498" width="7" customWidth="1"/>
    <col min="10499" max="10499" width="30.28515625" customWidth="1"/>
    <col min="10500" max="10500" width="7.42578125" customWidth="1"/>
    <col min="10501" max="10501" width="5.7109375" customWidth="1"/>
    <col min="10502" max="10502" width="18.140625" customWidth="1"/>
    <col min="10503" max="10503" width="7.7109375" customWidth="1"/>
    <col min="10504" max="10504" width="0" hidden="1" customWidth="1"/>
    <col min="10505" max="10505" width="7.140625" customWidth="1"/>
    <col min="10506" max="10507" width="6.7109375" customWidth="1"/>
    <col min="10508" max="10508" width="7.28515625" customWidth="1"/>
    <col min="10509" max="10509" width="3.28515625" customWidth="1"/>
    <col min="10510" max="10511" width="6.7109375" customWidth="1"/>
    <col min="10512" max="10512" width="7.5703125" customWidth="1"/>
    <col min="10513" max="10513" width="3.28515625" customWidth="1"/>
    <col min="10514" max="10515" width="6.7109375" customWidth="1"/>
    <col min="10516" max="10516" width="7.28515625" customWidth="1"/>
    <col min="10517" max="10517" width="3.28515625" customWidth="1"/>
    <col min="10518" max="10519" width="6.7109375" customWidth="1"/>
    <col min="10520" max="10520" width="7.28515625" customWidth="1"/>
    <col min="10521" max="10521" width="3.28515625" customWidth="1"/>
    <col min="10522" max="10523" width="6.7109375" customWidth="1"/>
    <col min="10524" max="10524" width="7.28515625" customWidth="1"/>
    <col min="10525" max="10525" width="3.28515625" customWidth="1"/>
    <col min="10526" max="10526" width="7.7109375" customWidth="1"/>
    <col min="10753" max="10753" width="6.28515625" customWidth="1"/>
    <col min="10754" max="10754" width="7" customWidth="1"/>
    <col min="10755" max="10755" width="30.28515625" customWidth="1"/>
    <col min="10756" max="10756" width="7.42578125" customWidth="1"/>
    <col min="10757" max="10757" width="5.7109375" customWidth="1"/>
    <col min="10758" max="10758" width="18.140625" customWidth="1"/>
    <col min="10759" max="10759" width="7.7109375" customWidth="1"/>
    <col min="10760" max="10760" width="0" hidden="1" customWidth="1"/>
    <col min="10761" max="10761" width="7.140625" customWidth="1"/>
    <col min="10762" max="10763" width="6.7109375" customWidth="1"/>
    <col min="10764" max="10764" width="7.28515625" customWidth="1"/>
    <col min="10765" max="10765" width="3.28515625" customWidth="1"/>
    <col min="10766" max="10767" width="6.7109375" customWidth="1"/>
    <col min="10768" max="10768" width="7.5703125" customWidth="1"/>
    <col min="10769" max="10769" width="3.28515625" customWidth="1"/>
    <col min="10770" max="10771" width="6.7109375" customWidth="1"/>
    <col min="10772" max="10772" width="7.28515625" customWidth="1"/>
    <col min="10773" max="10773" width="3.28515625" customWidth="1"/>
    <col min="10774" max="10775" width="6.7109375" customWidth="1"/>
    <col min="10776" max="10776" width="7.28515625" customWidth="1"/>
    <col min="10777" max="10777" width="3.28515625" customWidth="1"/>
    <col min="10778" max="10779" width="6.7109375" customWidth="1"/>
    <col min="10780" max="10780" width="7.28515625" customWidth="1"/>
    <col min="10781" max="10781" width="3.28515625" customWidth="1"/>
    <col min="10782" max="10782" width="7.7109375" customWidth="1"/>
    <col min="11009" max="11009" width="6.28515625" customWidth="1"/>
    <col min="11010" max="11010" width="7" customWidth="1"/>
    <col min="11011" max="11011" width="30.28515625" customWidth="1"/>
    <col min="11012" max="11012" width="7.42578125" customWidth="1"/>
    <col min="11013" max="11013" width="5.7109375" customWidth="1"/>
    <col min="11014" max="11014" width="18.140625" customWidth="1"/>
    <col min="11015" max="11015" width="7.7109375" customWidth="1"/>
    <col min="11016" max="11016" width="0" hidden="1" customWidth="1"/>
    <col min="11017" max="11017" width="7.140625" customWidth="1"/>
    <col min="11018" max="11019" width="6.7109375" customWidth="1"/>
    <col min="11020" max="11020" width="7.28515625" customWidth="1"/>
    <col min="11021" max="11021" width="3.28515625" customWidth="1"/>
    <col min="11022" max="11023" width="6.7109375" customWidth="1"/>
    <col min="11024" max="11024" width="7.5703125" customWidth="1"/>
    <col min="11025" max="11025" width="3.28515625" customWidth="1"/>
    <col min="11026" max="11027" width="6.7109375" customWidth="1"/>
    <col min="11028" max="11028" width="7.28515625" customWidth="1"/>
    <col min="11029" max="11029" width="3.28515625" customWidth="1"/>
    <col min="11030" max="11031" width="6.7109375" customWidth="1"/>
    <col min="11032" max="11032" width="7.28515625" customWidth="1"/>
    <col min="11033" max="11033" width="3.28515625" customWidth="1"/>
    <col min="11034" max="11035" width="6.7109375" customWidth="1"/>
    <col min="11036" max="11036" width="7.28515625" customWidth="1"/>
    <col min="11037" max="11037" width="3.28515625" customWidth="1"/>
    <col min="11038" max="11038" width="7.7109375" customWidth="1"/>
    <col min="11265" max="11265" width="6.28515625" customWidth="1"/>
    <col min="11266" max="11266" width="7" customWidth="1"/>
    <col min="11267" max="11267" width="30.28515625" customWidth="1"/>
    <col min="11268" max="11268" width="7.42578125" customWidth="1"/>
    <col min="11269" max="11269" width="5.7109375" customWidth="1"/>
    <col min="11270" max="11270" width="18.140625" customWidth="1"/>
    <col min="11271" max="11271" width="7.7109375" customWidth="1"/>
    <col min="11272" max="11272" width="0" hidden="1" customWidth="1"/>
    <col min="11273" max="11273" width="7.140625" customWidth="1"/>
    <col min="11274" max="11275" width="6.7109375" customWidth="1"/>
    <col min="11276" max="11276" width="7.28515625" customWidth="1"/>
    <col min="11277" max="11277" width="3.28515625" customWidth="1"/>
    <col min="11278" max="11279" width="6.7109375" customWidth="1"/>
    <col min="11280" max="11280" width="7.5703125" customWidth="1"/>
    <col min="11281" max="11281" width="3.28515625" customWidth="1"/>
    <col min="11282" max="11283" width="6.7109375" customWidth="1"/>
    <col min="11284" max="11284" width="7.28515625" customWidth="1"/>
    <col min="11285" max="11285" width="3.28515625" customWidth="1"/>
    <col min="11286" max="11287" width="6.7109375" customWidth="1"/>
    <col min="11288" max="11288" width="7.28515625" customWidth="1"/>
    <col min="11289" max="11289" width="3.28515625" customWidth="1"/>
    <col min="11290" max="11291" width="6.7109375" customWidth="1"/>
    <col min="11292" max="11292" width="7.28515625" customWidth="1"/>
    <col min="11293" max="11293" width="3.28515625" customWidth="1"/>
    <col min="11294" max="11294" width="7.7109375" customWidth="1"/>
    <col min="11521" max="11521" width="6.28515625" customWidth="1"/>
    <col min="11522" max="11522" width="7" customWidth="1"/>
    <col min="11523" max="11523" width="30.28515625" customWidth="1"/>
    <col min="11524" max="11524" width="7.42578125" customWidth="1"/>
    <col min="11525" max="11525" width="5.7109375" customWidth="1"/>
    <col min="11526" max="11526" width="18.140625" customWidth="1"/>
    <col min="11527" max="11527" width="7.7109375" customWidth="1"/>
    <col min="11528" max="11528" width="0" hidden="1" customWidth="1"/>
    <col min="11529" max="11529" width="7.140625" customWidth="1"/>
    <col min="11530" max="11531" width="6.7109375" customWidth="1"/>
    <col min="11532" max="11532" width="7.28515625" customWidth="1"/>
    <col min="11533" max="11533" width="3.28515625" customWidth="1"/>
    <col min="11534" max="11535" width="6.7109375" customWidth="1"/>
    <col min="11536" max="11536" width="7.5703125" customWidth="1"/>
    <col min="11537" max="11537" width="3.28515625" customWidth="1"/>
    <col min="11538" max="11539" width="6.7109375" customWidth="1"/>
    <col min="11540" max="11540" width="7.28515625" customWidth="1"/>
    <col min="11541" max="11541" width="3.28515625" customWidth="1"/>
    <col min="11542" max="11543" width="6.7109375" customWidth="1"/>
    <col min="11544" max="11544" width="7.28515625" customWidth="1"/>
    <col min="11545" max="11545" width="3.28515625" customWidth="1"/>
    <col min="11546" max="11547" width="6.7109375" customWidth="1"/>
    <col min="11548" max="11548" width="7.28515625" customWidth="1"/>
    <col min="11549" max="11549" width="3.28515625" customWidth="1"/>
    <col min="11550" max="11550" width="7.7109375" customWidth="1"/>
    <col min="11777" max="11777" width="6.28515625" customWidth="1"/>
    <col min="11778" max="11778" width="7" customWidth="1"/>
    <col min="11779" max="11779" width="30.28515625" customWidth="1"/>
    <col min="11780" max="11780" width="7.42578125" customWidth="1"/>
    <col min="11781" max="11781" width="5.7109375" customWidth="1"/>
    <col min="11782" max="11782" width="18.140625" customWidth="1"/>
    <col min="11783" max="11783" width="7.7109375" customWidth="1"/>
    <col min="11784" max="11784" width="0" hidden="1" customWidth="1"/>
    <col min="11785" max="11785" width="7.140625" customWidth="1"/>
    <col min="11786" max="11787" width="6.7109375" customWidth="1"/>
    <col min="11788" max="11788" width="7.28515625" customWidth="1"/>
    <col min="11789" max="11789" width="3.28515625" customWidth="1"/>
    <col min="11790" max="11791" width="6.7109375" customWidth="1"/>
    <col min="11792" max="11792" width="7.5703125" customWidth="1"/>
    <col min="11793" max="11793" width="3.28515625" customWidth="1"/>
    <col min="11794" max="11795" width="6.7109375" customWidth="1"/>
    <col min="11796" max="11796" width="7.28515625" customWidth="1"/>
    <col min="11797" max="11797" width="3.28515625" customWidth="1"/>
    <col min="11798" max="11799" width="6.7109375" customWidth="1"/>
    <col min="11800" max="11800" width="7.28515625" customWidth="1"/>
    <col min="11801" max="11801" width="3.28515625" customWidth="1"/>
    <col min="11802" max="11803" width="6.7109375" customWidth="1"/>
    <col min="11804" max="11804" width="7.28515625" customWidth="1"/>
    <col min="11805" max="11805" width="3.28515625" customWidth="1"/>
    <col min="11806" max="11806" width="7.7109375" customWidth="1"/>
    <col min="12033" max="12033" width="6.28515625" customWidth="1"/>
    <col min="12034" max="12034" width="7" customWidth="1"/>
    <col min="12035" max="12035" width="30.28515625" customWidth="1"/>
    <col min="12036" max="12036" width="7.42578125" customWidth="1"/>
    <col min="12037" max="12037" width="5.7109375" customWidth="1"/>
    <col min="12038" max="12038" width="18.140625" customWidth="1"/>
    <col min="12039" max="12039" width="7.7109375" customWidth="1"/>
    <col min="12040" max="12040" width="0" hidden="1" customWidth="1"/>
    <col min="12041" max="12041" width="7.140625" customWidth="1"/>
    <col min="12042" max="12043" width="6.7109375" customWidth="1"/>
    <col min="12044" max="12044" width="7.28515625" customWidth="1"/>
    <col min="12045" max="12045" width="3.28515625" customWidth="1"/>
    <col min="12046" max="12047" width="6.7109375" customWidth="1"/>
    <col min="12048" max="12048" width="7.5703125" customWidth="1"/>
    <col min="12049" max="12049" width="3.28515625" customWidth="1"/>
    <col min="12050" max="12051" width="6.7109375" customWidth="1"/>
    <col min="12052" max="12052" width="7.28515625" customWidth="1"/>
    <col min="12053" max="12053" width="3.28515625" customWidth="1"/>
    <col min="12054" max="12055" width="6.7109375" customWidth="1"/>
    <col min="12056" max="12056" width="7.28515625" customWidth="1"/>
    <col min="12057" max="12057" width="3.28515625" customWidth="1"/>
    <col min="12058" max="12059" width="6.7109375" customWidth="1"/>
    <col min="12060" max="12060" width="7.28515625" customWidth="1"/>
    <col min="12061" max="12061" width="3.28515625" customWidth="1"/>
    <col min="12062" max="12062" width="7.7109375" customWidth="1"/>
    <col min="12289" max="12289" width="6.28515625" customWidth="1"/>
    <col min="12290" max="12290" width="7" customWidth="1"/>
    <col min="12291" max="12291" width="30.28515625" customWidth="1"/>
    <col min="12292" max="12292" width="7.42578125" customWidth="1"/>
    <col min="12293" max="12293" width="5.7109375" customWidth="1"/>
    <col min="12294" max="12294" width="18.140625" customWidth="1"/>
    <col min="12295" max="12295" width="7.7109375" customWidth="1"/>
    <col min="12296" max="12296" width="0" hidden="1" customWidth="1"/>
    <col min="12297" max="12297" width="7.140625" customWidth="1"/>
    <col min="12298" max="12299" width="6.7109375" customWidth="1"/>
    <col min="12300" max="12300" width="7.28515625" customWidth="1"/>
    <col min="12301" max="12301" width="3.28515625" customWidth="1"/>
    <col min="12302" max="12303" width="6.7109375" customWidth="1"/>
    <col min="12304" max="12304" width="7.5703125" customWidth="1"/>
    <col min="12305" max="12305" width="3.28515625" customWidth="1"/>
    <col min="12306" max="12307" width="6.7109375" customWidth="1"/>
    <col min="12308" max="12308" width="7.28515625" customWidth="1"/>
    <col min="12309" max="12309" width="3.28515625" customWidth="1"/>
    <col min="12310" max="12311" width="6.7109375" customWidth="1"/>
    <col min="12312" max="12312" width="7.28515625" customWidth="1"/>
    <col min="12313" max="12313" width="3.28515625" customWidth="1"/>
    <col min="12314" max="12315" width="6.7109375" customWidth="1"/>
    <col min="12316" max="12316" width="7.28515625" customWidth="1"/>
    <col min="12317" max="12317" width="3.28515625" customWidth="1"/>
    <col min="12318" max="12318" width="7.7109375" customWidth="1"/>
    <col min="12545" max="12545" width="6.28515625" customWidth="1"/>
    <col min="12546" max="12546" width="7" customWidth="1"/>
    <col min="12547" max="12547" width="30.28515625" customWidth="1"/>
    <col min="12548" max="12548" width="7.42578125" customWidth="1"/>
    <col min="12549" max="12549" width="5.7109375" customWidth="1"/>
    <col min="12550" max="12550" width="18.140625" customWidth="1"/>
    <col min="12551" max="12551" width="7.7109375" customWidth="1"/>
    <col min="12552" max="12552" width="0" hidden="1" customWidth="1"/>
    <col min="12553" max="12553" width="7.140625" customWidth="1"/>
    <col min="12554" max="12555" width="6.7109375" customWidth="1"/>
    <col min="12556" max="12556" width="7.28515625" customWidth="1"/>
    <col min="12557" max="12557" width="3.28515625" customWidth="1"/>
    <col min="12558" max="12559" width="6.7109375" customWidth="1"/>
    <col min="12560" max="12560" width="7.5703125" customWidth="1"/>
    <col min="12561" max="12561" width="3.28515625" customWidth="1"/>
    <col min="12562" max="12563" width="6.7109375" customWidth="1"/>
    <col min="12564" max="12564" width="7.28515625" customWidth="1"/>
    <col min="12565" max="12565" width="3.28515625" customWidth="1"/>
    <col min="12566" max="12567" width="6.7109375" customWidth="1"/>
    <col min="12568" max="12568" width="7.28515625" customWidth="1"/>
    <col min="12569" max="12569" width="3.28515625" customWidth="1"/>
    <col min="12570" max="12571" width="6.7109375" customWidth="1"/>
    <col min="12572" max="12572" width="7.28515625" customWidth="1"/>
    <col min="12573" max="12573" width="3.28515625" customWidth="1"/>
    <col min="12574" max="12574" width="7.7109375" customWidth="1"/>
    <col min="12801" max="12801" width="6.28515625" customWidth="1"/>
    <col min="12802" max="12802" width="7" customWidth="1"/>
    <col min="12803" max="12803" width="30.28515625" customWidth="1"/>
    <col min="12804" max="12804" width="7.42578125" customWidth="1"/>
    <col min="12805" max="12805" width="5.7109375" customWidth="1"/>
    <col min="12806" max="12806" width="18.140625" customWidth="1"/>
    <col min="12807" max="12807" width="7.7109375" customWidth="1"/>
    <col min="12808" max="12808" width="0" hidden="1" customWidth="1"/>
    <col min="12809" max="12809" width="7.140625" customWidth="1"/>
    <col min="12810" max="12811" width="6.7109375" customWidth="1"/>
    <col min="12812" max="12812" width="7.28515625" customWidth="1"/>
    <col min="12813" max="12813" width="3.28515625" customWidth="1"/>
    <col min="12814" max="12815" width="6.7109375" customWidth="1"/>
    <col min="12816" max="12816" width="7.5703125" customWidth="1"/>
    <col min="12817" max="12817" width="3.28515625" customWidth="1"/>
    <col min="12818" max="12819" width="6.7109375" customWidth="1"/>
    <col min="12820" max="12820" width="7.28515625" customWidth="1"/>
    <col min="12821" max="12821" width="3.28515625" customWidth="1"/>
    <col min="12822" max="12823" width="6.7109375" customWidth="1"/>
    <col min="12824" max="12824" width="7.28515625" customWidth="1"/>
    <col min="12825" max="12825" width="3.28515625" customWidth="1"/>
    <col min="12826" max="12827" width="6.7109375" customWidth="1"/>
    <col min="12828" max="12828" width="7.28515625" customWidth="1"/>
    <col min="12829" max="12829" width="3.28515625" customWidth="1"/>
    <col min="12830" max="12830" width="7.7109375" customWidth="1"/>
    <col min="13057" max="13057" width="6.28515625" customWidth="1"/>
    <col min="13058" max="13058" width="7" customWidth="1"/>
    <col min="13059" max="13059" width="30.28515625" customWidth="1"/>
    <col min="13060" max="13060" width="7.42578125" customWidth="1"/>
    <col min="13061" max="13061" width="5.7109375" customWidth="1"/>
    <col min="13062" max="13062" width="18.140625" customWidth="1"/>
    <col min="13063" max="13063" width="7.7109375" customWidth="1"/>
    <col min="13064" max="13064" width="0" hidden="1" customWidth="1"/>
    <col min="13065" max="13065" width="7.140625" customWidth="1"/>
    <col min="13066" max="13067" width="6.7109375" customWidth="1"/>
    <col min="13068" max="13068" width="7.28515625" customWidth="1"/>
    <col min="13069" max="13069" width="3.28515625" customWidth="1"/>
    <col min="13070" max="13071" width="6.7109375" customWidth="1"/>
    <col min="13072" max="13072" width="7.5703125" customWidth="1"/>
    <col min="13073" max="13073" width="3.28515625" customWidth="1"/>
    <col min="13074" max="13075" width="6.7109375" customWidth="1"/>
    <col min="13076" max="13076" width="7.28515625" customWidth="1"/>
    <col min="13077" max="13077" width="3.28515625" customWidth="1"/>
    <col min="13078" max="13079" width="6.7109375" customWidth="1"/>
    <col min="13080" max="13080" width="7.28515625" customWidth="1"/>
    <col min="13081" max="13081" width="3.28515625" customWidth="1"/>
    <col min="13082" max="13083" width="6.7109375" customWidth="1"/>
    <col min="13084" max="13084" width="7.28515625" customWidth="1"/>
    <col min="13085" max="13085" width="3.28515625" customWidth="1"/>
    <col min="13086" max="13086" width="7.7109375" customWidth="1"/>
    <col min="13313" max="13313" width="6.28515625" customWidth="1"/>
    <col min="13314" max="13314" width="7" customWidth="1"/>
    <col min="13315" max="13315" width="30.28515625" customWidth="1"/>
    <col min="13316" max="13316" width="7.42578125" customWidth="1"/>
    <col min="13317" max="13317" width="5.7109375" customWidth="1"/>
    <col min="13318" max="13318" width="18.140625" customWidth="1"/>
    <col min="13319" max="13319" width="7.7109375" customWidth="1"/>
    <col min="13320" max="13320" width="0" hidden="1" customWidth="1"/>
    <col min="13321" max="13321" width="7.140625" customWidth="1"/>
    <col min="13322" max="13323" width="6.7109375" customWidth="1"/>
    <col min="13324" max="13324" width="7.28515625" customWidth="1"/>
    <col min="13325" max="13325" width="3.28515625" customWidth="1"/>
    <col min="13326" max="13327" width="6.7109375" customWidth="1"/>
    <col min="13328" max="13328" width="7.5703125" customWidth="1"/>
    <col min="13329" max="13329" width="3.28515625" customWidth="1"/>
    <col min="13330" max="13331" width="6.7109375" customWidth="1"/>
    <col min="13332" max="13332" width="7.28515625" customWidth="1"/>
    <col min="13333" max="13333" width="3.28515625" customWidth="1"/>
    <col min="13334" max="13335" width="6.7109375" customWidth="1"/>
    <col min="13336" max="13336" width="7.28515625" customWidth="1"/>
    <col min="13337" max="13337" width="3.28515625" customWidth="1"/>
    <col min="13338" max="13339" width="6.7109375" customWidth="1"/>
    <col min="13340" max="13340" width="7.28515625" customWidth="1"/>
    <col min="13341" max="13341" width="3.28515625" customWidth="1"/>
    <col min="13342" max="13342" width="7.7109375" customWidth="1"/>
    <col min="13569" max="13569" width="6.28515625" customWidth="1"/>
    <col min="13570" max="13570" width="7" customWidth="1"/>
    <col min="13571" max="13571" width="30.28515625" customWidth="1"/>
    <col min="13572" max="13572" width="7.42578125" customWidth="1"/>
    <col min="13573" max="13573" width="5.7109375" customWidth="1"/>
    <col min="13574" max="13574" width="18.140625" customWidth="1"/>
    <col min="13575" max="13575" width="7.7109375" customWidth="1"/>
    <col min="13576" max="13576" width="0" hidden="1" customWidth="1"/>
    <col min="13577" max="13577" width="7.140625" customWidth="1"/>
    <col min="13578" max="13579" width="6.7109375" customWidth="1"/>
    <col min="13580" max="13580" width="7.28515625" customWidth="1"/>
    <col min="13581" max="13581" width="3.28515625" customWidth="1"/>
    <col min="13582" max="13583" width="6.7109375" customWidth="1"/>
    <col min="13584" max="13584" width="7.5703125" customWidth="1"/>
    <col min="13585" max="13585" width="3.28515625" customWidth="1"/>
    <col min="13586" max="13587" width="6.7109375" customWidth="1"/>
    <col min="13588" max="13588" width="7.28515625" customWidth="1"/>
    <col min="13589" max="13589" width="3.28515625" customWidth="1"/>
    <col min="13590" max="13591" width="6.7109375" customWidth="1"/>
    <col min="13592" max="13592" width="7.28515625" customWidth="1"/>
    <col min="13593" max="13593" width="3.28515625" customWidth="1"/>
    <col min="13594" max="13595" width="6.7109375" customWidth="1"/>
    <col min="13596" max="13596" width="7.28515625" customWidth="1"/>
    <col min="13597" max="13597" width="3.28515625" customWidth="1"/>
    <col min="13598" max="13598" width="7.7109375" customWidth="1"/>
    <col min="13825" max="13825" width="6.28515625" customWidth="1"/>
    <col min="13826" max="13826" width="7" customWidth="1"/>
    <col min="13827" max="13827" width="30.28515625" customWidth="1"/>
    <col min="13828" max="13828" width="7.42578125" customWidth="1"/>
    <col min="13829" max="13829" width="5.7109375" customWidth="1"/>
    <col min="13830" max="13830" width="18.140625" customWidth="1"/>
    <col min="13831" max="13831" width="7.7109375" customWidth="1"/>
    <col min="13832" max="13832" width="0" hidden="1" customWidth="1"/>
    <col min="13833" max="13833" width="7.140625" customWidth="1"/>
    <col min="13834" max="13835" width="6.7109375" customWidth="1"/>
    <col min="13836" max="13836" width="7.28515625" customWidth="1"/>
    <col min="13837" max="13837" width="3.28515625" customWidth="1"/>
    <col min="13838" max="13839" width="6.7109375" customWidth="1"/>
    <col min="13840" max="13840" width="7.5703125" customWidth="1"/>
    <col min="13841" max="13841" width="3.28515625" customWidth="1"/>
    <col min="13842" max="13843" width="6.7109375" customWidth="1"/>
    <col min="13844" max="13844" width="7.28515625" customWidth="1"/>
    <col min="13845" max="13845" width="3.28515625" customWidth="1"/>
    <col min="13846" max="13847" width="6.7109375" customWidth="1"/>
    <col min="13848" max="13848" width="7.28515625" customWidth="1"/>
    <col min="13849" max="13849" width="3.28515625" customWidth="1"/>
    <col min="13850" max="13851" width="6.7109375" customWidth="1"/>
    <col min="13852" max="13852" width="7.28515625" customWidth="1"/>
    <col min="13853" max="13853" width="3.28515625" customWidth="1"/>
    <col min="13854" max="13854" width="7.7109375" customWidth="1"/>
    <col min="14081" max="14081" width="6.28515625" customWidth="1"/>
    <col min="14082" max="14082" width="7" customWidth="1"/>
    <col min="14083" max="14083" width="30.28515625" customWidth="1"/>
    <col min="14084" max="14084" width="7.42578125" customWidth="1"/>
    <col min="14085" max="14085" width="5.7109375" customWidth="1"/>
    <col min="14086" max="14086" width="18.140625" customWidth="1"/>
    <col min="14087" max="14087" width="7.7109375" customWidth="1"/>
    <col min="14088" max="14088" width="0" hidden="1" customWidth="1"/>
    <col min="14089" max="14089" width="7.140625" customWidth="1"/>
    <col min="14090" max="14091" width="6.7109375" customWidth="1"/>
    <col min="14092" max="14092" width="7.28515625" customWidth="1"/>
    <col min="14093" max="14093" width="3.28515625" customWidth="1"/>
    <col min="14094" max="14095" width="6.7109375" customWidth="1"/>
    <col min="14096" max="14096" width="7.5703125" customWidth="1"/>
    <col min="14097" max="14097" width="3.28515625" customWidth="1"/>
    <col min="14098" max="14099" width="6.7109375" customWidth="1"/>
    <col min="14100" max="14100" width="7.28515625" customWidth="1"/>
    <col min="14101" max="14101" width="3.28515625" customWidth="1"/>
    <col min="14102" max="14103" width="6.7109375" customWidth="1"/>
    <col min="14104" max="14104" width="7.28515625" customWidth="1"/>
    <col min="14105" max="14105" width="3.28515625" customWidth="1"/>
    <col min="14106" max="14107" width="6.7109375" customWidth="1"/>
    <col min="14108" max="14108" width="7.28515625" customWidth="1"/>
    <col min="14109" max="14109" width="3.28515625" customWidth="1"/>
    <col min="14110" max="14110" width="7.7109375" customWidth="1"/>
    <col min="14337" max="14337" width="6.28515625" customWidth="1"/>
    <col min="14338" max="14338" width="7" customWidth="1"/>
    <col min="14339" max="14339" width="30.28515625" customWidth="1"/>
    <col min="14340" max="14340" width="7.42578125" customWidth="1"/>
    <col min="14341" max="14341" width="5.7109375" customWidth="1"/>
    <col min="14342" max="14342" width="18.140625" customWidth="1"/>
    <col min="14343" max="14343" width="7.7109375" customWidth="1"/>
    <col min="14344" max="14344" width="0" hidden="1" customWidth="1"/>
    <col min="14345" max="14345" width="7.140625" customWidth="1"/>
    <col min="14346" max="14347" width="6.7109375" customWidth="1"/>
    <col min="14348" max="14348" width="7.28515625" customWidth="1"/>
    <col min="14349" max="14349" width="3.28515625" customWidth="1"/>
    <col min="14350" max="14351" width="6.7109375" customWidth="1"/>
    <col min="14352" max="14352" width="7.5703125" customWidth="1"/>
    <col min="14353" max="14353" width="3.28515625" customWidth="1"/>
    <col min="14354" max="14355" width="6.7109375" customWidth="1"/>
    <col min="14356" max="14356" width="7.28515625" customWidth="1"/>
    <col min="14357" max="14357" width="3.28515625" customWidth="1"/>
    <col min="14358" max="14359" width="6.7109375" customWidth="1"/>
    <col min="14360" max="14360" width="7.28515625" customWidth="1"/>
    <col min="14361" max="14361" width="3.28515625" customWidth="1"/>
    <col min="14362" max="14363" width="6.7109375" customWidth="1"/>
    <col min="14364" max="14364" width="7.28515625" customWidth="1"/>
    <col min="14365" max="14365" width="3.28515625" customWidth="1"/>
    <col min="14366" max="14366" width="7.7109375" customWidth="1"/>
    <col min="14593" max="14593" width="6.28515625" customWidth="1"/>
    <col min="14594" max="14594" width="7" customWidth="1"/>
    <col min="14595" max="14595" width="30.28515625" customWidth="1"/>
    <col min="14596" max="14596" width="7.42578125" customWidth="1"/>
    <col min="14597" max="14597" width="5.7109375" customWidth="1"/>
    <col min="14598" max="14598" width="18.140625" customWidth="1"/>
    <col min="14599" max="14599" width="7.7109375" customWidth="1"/>
    <col min="14600" max="14600" width="0" hidden="1" customWidth="1"/>
    <col min="14601" max="14601" width="7.140625" customWidth="1"/>
    <col min="14602" max="14603" width="6.7109375" customWidth="1"/>
    <col min="14604" max="14604" width="7.28515625" customWidth="1"/>
    <col min="14605" max="14605" width="3.28515625" customWidth="1"/>
    <col min="14606" max="14607" width="6.7109375" customWidth="1"/>
    <col min="14608" max="14608" width="7.5703125" customWidth="1"/>
    <col min="14609" max="14609" width="3.28515625" customWidth="1"/>
    <col min="14610" max="14611" width="6.7109375" customWidth="1"/>
    <col min="14612" max="14612" width="7.28515625" customWidth="1"/>
    <col min="14613" max="14613" width="3.28515625" customWidth="1"/>
    <col min="14614" max="14615" width="6.7109375" customWidth="1"/>
    <col min="14616" max="14616" width="7.28515625" customWidth="1"/>
    <col min="14617" max="14617" width="3.28515625" customWidth="1"/>
    <col min="14618" max="14619" width="6.7109375" customWidth="1"/>
    <col min="14620" max="14620" width="7.28515625" customWidth="1"/>
    <col min="14621" max="14621" width="3.28515625" customWidth="1"/>
    <col min="14622" max="14622" width="7.7109375" customWidth="1"/>
    <col min="14849" max="14849" width="6.28515625" customWidth="1"/>
    <col min="14850" max="14850" width="7" customWidth="1"/>
    <col min="14851" max="14851" width="30.28515625" customWidth="1"/>
    <col min="14852" max="14852" width="7.42578125" customWidth="1"/>
    <col min="14853" max="14853" width="5.7109375" customWidth="1"/>
    <col min="14854" max="14854" width="18.140625" customWidth="1"/>
    <col min="14855" max="14855" width="7.7109375" customWidth="1"/>
    <col min="14856" max="14856" width="0" hidden="1" customWidth="1"/>
    <col min="14857" max="14857" width="7.140625" customWidth="1"/>
    <col min="14858" max="14859" width="6.7109375" customWidth="1"/>
    <col min="14860" max="14860" width="7.28515625" customWidth="1"/>
    <col min="14861" max="14861" width="3.28515625" customWidth="1"/>
    <col min="14862" max="14863" width="6.7109375" customWidth="1"/>
    <col min="14864" max="14864" width="7.5703125" customWidth="1"/>
    <col min="14865" max="14865" width="3.28515625" customWidth="1"/>
    <col min="14866" max="14867" width="6.7109375" customWidth="1"/>
    <col min="14868" max="14868" width="7.28515625" customWidth="1"/>
    <col min="14869" max="14869" width="3.28515625" customWidth="1"/>
    <col min="14870" max="14871" width="6.7109375" customWidth="1"/>
    <col min="14872" max="14872" width="7.28515625" customWidth="1"/>
    <col min="14873" max="14873" width="3.28515625" customWidth="1"/>
    <col min="14874" max="14875" width="6.7109375" customWidth="1"/>
    <col min="14876" max="14876" width="7.28515625" customWidth="1"/>
    <col min="14877" max="14877" width="3.28515625" customWidth="1"/>
    <col min="14878" max="14878" width="7.7109375" customWidth="1"/>
    <col min="15105" max="15105" width="6.28515625" customWidth="1"/>
    <col min="15106" max="15106" width="7" customWidth="1"/>
    <col min="15107" max="15107" width="30.28515625" customWidth="1"/>
    <col min="15108" max="15108" width="7.42578125" customWidth="1"/>
    <col min="15109" max="15109" width="5.7109375" customWidth="1"/>
    <col min="15110" max="15110" width="18.140625" customWidth="1"/>
    <col min="15111" max="15111" width="7.7109375" customWidth="1"/>
    <col min="15112" max="15112" width="0" hidden="1" customWidth="1"/>
    <col min="15113" max="15113" width="7.140625" customWidth="1"/>
    <col min="15114" max="15115" width="6.7109375" customWidth="1"/>
    <col min="15116" max="15116" width="7.28515625" customWidth="1"/>
    <col min="15117" max="15117" width="3.28515625" customWidth="1"/>
    <col min="15118" max="15119" width="6.7109375" customWidth="1"/>
    <col min="15120" max="15120" width="7.5703125" customWidth="1"/>
    <col min="15121" max="15121" width="3.28515625" customWidth="1"/>
    <col min="15122" max="15123" width="6.7109375" customWidth="1"/>
    <col min="15124" max="15124" width="7.28515625" customWidth="1"/>
    <col min="15125" max="15125" width="3.28515625" customWidth="1"/>
    <col min="15126" max="15127" width="6.7109375" customWidth="1"/>
    <col min="15128" max="15128" width="7.28515625" customWidth="1"/>
    <col min="15129" max="15129" width="3.28515625" customWidth="1"/>
    <col min="15130" max="15131" width="6.7109375" customWidth="1"/>
    <col min="15132" max="15132" width="7.28515625" customWidth="1"/>
    <col min="15133" max="15133" width="3.28515625" customWidth="1"/>
    <col min="15134" max="15134" width="7.7109375" customWidth="1"/>
    <col min="15361" max="15361" width="6.28515625" customWidth="1"/>
    <col min="15362" max="15362" width="7" customWidth="1"/>
    <col min="15363" max="15363" width="30.28515625" customWidth="1"/>
    <col min="15364" max="15364" width="7.42578125" customWidth="1"/>
    <col min="15365" max="15365" width="5.7109375" customWidth="1"/>
    <col min="15366" max="15366" width="18.140625" customWidth="1"/>
    <col min="15367" max="15367" width="7.7109375" customWidth="1"/>
    <col min="15368" max="15368" width="0" hidden="1" customWidth="1"/>
    <col min="15369" max="15369" width="7.140625" customWidth="1"/>
    <col min="15370" max="15371" width="6.7109375" customWidth="1"/>
    <col min="15372" max="15372" width="7.28515625" customWidth="1"/>
    <col min="15373" max="15373" width="3.28515625" customWidth="1"/>
    <col min="15374" max="15375" width="6.7109375" customWidth="1"/>
    <col min="15376" max="15376" width="7.5703125" customWidth="1"/>
    <col min="15377" max="15377" width="3.28515625" customWidth="1"/>
    <col min="15378" max="15379" width="6.7109375" customWidth="1"/>
    <col min="15380" max="15380" width="7.28515625" customWidth="1"/>
    <col min="15381" max="15381" width="3.28515625" customWidth="1"/>
    <col min="15382" max="15383" width="6.7109375" customWidth="1"/>
    <col min="15384" max="15384" width="7.28515625" customWidth="1"/>
    <col min="15385" max="15385" width="3.28515625" customWidth="1"/>
    <col min="15386" max="15387" width="6.7109375" customWidth="1"/>
    <col min="15388" max="15388" width="7.28515625" customWidth="1"/>
    <col min="15389" max="15389" width="3.28515625" customWidth="1"/>
    <col min="15390" max="15390" width="7.7109375" customWidth="1"/>
    <col min="15617" max="15617" width="6.28515625" customWidth="1"/>
    <col min="15618" max="15618" width="7" customWidth="1"/>
    <col min="15619" max="15619" width="30.28515625" customWidth="1"/>
    <col min="15620" max="15620" width="7.42578125" customWidth="1"/>
    <col min="15621" max="15621" width="5.7109375" customWidth="1"/>
    <col min="15622" max="15622" width="18.140625" customWidth="1"/>
    <col min="15623" max="15623" width="7.7109375" customWidth="1"/>
    <col min="15624" max="15624" width="0" hidden="1" customWidth="1"/>
    <col min="15625" max="15625" width="7.140625" customWidth="1"/>
    <col min="15626" max="15627" width="6.7109375" customWidth="1"/>
    <col min="15628" max="15628" width="7.28515625" customWidth="1"/>
    <col min="15629" max="15629" width="3.28515625" customWidth="1"/>
    <col min="15630" max="15631" width="6.7109375" customWidth="1"/>
    <col min="15632" max="15632" width="7.5703125" customWidth="1"/>
    <col min="15633" max="15633" width="3.28515625" customWidth="1"/>
    <col min="15634" max="15635" width="6.7109375" customWidth="1"/>
    <col min="15636" max="15636" width="7.28515625" customWidth="1"/>
    <col min="15637" max="15637" width="3.28515625" customWidth="1"/>
    <col min="15638" max="15639" width="6.7109375" customWidth="1"/>
    <col min="15640" max="15640" width="7.28515625" customWidth="1"/>
    <col min="15641" max="15641" width="3.28515625" customWidth="1"/>
    <col min="15642" max="15643" width="6.7109375" customWidth="1"/>
    <col min="15644" max="15644" width="7.28515625" customWidth="1"/>
    <col min="15645" max="15645" width="3.28515625" customWidth="1"/>
    <col min="15646" max="15646" width="7.7109375" customWidth="1"/>
    <col min="15873" max="15873" width="6.28515625" customWidth="1"/>
    <col min="15874" max="15874" width="7" customWidth="1"/>
    <col min="15875" max="15875" width="30.28515625" customWidth="1"/>
    <col min="15876" max="15876" width="7.42578125" customWidth="1"/>
    <col min="15877" max="15877" width="5.7109375" customWidth="1"/>
    <col min="15878" max="15878" width="18.140625" customWidth="1"/>
    <col min="15879" max="15879" width="7.7109375" customWidth="1"/>
    <col min="15880" max="15880" width="0" hidden="1" customWidth="1"/>
    <col min="15881" max="15881" width="7.140625" customWidth="1"/>
    <col min="15882" max="15883" width="6.7109375" customWidth="1"/>
    <col min="15884" max="15884" width="7.28515625" customWidth="1"/>
    <col min="15885" max="15885" width="3.28515625" customWidth="1"/>
    <col min="15886" max="15887" width="6.7109375" customWidth="1"/>
    <col min="15888" max="15888" width="7.5703125" customWidth="1"/>
    <col min="15889" max="15889" width="3.28515625" customWidth="1"/>
    <col min="15890" max="15891" width="6.7109375" customWidth="1"/>
    <col min="15892" max="15892" width="7.28515625" customWidth="1"/>
    <col min="15893" max="15893" width="3.28515625" customWidth="1"/>
    <col min="15894" max="15895" width="6.7109375" customWidth="1"/>
    <col min="15896" max="15896" width="7.28515625" customWidth="1"/>
    <col min="15897" max="15897" width="3.28515625" customWidth="1"/>
    <col min="15898" max="15899" width="6.7109375" customWidth="1"/>
    <col min="15900" max="15900" width="7.28515625" customWidth="1"/>
    <col min="15901" max="15901" width="3.28515625" customWidth="1"/>
    <col min="15902" max="15902" width="7.7109375" customWidth="1"/>
    <col min="16129" max="16129" width="6.28515625" customWidth="1"/>
    <col min="16130" max="16130" width="7" customWidth="1"/>
    <col min="16131" max="16131" width="30.28515625" customWidth="1"/>
    <col min="16132" max="16132" width="7.42578125" customWidth="1"/>
    <col min="16133" max="16133" width="5.7109375" customWidth="1"/>
    <col min="16134" max="16134" width="18.140625" customWidth="1"/>
    <col min="16135" max="16135" width="7.7109375" customWidth="1"/>
    <col min="16136" max="16136" width="0" hidden="1" customWidth="1"/>
    <col min="16137" max="16137" width="7.140625" customWidth="1"/>
    <col min="16138" max="16139" width="6.7109375" customWidth="1"/>
    <col min="16140" max="16140" width="7.28515625" customWidth="1"/>
    <col min="16141" max="16141" width="3.28515625" customWidth="1"/>
    <col min="16142" max="16143" width="6.7109375" customWidth="1"/>
    <col min="16144" max="16144" width="7.5703125" customWidth="1"/>
    <col min="16145" max="16145" width="3.28515625" customWidth="1"/>
    <col min="16146" max="16147" width="6.7109375" customWidth="1"/>
    <col min="16148" max="16148" width="7.28515625" customWidth="1"/>
    <col min="16149" max="16149" width="3.28515625" customWidth="1"/>
    <col min="16150" max="16151" width="6.7109375" customWidth="1"/>
    <col min="16152" max="16152" width="7.28515625" customWidth="1"/>
    <col min="16153" max="16153" width="3.28515625" customWidth="1"/>
    <col min="16154" max="16155" width="6.7109375" customWidth="1"/>
    <col min="16156" max="16156" width="7.28515625" customWidth="1"/>
    <col min="16157" max="16157" width="3.28515625" customWidth="1"/>
    <col min="16158" max="16158" width="7.7109375" customWidth="1"/>
  </cols>
  <sheetData>
    <row r="1" spans="1:35" ht="9" customHeight="1" x14ac:dyDescent="0.25"/>
    <row r="2" spans="1:35" ht="18.75" x14ac:dyDescent="0.3">
      <c r="B2" s="3" t="s">
        <v>0</v>
      </c>
      <c r="I2" s="4"/>
      <c r="K2" s="5"/>
      <c r="L2" s="5" t="str">
        <f>'[5]Start List'!H2</f>
        <v>Saturday, 18.04.2015</v>
      </c>
      <c r="M2" s="6"/>
      <c r="O2" s="5"/>
      <c r="P2" s="5"/>
      <c r="Q2" s="6"/>
      <c r="S2" s="5"/>
      <c r="T2" s="5"/>
      <c r="U2" s="6"/>
      <c r="W2" s="5"/>
      <c r="X2" s="5"/>
      <c r="Y2" s="6"/>
      <c r="AA2" s="5"/>
      <c r="AB2" s="5"/>
      <c r="AC2" s="6"/>
    </row>
    <row r="3" spans="1:35" x14ac:dyDescent="0.25">
      <c r="G3"/>
      <c r="H3"/>
      <c r="I3"/>
    </row>
    <row r="4" spans="1:35" ht="18" x14ac:dyDescent="0.25">
      <c r="A4" s="7" t="s">
        <v>1</v>
      </c>
      <c r="B4" s="8"/>
      <c r="C4" s="52" t="str">
        <f>'[5]Start List'!D4</f>
        <v>CDIJ</v>
      </c>
      <c r="F4" s="10" t="s">
        <v>2</v>
      </c>
      <c r="G4" s="11" t="s">
        <v>3</v>
      </c>
      <c r="I4" s="15" t="str">
        <f>'[5]Start List'!I4</f>
        <v>Gustav SVALLING (SWE) 5*</v>
      </c>
    </row>
    <row r="5" spans="1:35" x14ac:dyDescent="0.25">
      <c r="A5" s="7" t="s">
        <v>4</v>
      </c>
      <c r="B5" s="8"/>
      <c r="C5" s="17" t="str">
        <f>'[5]Start List'!D5</f>
        <v>Minsk, Ratomka</v>
      </c>
      <c r="F5" s="14"/>
      <c r="G5" s="11" t="s">
        <v>5</v>
      </c>
      <c r="I5" s="15" t="str">
        <f>'[5]Start List'!I5</f>
        <v>Maja STUKELJ (SLO) 4*</v>
      </c>
    </row>
    <row r="6" spans="1:35" x14ac:dyDescent="0.25">
      <c r="A6" s="7" t="s">
        <v>6</v>
      </c>
      <c r="B6" s="8"/>
      <c r="C6" s="53" t="str">
        <f>'[5]Start List'!D6</f>
        <v>Belarus</v>
      </c>
      <c r="F6" s="14"/>
      <c r="G6" s="11" t="s">
        <v>7</v>
      </c>
      <c r="I6" s="15" t="str">
        <f>'[5]Start List'!I6</f>
        <v>Yuri ROMANOV (RUS) 4*</v>
      </c>
    </row>
    <row r="7" spans="1:35" x14ac:dyDescent="0.25">
      <c r="A7" s="7" t="s">
        <v>8</v>
      </c>
      <c r="B7" s="8"/>
      <c r="C7" s="53" t="str">
        <f>'[5]Start List'!D7</f>
        <v>16-19.04.2015</v>
      </c>
      <c r="F7" s="14"/>
      <c r="G7" s="11" t="s">
        <v>9</v>
      </c>
      <c r="I7" s="15" t="str">
        <f>'[5]Start List'!I7</f>
        <v>Bernard MAUREL (FRA) 5*</v>
      </c>
    </row>
    <row r="8" spans="1:35" x14ac:dyDescent="0.25">
      <c r="A8" s="7" t="s">
        <v>10</v>
      </c>
      <c r="B8" s="8"/>
      <c r="C8" s="17">
        <f>'[5]Start List'!D8</f>
        <v>6</v>
      </c>
      <c r="F8" s="14"/>
      <c r="G8" s="11" t="s">
        <v>11</v>
      </c>
      <c r="I8" s="15" t="str">
        <f>'[5]Start List'!I8</f>
        <v>Nataliya PETUKHOVA (BLR) 4*</v>
      </c>
    </row>
    <row r="9" spans="1:35" ht="18.75" x14ac:dyDescent="0.25">
      <c r="A9" s="7" t="s">
        <v>12</v>
      </c>
      <c r="B9" s="8"/>
      <c r="C9" s="18" t="str">
        <f>'[5]Start List'!D9</f>
        <v>FREESTYLE TEST Juniors</v>
      </c>
      <c r="D9" s="19"/>
      <c r="E9" s="20"/>
      <c r="F9" s="20"/>
      <c r="G9"/>
      <c r="H9"/>
      <c r="I9"/>
    </row>
    <row r="11" spans="1:35" s="21" customFormat="1" ht="21.75" customHeight="1" x14ac:dyDescent="0.2">
      <c r="A11" s="70" t="s">
        <v>13</v>
      </c>
      <c r="B11" s="70" t="s">
        <v>14</v>
      </c>
      <c r="C11" s="64" t="s">
        <v>15</v>
      </c>
      <c r="D11" s="62" t="s">
        <v>16</v>
      </c>
      <c r="E11" s="62" t="s">
        <v>17</v>
      </c>
      <c r="F11" s="72" t="s">
        <v>18</v>
      </c>
      <c r="G11" s="62" t="s">
        <v>19</v>
      </c>
      <c r="H11" s="64" t="s">
        <v>20</v>
      </c>
      <c r="I11" s="62" t="s">
        <v>21</v>
      </c>
      <c r="J11" s="66" t="s">
        <v>22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82"/>
      <c r="AD11" s="60" t="s">
        <v>24</v>
      </c>
      <c r="AF11" s="22"/>
      <c r="AG11" s="22"/>
    </row>
    <row r="12" spans="1:35" s="21" customFormat="1" ht="21.75" customHeight="1" x14ac:dyDescent="0.2">
      <c r="A12" s="84"/>
      <c r="B12" s="84"/>
      <c r="C12" s="81"/>
      <c r="D12" s="80"/>
      <c r="E12" s="80"/>
      <c r="F12" s="85"/>
      <c r="G12" s="80"/>
      <c r="H12" s="81"/>
      <c r="I12" s="80"/>
      <c r="J12" s="78" t="s">
        <v>31</v>
      </c>
      <c r="K12" s="79"/>
      <c r="L12" s="79"/>
      <c r="M12" s="76" t="s">
        <v>26</v>
      </c>
      <c r="N12" s="78" t="s">
        <v>25</v>
      </c>
      <c r="O12" s="79"/>
      <c r="P12" s="79"/>
      <c r="Q12" s="76" t="s">
        <v>26</v>
      </c>
      <c r="R12" s="78" t="s">
        <v>27</v>
      </c>
      <c r="S12" s="79"/>
      <c r="T12" s="79"/>
      <c r="U12" s="76" t="s">
        <v>26</v>
      </c>
      <c r="V12" s="78" t="s">
        <v>32</v>
      </c>
      <c r="W12" s="79"/>
      <c r="X12" s="79"/>
      <c r="Y12" s="76" t="s">
        <v>26</v>
      </c>
      <c r="Z12" s="78" t="s">
        <v>28</v>
      </c>
      <c r="AA12" s="79"/>
      <c r="AB12" s="79"/>
      <c r="AC12" s="76" t="s">
        <v>26</v>
      </c>
      <c r="AD12" s="83"/>
      <c r="AF12" s="22"/>
      <c r="AG12" s="22"/>
    </row>
    <row r="13" spans="1:35" s="21" customFormat="1" ht="30.75" customHeight="1" x14ac:dyDescent="0.2">
      <c r="A13" s="71"/>
      <c r="B13" s="71"/>
      <c r="C13" s="65"/>
      <c r="D13" s="63"/>
      <c r="E13" s="63"/>
      <c r="F13" s="73"/>
      <c r="G13" s="63"/>
      <c r="H13" s="65"/>
      <c r="I13" s="63"/>
      <c r="J13" s="54" t="s">
        <v>33</v>
      </c>
      <c r="K13" s="55" t="s">
        <v>34</v>
      </c>
      <c r="L13" s="56" t="s">
        <v>35</v>
      </c>
      <c r="M13" s="77"/>
      <c r="N13" s="54" t="s">
        <v>33</v>
      </c>
      <c r="O13" s="55" t="s">
        <v>34</v>
      </c>
      <c r="P13" s="56" t="s">
        <v>35</v>
      </c>
      <c r="Q13" s="77"/>
      <c r="R13" s="54" t="s">
        <v>33</v>
      </c>
      <c r="S13" s="55" t="s">
        <v>34</v>
      </c>
      <c r="T13" s="56" t="s">
        <v>35</v>
      </c>
      <c r="U13" s="77"/>
      <c r="V13" s="54" t="s">
        <v>33</v>
      </c>
      <c r="W13" s="55" t="s">
        <v>34</v>
      </c>
      <c r="X13" s="56" t="s">
        <v>35</v>
      </c>
      <c r="Y13" s="77"/>
      <c r="Z13" s="54" t="s">
        <v>33</v>
      </c>
      <c r="AA13" s="55" t="s">
        <v>34</v>
      </c>
      <c r="AB13" s="56" t="s">
        <v>35</v>
      </c>
      <c r="AC13" s="77"/>
      <c r="AD13" s="61"/>
      <c r="AF13" s="22"/>
      <c r="AG13" s="22"/>
    </row>
    <row r="14" spans="1:35" s="39" customFormat="1" ht="35.1" customHeight="1" x14ac:dyDescent="0.25">
      <c r="A14" s="26">
        <f t="shared" ref="A14:A28" si="0">RANK(AD14,$AD$14:$AD$28)</f>
        <v>1</v>
      </c>
      <c r="B14" s="27">
        <f>'[5]Start List (2)'!C16</f>
        <v>110</v>
      </c>
      <c r="C14" s="28" t="str">
        <f>'[5]Start List (2)'!D16</f>
        <v>SHVETSOVA, Kristina
ШВЕЦОВА Кристина</v>
      </c>
      <c r="D14" s="29">
        <f>'[5]Start List (2)'!E16</f>
        <v>10085561</v>
      </c>
      <c r="E14" s="30" t="str">
        <f>'[5]Start List (2)'!F16</f>
        <v>RUS</v>
      </c>
      <c r="F14" s="31" t="str">
        <f>'[5]Start List (2)'!G16</f>
        <v>WOUT
ВАУТ</v>
      </c>
      <c r="G14" s="32" t="str">
        <f>'[5]Start List (2)'!H16</f>
        <v>104GZ73</v>
      </c>
      <c r="H14" s="33" t="str">
        <f>'[5]Start List (2)'!I16</f>
        <v>KWPN / 2003 / G / d. bay / NED / Weltino / Odiel / T.C.N.Partout /  St.-Petersburg GBOU DOD SDUSSHOR</v>
      </c>
      <c r="I14" s="50" t="s">
        <v>29</v>
      </c>
      <c r="J14" s="57">
        <f>'[5] 11'!E35</f>
        <v>68.75</v>
      </c>
      <c r="K14" s="58">
        <f>'[5] 11'!E37</f>
        <v>69</v>
      </c>
      <c r="L14" s="59">
        <f t="shared" ref="L14:L28" si="1">(J14+K14)/2</f>
        <v>68.875</v>
      </c>
      <c r="M14" s="36">
        <f t="shared" ref="M14:M28" si="2">RANK(L14,L$14:L$28)</f>
        <v>2</v>
      </c>
      <c r="N14" s="57">
        <f>'[5] 11'!F35</f>
        <v>67</v>
      </c>
      <c r="O14" s="58">
        <f>'[5] 11'!F37</f>
        <v>68</v>
      </c>
      <c r="P14" s="59">
        <f t="shared" ref="P14:P28" si="3">(N14+O14)/2</f>
        <v>67.5</v>
      </c>
      <c r="Q14" s="36">
        <f t="shared" ref="Q14:Q28" si="4">RANK(P14,P$14:P$28)</f>
        <v>4</v>
      </c>
      <c r="R14" s="57">
        <f>'[5] 11'!G35</f>
        <v>69.5</v>
      </c>
      <c r="S14" s="58">
        <f>'[5] 11'!G37</f>
        <v>70</v>
      </c>
      <c r="T14" s="59">
        <f t="shared" ref="T14:T28" si="5">(R14+S14)/2</f>
        <v>69.75</v>
      </c>
      <c r="U14" s="36">
        <f t="shared" ref="U14:U28" si="6">RANK(T14,T$14:T$28)</f>
        <v>3</v>
      </c>
      <c r="V14" s="57">
        <f>'[5] 11'!H35</f>
        <v>70.5</v>
      </c>
      <c r="W14" s="58">
        <f>'[5] 11'!H37</f>
        <v>75</v>
      </c>
      <c r="X14" s="59">
        <f t="shared" ref="X14:X28" si="7">(V14+W14)/2</f>
        <v>72.75</v>
      </c>
      <c r="Y14" s="36">
        <f t="shared" ref="Y14:Y28" si="8">RANK(X14,X$14:X$28)</f>
        <v>1</v>
      </c>
      <c r="Z14" s="57">
        <f>'[5] 11'!I35</f>
        <v>72.5</v>
      </c>
      <c r="AA14" s="58">
        <f>'[5] 11'!I37</f>
        <v>74</v>
      </c>
      <c r="AB14" s="59">
        <f t="shared" ref="AB14:AB28" si="9">(Z14+AA14)/2</f>
        <v>73.25</v>
      </c>
      <c r="AC14" s="36">
        <f t="shared" ref="AC14:AC28" si="10">RANK(AB14,AB$14:AB$28)</f>
        <v>1</v>
      </c>
      <c r="AD14" s="38">
        <f t="shared" ref="AD14:AD28" si="11">SUM(L14,P14,T14,X14,AB14)/5</f>
        <v>70.424999999999997</v>
      </c>
      <c r="AG14" s="41"/>
      <c r="AH14" s="41"/>
      <c r="AI14" s="41"/>
    </row>
    <row r="15" spans="1:35" s="39" customFormat="1" ht="35.1" customHeight="1" x14ac:dyDescent="0.25">
      <c r="A15" s="26">
        <f t="shared" si="0"/>
        <v>2</v>
      </c>
      <c r="B15" s="27">
        <f>'[5]Start List (2)'!C19</f>
        <v>111</v>
      </c>
      <c r="C15" s="28" t="str">
        <f>'[5]Start List (2)'!D19</f>
        <v>VOLKOVA Anastasiya
ВОЛКОВА Анастасия</v>
      </c>
      <c r="D15" s="29">
        <f>'[5]Start List (2)'!E19</f>
        <v>10078648</v>
      </c>
      <c r="E15" s="30" t="str">
        <f>'[5]Start List (2)'!F19</f>
        <v>RUS</v>
      </c>
      <c r="F15" s="31" t="str">
        <f>'[5]Start List (2)'!G19</f>
        <v>WESTPOINT DON
ВЕСТПОИНТ ДОН</v>
      </c>
      <c r="G15" s="32" t="str">
        <f>'[5]Start List (2)'!H19</f>
        <v xml:space="preserve">104AW08 </v>
      </c>
      <c r="H15" s="33" t="str">
        <f>'[5]Start List (2)'!I19</f>
        <v>TRAK / 2005 / G / bay / UKR / Peon / Vlada / Demonas / VOLKOVA, Elona</v>
      </c>
      <c r="I15" s="50" t="s">
        <v>29</v>
      </c>
      <c r="J15" s="57">
        <f>'[5] 14'!E35</f>
        <v>67</v>
      </c>
      <c r="K15" s="58">
        <f>'[5] 14'!E37</f>
        <v>68</v>
      </c>
      <c r="L15" s="59">
        <f t="shared" si="1"/>
        <v>67.5</v>
      </c>
      <c r="M15" s="36">
        <f t="shared" si="2"/>
        <v>5</v>
      </c>
      <c r="N15" s="57">
        <f>'[5] 14'!F35</f>
        <v>65.75</v>
      </c>
      <c r="O15" s="58">
        <f>'[5] 14'!F37</f>
        <v>70</v>
      </c>
      <c r="P15" s="59">
        <f t="shared" si="3"/>
        <v>67.875</v>
      </c>
      <c r="Q15" s="36">
        <f t="shared" si="4"/>
        <v>3</v>
      </c>
      <c r="R15" s="57">
        <f>'[5] 14'!G35</f>
        <v>69.5</v>
      </c>
      <c r="S15" s="58">
        <f>'[5] 14'!G37</f>
        <v>71</v>
      </c>
      <c r="T15" s="59">
        <f t="shared" si="5"/>
        <v>70.25</v>
      </c>
      <c r="U15" s="36">
        <f t="shared" si="6"/>
        <v>1</v>
      </c>
      <c r="V15" s="57">
        <f>'[5] 14'!H35</f>
        <v>68.25</v>
      </c>
      <c r="W15" s="58">
        <f>'[5] 14'!H37</f>
        <v>73</v>
      </c>
      <c r="X15" s="59">
        <f t="shared" si="7"/>
        <v>70.625</v>
      </c>
      <c r="Y15" s="36">
        <f t="shared" si="8"/>
        <v>3</v>
      </c>
      <c r="Z15" s="57">
        <f>'[5] 14'!I35</f>
        <v>68.75</v>
      </c>
      <c r="AA15" s="58">
        <f>'[5] 14'!I37</f>
        <v>72</v>
      </c>
      <c r="AB15" s="59">
        <f t="shared" si="9"/>
        <v>70.375</v>
      </c>
      <c r="AC15" s="36">
        <f t="shared" si="10"/>
        <v>3</v>
      </c>
      <c r="AD15" s="38">
        <f t="shared" si="11"/>
        <v>69.325000000000003</v>
      </c>
      <c r="AG15" s="42"/>
      <c r="AH15" s="42"/>
      <c r="AI15" s="42"/>
    </row>
    <row r="16" spans="1:35" s="39" customFormat="1" ht="35.1" customHeight="1" x14ac:dyDescent="0.25">
      <c r="A16" s="26">
        <f t="shared" si="0"/>
        <v>3</v>
      </c>
      <c r="B16" s="27">
        <f>'[5]Start List (2)'!C20</f>
        <v>108</v>
      </c>
      <c r="C16" s="28" t="str">
        <f>'[5]Start List (2)'!D20</f>
        <v>SEREBRYANNIKOVA, Ekaterina
СЕРЕБРЯННИКОВА Екатерина</v>
      </c>
      <c r="D16" s="29">
        <f>'[5]Start List (2)'!E20</f>
        <v>10104871</v>
      </c>
      <c r="E16" s="30" t="str">
        <f>'[5]Start List (2)'!F20</f>
        <v>RUS</v>
      </c>
      <c r="F16" s="31" t="str">
        <f>'[5]Start List (2)'!G20</f>
        <v>CHARLESTON
ЧАРЛЬСТОН</v>
      </c>
      <c r="G16" s="32" t="str">
        <f>'[5]Start List (2)'!H20</f>
        <v>104KP10</v>
      </c>
      <c r="H16" s="33" t="str">
        <f>'[5]Start List (2)'!I20</f>
        <v>KWPN / 2007 / G / chestnut / NED / Jazz / Julia / Rubinstein / SEREBRYANNIKOVA, Valentina</v>
      </c>
      <c r="I16" s="50" t="s">
        <v>29</v>
      </c>
      <c r="J16" s="57">
        <f>'[5] 15'!E35</f>
        <v>68.5</v>
      </c>
      <c r="K16" s="58">
        <f>'[5] 15'!E37</f>
        <v>68</v>
      </c>
      <c r="L16" s="59">
        <f t="shared" si="1"/>
        <v>68.25</v>
      </c>
      <c r="M16" s="36">
        <f t="shared" si="2"/>
        <v>4</v>
      </c>
      <c r="N16" s="57">
        <f>'[5] 15'!F35</f>
        <v>64.75</v>
      </c>
      <c r="O16" s="58">
        <f>'[5] 15'!F37</f>
        <v>68</v>
      </c>
      <c r="P16" s="59">
        <f t="shared" si="3"/>
        <v>66.375</v>
      </c>
      <c r="Q16" s="36">
        <f t="shared" si="4"/>
        <v>6</v>
      </c>
      <c r="R16" s="57">
        <f>'[5] 15'!G35</f>
        <v>68.25</v>
      </c>
      <c r="S16" s="58">
        <f>'[5] 15'!G37</f>
        <v>68</v>
      </c>
      <c r="T16" s="59">
        <f t="shared" si="5"/>
        <v>68.125</v>
      </c>
      <c r="U16" s="36">
        <f t="shared" si="6"/>
        <v>5</v>
      </c>
      <c r="V16" s="57">
        <f>'[5] 15'!H35</f>
        <v>68.25</v>
      </c>
      <c r="W16" s="58">
        <f>'[5] 15'!H37</f>
        <v>74</v>
      </c>
      <c r="X16" s="59">
        <f t="shared" si="7"/>
        <v>71.125</v>
      </c>
      <c r="Y16" s="36">
        <f t="shared" si="8"/>
        <v>2</v>
      </c>
      <c r="Z16" s="57">
        <f>'[5] 15'!I35</f>
        <v>69.75</v>
      </c>
      <c r="AA16" s="58">
        <f>'[5] 15'!I37</f>
        <v>73</v>
      </c>
      <c r="AB16" s="59">
        <f t="shared" si="9"/>
        <v>71.375</v>
      </c>
      <c r="AC16" s="36">
        <f t="shared" si="10"/>
        <v>2</v>
      </c>
      <c r="AD16" s="38">
        <f t="shared" si="11"/>
        <v>69.05</v>
      </c>
      <c r="AG16" s="41"/>
      <c r="AH16" s="41"/>
      <c r="AI16" s="41"/>
    </row>
    <row r="17" spans="1:35" s="39" customFormat="1" ht="35.1" customHeight="1" x14ac:dyDescent="0.25">
      <c r="A17" s="26">
        <f t="shared" si="0"/>
        <v>4</v>
      </c>
      <c r="B17" s="27">
        <f>'[5]Start List (2)'!C18</f>
        <v>107</v>
      </c>
      <c r="C17" s="28" t="str">
        <f>'[5]Start List (2)'!D18</f>
        <v>RATCUN, Anna
РАЦУН Анна</v>
      </c>
      <c r="D17" s="29">
        <f>'[5]Start List (2)'!E18</f>
        <v>10084913</v>
      </c>
      <c r="E17" s="30" t="str">
        <f>'[5]Start List (2)'!F18</f>
        <v>RUS</v>
      </c>
      <c r="F17" s="31" t="str">
        <f>'[5]Start List (2)'!G18</f>
        <v>ZIPPO
ЗИППО</v>
      </c>
      <c r="G17" s="32" t="str">
        <f>'[5]Start List (2)'!H18</f>
        <v>103WX90</v>
      </c>
      <c r="H17" s="33" t="str">
        <f>'[5]Start List (2)'!I18</f>
        <v>AES / 2004 / G/ brown / NED / Show Time / Sittie / Beaujolais / RATSUN, Tatyana</v>
      </c>
      <c r="I17" s="50" t="s">
        <v>29</v>
      </c>
      <c r="J17" s="57">
        <f>'[5] 13'!E35</f>
        <v>66</v>
      </c>
      <c r="K17" s="58">
        <f>'[5] 13'!E37</f>
        <v>68</v>
      </c>
      <c r="L17" s="59">
        <f t="shared" si="1"/>
        <v>67</v>
      </c>
      <c r="M17" s="36">
        <f t="shared" si="2"/>
        <v>6</v>
      </c>
      <c r="N17" s="57">
        <f>'[5] 13'!F35</f>
        <v>70</v>
      </c>
      <c r="O17" s="58">
        <f>'[5] 13'!F37</f>
        <v>72</v>
      </c>
      <c r="P17" s="59">
        <f t="shared" si="3"/>
        <v>71</v>
      </c>
      <c r="Q17" s="36">
        <f t="shared" si="4"/>
        <v>1</v>
      </c>
      <c r="R17" s="57">
        <f>'[5] 13'!G35</f>
        <v>69.75</v>
      </c>
      <c r="S17" s="58">
        <f>'[5] 13'!G37</f>
        <v>70</v>
      </c>
      <c r="T17" s="59">
        <f t="shared" si="5"/>
        <v>69.875</v>
      </c>
      <c r="U17" s="36">
        <f t="shared" si="6"/>
        <v>2</v>
      </c>
      <c r="V17" s="57">
        <f>'[5] 13'!H35</f>
        <v>67.75</v>
      </c>
      <c r="W17" s="58">
        <f>'[5] 13'!H37</f>
        <v>67</v>
      </c>
      <c r="X17" s="59">
        <f t="shared" si="7"/>
        <v>67.375</v>
      </c>
      <c r="Y17" s="36">
        <f t="shared" si="8"/>
        <v>5</v>
      </c>
      <c r="Z17" s="57">
        <f>'[5] 13'!I35</f>
        <v>69</v>
      </c>
      <c r="AA17" s="58">
        <f>'[5] 13'!I37</f>
        <v>69</v>
      </c>
      <c r="AB17" s="59">
        <f t="shared" si="9"/>
        <v>69</v>
      </c>
      <c r="AC17" s="36">
        <f t="shared" si="10"/>
        <v>4</v>
      </c>
      <c r="AD17" s="38">
        <f t="shared" si="11"/>
        <v>68.849999999999994</v>
      </c>
      <c r="AG17" s="41"/>
      <c r="AH17" s="41"/>
      <c r="AI17" s="41"/>
    </row>
    <row r="18" spans="1:35" s="39" customFormat="1" ht="35.1" customHeight="1" x14ac:dyDescent="0.25">
      <c r="A18" s="26">
        <f t="shared" si="0"/>
        <v>5</v>
      </c>
      <c r="B18" s="27">
        <f>'[5]Start List (2)'!C17</f>
        <v>101</v>
      </c>
      <c r="C18" s="28" t="str">
        <f>'[5]Start List (2)'!D17</f>
        <v>GORBACHEVA, Yulia
ГОРБАЧЕВА Юлия</v>
      </c>
      <c r="D18" s="29">
        <f>'[5]Start List (2)'!E17</f>
        <v>10080582</v>
      </c>
      <c r="E18" s="30" t="str">
        <f>'[5]Start List (2)'!F17</f>
        <v>RUS</v>
      </c>
      <c r="F18" s="31" t="str">
        <f>'[5]Start List (2)'!G17</f>
        <v>PRESTIGE
ПРЕСТИЖ</v>
      </c>
      <c r="G18" s="32" t="str">
        <f>'[5]Start List (2)'!H17</f>
        <v>104KH36</v>
      </c>
      <c r="H18" s="33" t="str">
        <f>'[5]Start List (2)'!I17</f>
        <v>HB / 2007 / G / grey / RUS / Salut / Palmira / Abtsion / LOKTIONOV, Victor</v>
      </c>
      <c r="I18" s="50" t="s">
        <v>29</v>
      </c>
      <c r="J18" s="57">
        <f>'[5] 12'!E35</f>
        <v>68.5</v>
      </c>
      <c r="K18" s="58">
        <f>'[5] 12'!E37</f>
        <v>72</v>
      </c>
      <c r="L18" s="59">
        <f t="shared" si="1"/>
        <v>70.25</v>
      </c>
      <c r="M18" s="36">
        <f t="shared" si="2"/>
        <v>1</v>
      </c>
      <c r="N18" s="57">
        <f>'[5] 12'!F35</f>
        <v>64.5</v>
      </c>
      <c r="O18" s="58">
        <f>'[5] 12'!F37</f>
        <v>72</v>
      </c>
      <c r="P18" s="59">
        <f t="shared" si="3"/>
        <v>68.25</v>
      </c>
      <c r="Q18" s="36">
        <f t="shared" si="4"/>
        <v>2</v>
      </c>
      <c r="R18" s="57">
        <f>'[5] 12'!G35</f>
        <v>68</v>
      </c>
      <c r="S18" s="58">
        <f>'[5] 12'!G37</f>
        <v>71</v>
      </c>
      <c r="T18" s="59">
        <f t="shared" si="5"/>
        <v>69.5</v>
      </c>
      <c r="U18" s="36">
        <f t="shared" si="6"/>
        <v>4</v>
      </c>
      <c r="V18" s="57">
        <f>'[5] 12'!H35</f>
        <v>58.5</v>
      </c>
      <c r="W18" s="58">
        <f>'[5] 12'!H37</f>
        <v>63</v>
      </c>
      <c r="X18" s="59">
        <f t="shared" si="7"/>
        <v>60.75</v>
      </c>
      <c r="Y18" s="36">
        <f t="shared" si="8"/>
        <v>13</v>
      </c>
      <c r="Z18" s="57">
        <f>'[5] 12'!I35</f>
        <v>66.25</v>
      </c>
      <c r="AA18" s="58">
        <f>'[5] 12'!I37</f>
        <v>70</v>
      </c>
      <c r="AB18" s="59">
        <f t="shared" si="9"/>
        <v>68.125</v>
      </c>
      <c r="AC18" s="36">
        <f t="shared" si="10"/>
        <v>6</v>
      </c>
      <c r="AD18" s="38">
        <f t="shared" si="11"/>
        <v>67.375</v>
      </c>
      <c r="AG18" s="42"/>
      <c r="AH18" s="42"/>
      <c r="AI18" s="42"/>
    </row>
    <row r="19" spans="1:35" s="39" customFormat="1" ht="35.1" customHeight="1" x14ac:dyDescent="0.25">
      <c r="A19" s="26">
        <f t="shared" si="0"/>
        <v>6</v>
      </c>
      <c r="B19" s="27">
        <f>'[5]Start List (2)'!C6</f>
        <v>140</v>
      </c>
      <c r="C19" s="28" t="str">
        <f>'[5]Start List (2)'!D6</f>
        <v>AVINA Alina
АВИНА Алина</v>
      </c>
      <c r="D19" s="29">
        <f>'[5]Start List (2)'!E6</f>
        <v>10102035</v>
      </c>
      <c r="E19" s="30" t="str">
        <f>'[5]Start List (2)'!F6</f>
        <v>BLR</v>
      </c>
      <c r="F19" s="31" t="str">
        <f>'[5]Start List (2)'!G6</f>
        <v>DEPOZIT
ДЕПОЗИТ</v>
      </c>
      <c r="G19" s="32" t="str">
        <f>'[5]Start List (2)'!H6</f>
        <v>103JQ61</v>
      </c>
      <c r="H19" s="33" t="str">
        <f>'[5]Start List (2)'!I6</f>
        <v>TRAK / 2004 / St / chestn / BLR / POHVAL / DIASPORA / PLUTARH /  Republic Olympic Equestrian and Breeding Center</v>
      </c>
      <c r="I19" s="43"/>
      <c r="J19" s="57">
        <f>'[5] 1'!E35</f>
        <v>67.75</v>
      </c>
      <c r="K19" s="58">
        <f>'[5] 1'!E37</f>
        <v>70</v>
      </c>
      <c r="L19" s="59">
        <f t="shared" si="1"/>
        <v>68.875</v>
      </c>
      <c r="M19" s="36">
        <f t="shared" si="2"/>
        <v>2</v>
      </c>
      <c r="N19" s="57">
        <f>'[5] 1'!F35</f>
        <v>65</v>
      </c>
      <c r="O19" s="58">
        <f>'[5] 1'!F37</f>
        <v>69</v>
      </c>
      <c r="P19" s="59">
        <f t="shared" si="3"/>
        <v>67</v>
      </c>
      <c r="Q19" s="36">
        <f t="shared" si="4"/>
        <v>5</v>
      </c>
      <c r="R19" s="57">
        <f>'[5] 1'!G35</f>
        <v>66.75</v>
      </c>
      <c r="S19" s="58">
        <f>'[5] 1'!G37</f>
        <v>69</v>
      </c>
      <c r="T19" s="59">
        <f t="shared" si="5"/>
        <v>67.875</v>
      </c>
      <c r="U19" s="36">
        <f t="shared" si="6"/>
        <v>6</v>
      </c>
      <c r="V19" s="57">
        <f>'[5] 1'!H35</f>
        <v>66.75</v>
      </c>
      <c r="W19" s="58">
        <f>'[5] 1'!H37</f>
        <v>70</v>
      </c>
      <c r="X19" s="59">
        <f t="shared" si="7"/>
        <v>68.375</v>
      </c>
      <c r="Y19" s="36">
        <f t="shared" si="8"/>
        <v>4</v>
      </c>
      <c r="Z19" s="57">
        <f>'[5] 1'!I35</f>
        <v>64.25</v>
      </c>
      <c r="AA19" s="58">
        <f>'[5] 1'!I37</f>
        <v>64</v>
      </c>
      <c r="AB19" s="59">
        <f t="shared" si="9"/>
        <v>64.125</v>
      </c>
      <c r="AC19" s="36">
        <f t="shared" si="10"/>
        <v>10</v>
      </c>
      <c r="AD19" s="38">
        <f t="shared" si="11"/>
        <v>67.25</v>
      </c>
      <c r="AF19" s="40"/>
      <c r="AG19" s="41"/>
      <c r="AH19" s="41"/>
      <c r="AI19" s="41"/>
    </row>
    <row r="20" spans="1:35" s="39" customFormat="1" ht="35.1" customHeight="1" x14ac:dyDescent="0.25">
      <c r="A20" s="26">
        <f t="shared" si="0"/>
        <v>7</v>
      </c>
      <c r="B20" s="27">
        <f>'[5]Start List (2)'!C13</f>
        <v>146</v>
      </c>
      <c r="C20" s="28" t="str">
        <f>'[5]Start List (2)'!D13</f>
        <v>SAZONAVA Aliaksandra
САЗОНОВА Александра</v>
      </c>
      <c r="D20" s="29">
        <f>'[5]Start List (2)'!E13</f>
        <v>10102021</v>
      </c>
      <c r="E20" s="30" t="str">
        <f>'[5]Start List (2)'!F13</f>
        <v>BLR</v>
      </c>
      <c r="F20" s="31" t="str">
        <f>'[5]Start List (2)'!G13</f>
        <v>DOMBAI
ДОМБАЙ</v>
      </c>
      <c r="G20" s="32" t="str">
        <f>'[5]Start List (2)'!H13</f>
        <v>BLR00077</v>
      </c>
      <c r="H20" s="33" t="str">
        <f>'[5]Start List (2)'!I13</f>
        <v>HB / 1993 / G / d. chestnut / BLR / BEK xx / DORIS / DIFER H /  Republic Olympic Equestrian and Breeding Center</v>
      </c>
      <c r="I20" s="43"/>
      <c r="J20" s="57">
        <f>'[5] 8'!E35</f>
        <v>63.25</v>
      </c>
      <c r="K20" s="58">
        <f>'[5] 8'!E37</f>
        <v>67</v>
      </c>
      <c r="L20" s="59">
        <f t="shared" si="1"/>
        <v>65.125</v>
      </c>
      <c r="M20" s="36">
        <f t="shared" si="2"/>
        <v>8</v>
      </c>
      <c r="N20" s="57">
        <f>'[5] 8'!F35</f>
        <v>64.25</v>
      </c>
      <c r="O20" s="58">
        <f>'[5] 8'!F37</f>
        <v>67</v>
      </c>
      <c r="P20" s="59">
        <f t="shared" si="3"/>
        <v>65.625</v>
      </c>
      <c r="Q20" s="36">
        <f t="shared" si="4"/>
        <v>7</v>
      </c>
      <c r="R20" s="57">
        <f>'[5] 8'!G35</f>
        <v>65.75</v>
      </c>
      <c r="S20" s="58">
        <f>'[5] 8'!G37</f>
        <v>66</v>
      </c>
      <c r="T20" s="59">
        <f t="shared" si="5"/>
        <v>65.875</v>
      </c>
      <c r="U20" s="36">
        <f t="shared" si="6"/>
        <v>8</v>
      </c>
      <c r="V20" s="57">
        <f>'[5] 8'!H35</f>
        <v>62</v>
      </c>
      <c r="W20" s="58">
        <f>'[5] 8'!H37</f>
        <v>63</v>
      </c>
      <c r="X20" s="59">
        <f t="shared" si="7"/>
        <v>62.5</v>
      </c>
      <c r="Y20" s="36">
        <f t="shared" si="8"/>
        <v>9</v>
      </c>
      <c r="Z20" s="57">
        <f>'[5] 8'!I35</f>
        <v>66.5</v>
      </c>
      <c r="AA20" s="58">
        <f>'[5] 8'!I37</f>
        <v>71</v>
      </c>
      <c r="AB20" s="59">
        <f t="shared" si="9"/>
        <v>68.75</v>
      </c>
      <c r="AC20" s="36">
        <f t="shared" si="10"/>
        <v>5</v>
      </c>
      <c r="AD20" s="38">
        <f t="shared" si="11"/>
        <v>65.575000000000003</v>
      </c>
      <c r="AF20" s="40"/>
      <c r="AG20" s="42"/>
      <c r="AH20" s="42"/>
      <c r="AI20" s="42"/>
    </row>
    <row r="21" spans="1:35" s="39" customFormat="1" ht="35.1" customHeight="1" x14ac:dyDescent="0.25">
      <c r="A21" s="26">
        <f t="shared" si="0"/>
        <v>8</v>
      </c>
      <c r="B21" s="27">
        <f>'[5]Start List (2)'!C14</f>
        <v>144</v>
      </c>
      <c r="C21" s="28" t="str">
        <f>'[5]Start List (2)'!D14</f>
        <v>RAMANENKA, Anastasiya
РОМАНЕНКО Анастасия</v>
      </c>
      <c r="D21" s="29">
        <f>'[5]Start List (2)'!E14</f>
        <v>10106459</v>
      </c>
      <c r="E21" s="30" t="str">
        <f>'[5]Start List (2)'!F14</f>
        <v>BLR</v>
      </c>
      <c r="F21" s="31" t="str">
        <f>'[5]Start List (2)'!G14</f>
        <v>VIKING
ВИКИНГ</v>
      </c>
      <c r="G21" s="32" t="str">
        <f>'[5]Start List (2)'!H14</f>
        <v>104TK06</v>
      </c>
      <c r="H21" s="33" t="str">
        <f>'[5]Start List (2)'!I14</f>
        <v>HANN / 2002 / St / bay / BLR / KOBRIN / VOSPETAYA / VOZGON / Mogilev regional olympic equestrian centre</v>
      </c>
      <c r="I21" s="43"/>
      <c r="J21" s="57">
        <f>'[5] 9'!E35</f>
        <v>64.5</v>
      </c>
      <c r="K21" s="58">
        <f>'[5] 9'!E37</f>
        <v>65</v>
      </c>
      <c r="L21" s="59">
        <f t="shared" si="1"/>
        <v>64.75</v>
      </c>
      <c r="M21" s="36">
        <f t="shared" si="2"/>
        <v>9</v>
      </c>
      <c r="N21" s="57">
        <f>'[5] 9'!F35</f>
        <v>59.75</v>
      </c>
      <c r="O21" s="58">
        <f>'[5] 9'!F37</f>
        <v>63</v>
      </c>
      <c r="P21" s="59">
        <f t="shared" si="3"/>
        <v>61.375</v>
      </c>
      <c r="Q21" s="36">
        <f t="shared" si="4"/>
        <v>13</v>
      </c>
      <c r="R21" s="57">
        <f>'[5] 9'!G35</f>
        <v>65.25</v>
      </c>
      <c r="S21" s="58">
        <f>'[5] 9'!G37</f>
        <v>65</v>
      </c>
      <c r="T21" s="59">
        <f t="shared" si="5"/>
        <v>65.125</v>
      </c>
      <c r="U21" s="36">
        <f t="shared" si="6"/>
        <v>11</v>
      </c>
      <c r="V21" s="57">
        <f>'[5] 9'!H35</f>
        <v>65</v>
      </c>
      <c r="W21" s="58">
        <f>'[5] 9'!H37</f>
        <v>65</v>
      </c>
      <c r="X21" s="59">
        <f t="shared" si="7"/>
        <v>65</v>
      </c>
      <c r="Y21" s="36">
        <f t="shared" si="8"/>
        <v>6</v>
      </c>
      <c r="Z21" s="57">
        <f>'[5] 9'!I35</f>
        <v>67</v>
      </c>
      <c r="AA21" s="58">
        <f>'[5] 9'!I37</f>
        <v>68</v>
      </c>
      <c r="AB21" s="59">
        <f t="shared" si="9"/>
        <v>67.5</v>
      </c>
      <c r="AC21" s="36">
        <f t="shared" si="10"/>
        <v>7</v>
      </c>
      <c r="AD21" s="38">
        <f t="shared" si="11"/>
        <v>64.75</v>
      </c>
      <c r="AF21" s="40"/>
      <c r="AG21" s="42"/>
      <c r="AH21" s="42"/>
      <c r="AI21" s="42"/>
    </row>
    <row r="22" spans="1:35" s="39" customFormat="1" ht="35.1" customHeight="1" x14ac:dyDescent="0.25">
      <c r="A22" s="26">
        <f t="shared" si="0"/>
        <v>9</v>
      </c>
      <c r="B22" s="27">
        <f>'[5]Start List (2)'!C15</f>
        <v>143</v>
      </c>
      <c r="C22" s="28" t="str">
        <f>'[5]Start List (2)'!D15</f>
        <v>FOKEEVA, Lizaveta
ФОКЕЕВА Елизавета</v>
      </c>
      <c r="D22" s="29">
        <f>'[5]Start List (2)'!E15</f>
        <v>10107965</v>
      </c>
      <c r="E22" s="30" t="str">
        <f>'[5]Start List (2)'!F15</f>
        <v>BLR</v>
      </c>
      <c r="F22" s="31" t="str">
        <f>'[5]Start List (2)'!G15</f>
        <v>DITRIKH
ДИТРИХ</v>
      </c>
      <c r="G22" s="32" t="str">
        <f>'[5]Start List (2)'!H15</f>
        <v>BLR40056</v>
      </c>
      <c r="H22" s="33" t="str">
        <f>'[5]Start List (2)'!I15</f>
        <v>TRAK / 2001 / G / bay / BLR / HIRAMAS / DELFIYA / EFIR / Republic Olympic Equestrian and Breeding Center</v>
      </c>
      <c r="I22" s="43"/>
      <c r="J22" s="57">
        <f>'[5] 10'!E35</f>
        <v>65.5</v>
      </c>
      <c r="K22" s="58">
        <f>'[5] 10'!E37</f>
        <v>66</v>
      </c>
      <c r="L22" s="59">
        <f t="shared" si="1"/>
        <v>65.75</v>
      </c>
      <c r="M22" s="36">
        <f t="shared" si="2"/>
        <v>7</v>
      </c>
      <c r="N22" s="57">
        <f>'[5] 10'!F35</f>
        <v>63.75</v>
      </c>
      <c r="O22" s="58">
        <f>'[5] 10'!F37</f>
        <v>64</v>
      </c>
      <c r="P22" s="59">
        <f t="shared" si="3"/>
        <v>63.875</v>
      </c>
      <c r="Q22" s="36">
        <f t="shared" si="4"/>
        <v>9</v>
      </c>
      <c r="R22" s="57">
        <f>'[5] 10'!G35</f>
        <v>66.5</v>
      </c>
      <c r="S22" s="58">
        <f>'[5] 10'!G37</f>
        <v>67</v>
      </c>
      <c r="T22" s="59">
        <f t="shared" si="5"/>
        <v>66.75</v>
      </c>
      <c r="U22" s="36">
        <f t="shared" si="6"/>
        <v>7</v>
      </c>
      <c r="V22" s="57">
        <f>'[5] 10'!H35</f>
        <v>62.75</v>
      </c>
      <c r="W22" s="58">
        <f>'[5] 10'!H37</f>
        <v>60</v>
      </c>
      <c r="X22" s="59">
        <f t="shared" si="7"/>
        <v>61.375</v>
      </c>
      <c r="Y22" s="36">
        <f t="shared" si="8"/>
        <v>11</v>
      </c>
      <c r="Z22" s="57">
        <f>'[5] 10'!I35</f>
        <v>65.25</v>
      </c>
      <c r="AA22" s="58">
        <f>'[5] 10'!I37</f>
        <v>64</v>
      </c>
      <c r="AB22" s="59">
        <f t="shared" si="9"/>
        <v>64.625</v>
      </c>
      <c r="AC22" s="36">
        <f t="shared" si="10"/>
        <v>8</v>
      </c>
      <c r="AD22" s="38">
        <f t="shared" si="11"/>
        <v>64.474999999999994</v>
      </c>
      <c r="AF22" s="40"/>
      <c r="AG22" s="41"/>
      <c r="AH22" s="41"/>
      <c r="AI22" s="41"/>
    </row>
    <row r="23" spans="1:35" s="39" customFormat="1" ht="35.1" customHeight="1" x14ac:dyDescent="0.25">
      <c r="A23" s="26">
        <f t="shared" si="0"/>
        <v>10</v>
      </c>
      <c r="B23" s="27">
        <f>'[5]Start List (2)'!C11</f>
        <v>100</v>
      </c>
      <c r="C23" s="28" t="str">
        <f>'[5]Start List (2)'!D11</f>
        <v>ASLANOVA, Maria
АСЛАНОВА Мария</v>
      </c>
      <c r="D23" s="29">
        <f>'[5]Start List (2)'!E11</f>
        <v>10117749</v>
      </c>
      <c r="E23" s="30" t="str">
        <f>'[5]Start List (2)'!F11</f>
        <v>RUS</v>
      </c>
      <c r="F23" s="31" t="str">
        <f>'[5]Start List (2)'!G11</f>
        <v>KASTELLO
КАСТЕЛЛО</v>
      </c>
      <c r="G23" s="32" t="str">
        <f>'[5]Start List (2)'!H11</f>
        <v>103ES77</v>
      </c>
      <c r="H23" s="33" t="str">
        <f>'[5]Start List (2)'!I11</f>
        <v>LATV / 2005 / G / bay / LAT / Calliano / Lina / Limits / GUDO SDUSHOR</v>
      </c>
      <c r="I23" s="43"/>
      <c r="J23" s="57">
        <f>'[5] 6'!E35</f>
        <v>63</v>
      </c>
      <c r="K23" s="58">
        <f>'[5] 6'!E37</f>
        <v>66</v>
      </c>
      <c r="L23" s="59">
        <f t="shared" si="1"/>
        <v>64.5</v>
      </c>
      <c r="M23" s="36">
        <f t="shared" si="2"/>
        <v>10</v>
      </c>
      <c r="N23" s="57">
        <f>'[5] 6'!F35</f>
        <v>66.25</v>
      </c>
      <c r="O23" s="58">
        <f>'[5] 6'!F37</f>
        <v>65</v>
      </c>
      <c r="P23" s="59">
        <f t="shared" si="3"/>
        <v>65.625</v>
      </c>
      <c r="Q23" s="36">
        <f t="shared" si="4"/>
        <v>7</v>
      </c>
      <c r="R23" s="57">
        <f>'[5] 6'!G35</f>
        <v>62</v>
      </c>
      <c r="S23" s="58">
        <f>'[5] 6'!G37</f>
        <v>64</v>
      </c>
      <c r="T23" s="59">
        <f t="shared" si="5"/>
        <v>63</v>
      </c>
      <c r="U23" s="36">
        <f t="shared" si="6"/>
        <v>12</v>
      </c>
      <c r="V23" s="57">
        <f>'[5] 6'!H35</f>
        <v>59.75</v>
      </c>
      <c r="W23" s="58">
        <f>'[5] 6'!H37</f>
        <v>62</v>
      </c>
      <c r="X23" s="59">
        <f t="shared" si="7"/>
        <v>60.875</v>
      </c>
      <c r="Y23" s="36">
        <f t="shared" si="8"/>
        <v>12</v>
      </c>
      <c r="Z23" s="57">
        <f>'[5] 6'!I35</f>
        <v>64.25</v>
      </c>
      <c r="AA23" s="58">
        <f>'[5] 6'!I37</f>
        <v>65</v>
      </c>
      <c r="AB23" s="59">
        <f t="shared" si="9"/>
        <v>64.625</v>
      </c>
      <c r="AC23" s="36">
        <f t="shared" si="10"/>
        <v>8</v>
      </c>
      <c r="AD23" s="38">
        <f t="shared" si="11"/>
        <v>63.725000000000001</v>
      </c>
      <c r="AF23" s="40"/>
      <c r="AG23" s="41"/>
      <c r="AH23" s="41"/>
      <c r="AI23" s="41"/>
    </row>
    <row r="24" spans="1:35" s="39" customFormat="1" ht="35.1" customHeight="1" x14ac:dyDescent="0.25">
      <c r="A24" s="26">
        <f t="shared" si="0"/>
        <v>11</v>
      </c>
      <c r="B24" s="27">
        <f>'[5]Start List (2)'!C8</f>
        <v>132</v>
      </c>
      <c r="C24" s="28" t="str">
        <f>'[5]Start List (2)'!D8</f>
        <v>MASOKA Yuliana
МАСОКА Юлиана</v>
      </c>
      <c r="D24" s="29">
        <f>'[5]Start List (2)'!E8</f>
        <v>10110755</v>
      </c>
      <c r="E24" s="30" t="str">
        <f>'[5]Start List (2)'!F8</f>
        <v>UKR</v>
      </c>
      <c r="F24" s="31" t="str">
        <f>'[5]Start List (2)'!G8</f>
        <v>LOTUS
ЛОТОС</v>
      </c>
      <c r="G24" s="32" t="str">
        <f>'[5]Start List (2)'!H8</f>
        <v>UKR40081</v>
      </c>
      <c r="H24" s="33" t="str">
        <f>'[5]Start List (2)'!I8</f>
        <v>WESTF / 2002 / G / bay / GER / Lancer III / Dorina / Dinard L / ONYSHCHENKO OLEKSANDR</v>
      </c>
      <c r="I24" s="43"/>
      <c r="J24" s="57">
        <f>'[5] 3'!E35</f>
        <v>62.5</v>
      </c>
      <c r="K24" s="58">
        <f>'[5] 3'!E37</f>
        <v>65</v>
      </c>
      <c r="L24" s="59">
        <f t="shared" si="1"/>
        <v>63.75</v>
      </c>
      <c r="M24" s="36">
        <f t="shared" si="2"/>
        <v>11</v>
      </c>
      <c r="N24" s="57">
        <f>'[5] 3'!F35</f>
        <v>60</v>
      </c>
      <c r="O24" s="58">
        <f>'[5] 3'!F37</f>
        <v>63</v>
      </c>
      <c r="P24" s="59">
        <f t="shared" si="3"/>
        <v>61.5</v>
      </c>
      <c r="Q24" s="36">
        <f t="shared" si="4"/>
        <v>12</v>
      </c>
      <c r="R24" s="57">
        <f>'[5] 3'!G35</f>
        <v>65</v>
      </c>
      <c r="S24" s="58">
        <f>'[5] 3'!G37</f>
        <v>66</v>
      </c>
      <c r="T24" s="59">
        <f t="shared" si="5"/>
        <v>65.5</v>
      </c>
      <c r="U24" s="36">
        <f t="shared" si="6"/>
        <v>10</v>
      </c>
      <c r="V24" s="57">
        <f>'[5] 3'!H35</f>
        <v>62.25</v>
      </c>
      <c r="W24" s="58">
        <f>'[5] 3'!H37</f>
        <v>64</v>
      </c>
      <c r="X24" s="59">
        <f t="shared" si="7"/>
        <v>63.125</v>
      </c>
      <c r="Y24" s="36">
        <f t="shared" si="8"/>
        <v>8</v>
      </c>
      <c r="Z24" s="57">
        <f>'[5] 3'!I35</f>
        <v>63.5</v>
      </c>
      <c r="AA24" s="58">
        <f>'[5] 3'!I37</f>
        <v>64</v>
      </c>
      <c r="AB24" s="59">
        <f t="shared" si="9"/>
        <v>63.75</v>
      </c>
      <c r="AC24" s="36">
        <f t="shared" si="10"/>
        <v>11</v>
      </c>
      <c r="AD24" s="38">
        <f t="shared" si="11"/>
        <v>63.524999999999999</v>
      </c>
      <c r="AF24" s="40"/>
      <c r="AG24" s="42"/>
      <c r="AH24" s="42"/>
      <c r="AI24" s="42"/>
    </row>
    <row r="25" spans="1:35" s="39" customFormat="1" ht="35.1" customHeight="1" x14ac:dyDescent="0.25">
      <c r="A25" s="26">
        <f t="shared" si="0"/>
        <v>12</v>
      </c>
      <c r="B25" s="27">
        <f>'[5]Start List (2)'!C9</f>
        <v>109</v>
      </c>
      <c r="C25" s="28" t="str">
        <f>'[5]Start List (2)'!D9</f>
        <v>DOYNIKOVA Valeria 
ДОЙНИКОВА Валерия</v>
      </c>
      <c r="D25" s="29">
        <f>'[5]Start List (2)'!E9</f>
        <v>10117755</v>
      </c>
      <c r="E25" s="30" t="str">
        <f>'[5]Start List (2)'!F9</f>
        <v>RUS</v>
      </c>
      <c r="F25" s="31" t="str">
        <f>'[5]Start List (2)'!G9</f>
        <v>CAMPING
КЕМПИНГ</v>
      </c>
      <c r="G25" s="32" t="str">
        <f>'[5]Start List (2)'!H9</f>
        <v>104TB86</v>
      </c>
      <c r="H25" s="33" t="str">
        <f>'[5]Start List (2)'!I9</f>
        <v>TRAK / 2004 / G / dark bay / RUS / Gabion / Korona / Kalibr / KRASAVINA, Elena</v>
      </c>
      <c r="I25" s="43"/>
      <c r="J25" s="57">
        <f>'[5] 4'!E35</f>
        <v>63</v>
      </c>
      <c r="K25" s="58">
        <f>'[5] 4'!E37</f>
        <v>64</v>
      </c>
      <c r="L25" s="59">
        <f t="shared" si="1"/>
        <v>63.5</v>
      </c>
      <c r="M25" s="36">
        <f t="shared" si="2"/>
        <v>12</v>
      </c>
      <c r="N25" s="57">
        <f>'[5] 4'!F35</f>
        <v>60.5</v>
      </c>
      <c r="O25" s="58">
        <f>'[5] 4'!F37</f>
        <v>62</v>
      </c>
      <c r="P25" s="59">
        <f t="shared" si="3"/>
        <v>61.25</v>
      </c>
      <c r="Q25" s="36">
        <f t="shared" si="4"/>
        <v>14</v>
      </c>
      <c r="R25" s="57">
        <f>'[5] 4'!G35</f>
        <v>65.25</v>
      </c>
      <c r="S25" s="58">
        <f>'[5] 4'!G37</f>
        <v>66</v>
      </c>
      <c r="T25" s="59">
        <f t="shared" si="5"/>
        <v>65.625</v>
      </c>
      <c r="U25" s="36">
        <f t="shared" si="6"/>
        <v>9</v>
      </c>
      <c r="V25" s="57">
        <f>'[5] 4'!H35</f>
        <v>62.25</v>
      </c>
      <c r="W25" s="58">
        <f>'[5] 4'!H37</f>
        <v>61</v>
      </c>
      <c r="X25" s="59">
        <f t="shared" si="7"/>
        <v>61.625</v>
      </c>
      <c r="Y25" s="36">
        <f t="shared" si="8"/>
        <v>10</v>
      </c>
      <c r="Z25" s="57">
        <f>'[5] 4'!I35</f>
        <v>62</v>
      </c>
      <c r="AA25" s="58">
        <f>'[5] 4'!I37</f>
        <v>64</v>
      </c>
      <c r="AB25" s="59">
        <f t="shared" si="9"/>
        <v>63</v>
      </c>
      <c r="AC25" s="36">
        <f t="shared" si="10"/>
        <v>13</v>
      </c>
      <c r="AD25" s="38">
        <f t="shared" si="11"/>
        <v>63</v>
      </c>
      <c r="AF25" s="40"/>
      <c r="AG25" s="41"/>
      <c r="AH25" s="41"/>
      <c r="AI25" s="41"/>
    </row>
    <row r="26" spans="1:35" s="39" customFormat="1" ht="35.1" customHeight="1" x14ac:dyDescent="0.25">
      <c r="A26" s="26">
        <f t="shared" si="0"/>
        <v>13</v>
      </c>
      <c r="B26" s="27">
        <f>'[5]Start List (2)'!C12</f>
        <v>103</v>
      </c>
      <c r="C26" s="28" t="str">
        <f>'[5]Start List (2)'!D12</f>
        <v>IVANOVA, Anastasia
ИВАНОВА Анастасия</v>
      </c>
      <c r="D26" s="29">
        <f>'[5]Start List (2)'!E12</f>
        <v>10103745</v>
      </c>
      <c r="E26" s="30" t="str">
        <f>'[5]Start List (2)'!F12</f>
        <v>RUS</v>
      </c>
      <c r="F26" s="31" t="str">
        <f>'[5]Start List (2)'!G12</f>
        <v>DUNAJ 
ДУНАЙ</v>
      </c>
      <c r="G26" s="32" t="str">
        <f>'[5]Start List (2)'!H12</f>
        <v>104EH64</v>
      </c>
      <c r="H26" s="33" t="str">
        <f>'[5]Start List (2)'!I12</f>
        <v>RWB / 2007/ G / flecked black / RUS / Dombay / Khodynka / Khokkey / IVANOVA, Tatyana</v>
      </c>
      <c r="I26" s="43"/>
      <c r="J26" s="57">
        <f>'[5] 7'!E35</f>
        <v>56</v>
      </c>
      <c r="K26" s="58">
        <f>'[5] 7'!E37</f>
        <v>62</v>
      </c>
      <c r="L26" s="59">
        <f t="shared" si="1"/>
        <v>59</v>
      </c>
      <c r="M26" s="36">
        <f t="shared" si="2"/>
        <v>14</v>
      </c>
      <c r="N26" s="57">
        <f>'[5] 7'!F35</f>
        <v>59.75</v>
      </c>
      <c r="O26" s="58">
        <f>'[5] 7'!F37</f>
        <v>64</v>
      </c>
      <c r="P26" s="59">
        <f t="shared" si="3"/>
        <v>61.875</v>
      </c>
      <c r="Q26" s="36">
        <f t="shared" si="4"/>
        <v>11</v>
      </c>
      <c r="R26" s="57">
        <f>'[5] 7'!G35</f>
        <v>62.5</v>
      </c>
      <c r="S26" s="58">
        <f>'[5] 7'!G37</f>
        <v>61</v>
      </c>
      <c r="T26" s="59">
        <f t="shared" si="5"/>
        <v>61.75</v>
      </c>
      <c r="U26" s="36">
        <f t="shared" si="6"/>
        <v>14</v>
      </c>
      <c r="V26" s="57">
        <f>'[5] 7'!H35</f>
        <v>64</v>
      </c>
      <c r="W26" s="58">
        <f>'[5] 7'!H37</f>
        <v>66</v>
      </c>
      <c r="X26" s="59">
        <f t="shared" si="7"/>
        <v>65</v>
      </c>
      <c r="Y26" s="36">
        <f t="shared" si="8"/>
        <v>6</v>
      </c>
      <c r="Z26" s="57">
        <f>'[5] 7'!I35</f>
        <v>62.5</v>
      </c>
      <c r="AA26" s="58">
        <f>'[5] 7'!I37</f>
        <v>64</v>
      </c>
      <c r="AB26" s="59">
        <f t="shared" si="9"/>
        <v>63.25</v>
      </c>
      <c r="AC26" s="36">
        <f t="shared" si="10"/>
        <v>12</v>
      </c>
      <c r="AD26" s="38">
        <f t="shared" si="11"/>
        <v>62.174999999999997</v>
      </c>
      <c r="AF26" s="40"/>
      <c r="AG26" s="42"/>
      <c r="AH26" s="42"/>
      <c r="AI26" s="42"/>
    </row>
    <row r="27" spans="1:35" s="39" customFormat="1" ht="35.1" customHeight="1" x14ac:dyDescent="0.25">
      <c r="A27" s="26">
        <f t="shared" si="0"/>
        <v>14</v>
      </c>
      <c r="B27" s="27">
        <f>'[5]Start List (2)'!C10</f>
        <v>149</v>
      </c>
      <c r="C27" s="28" t="str">
        <f>'[5]Start List (2)'!D10</f>
        <v>SUDZHENKA, Maria
СУДЖЕНКО Мария</v>
      </c>
      <c r="D27" s="29">
        <f>'[5]Start List (2)'!E10</f>
        <v>10117859</v>
      </c>
      <c r="E27" s="30" t="str">
        <f>'[5]Start List (2)'!F10</f>
        <v>BLR</v>
      </c>
      <c r="F27" s="31" t="str">
        <f>'[5]Start List (2)'!G10</f>
        <v>PRIYSK
ПРИИСК</v>
      </c>
      <c r="G27" s="32" t="str">
        <f>'[5]Start List (2)'!H10</f>
        <v xml:space="preserve">103YK30 </v>
      </c>
      <c r="H27" s="33" t="str">
        <f>'[5]Start List (2)'!I10</f>
        <v>TRAK / 2007 / G / chestnut / BLR / STIH / PRERIYA / EKVATOR / Republican Olympic Equestrian &amp; Breeding Centre</v>
      </c>
      <c r="I27" s="43"/>
      <c r="J27" s="57">
        <f>'[5] 5'!E35</f>
        <v>58.25</v>
      </c>
      <c r="K27" s="58">
        <f>'[5] 5'!E37</f>
        <v>60</v>
      </c>
      <c r="L27" s="59">
        <f t="shared" si="1"/>
        <v>59.125</v>
      </c>
      <c r="M27" s="36">
        <f t="shared" si="2"/>
        <v>13</v>
      </c>
      <c r="N27" s="57">
        <f>'[5] 5'!F35</f>
        <v>61.75</v>
      </c>
      <c r="O27" s="58">
        <f>'[5] 5'!F37</f>
        <v>64</v>
      </c>
      <c r="P27" s="59">
        <f t="shared" si="3"/>
        <v>62.875</v>
      </c>
      <c r="Q27" s="36">
        <f t="shared" si="4"/>
        <v>10</v>
      </c>
      <c r="R27" s="57">
        <f>'[5] 5'!G35</f>
        <v>62</v>
      </c>
      <c r="S27" s="58">
        <f>'[5] 5'!G37</f>
        <v>62</v>
      </c>
      <c r="T27" s="59">
        <f t="shared" si="5"/>
        <v>62</v>
      </c>
      <c r="U27" s="36">
        <f t="shared" si="6"/>
        <v>13</v>
      </c>
      <c r="V27" s="57">
        <f>'[5] 5'!H35</f>
        <v>57</v>
      </c>
      <c r="W27" s="58">
        <f>'[5] 5'!H37</f>
        <v>59</v>
      </c>
      <c r="X27" s="59">
        <f t="shared" si="7"/>
        <v>58</v>
      </c>
      <c r="Y27" s="36">
        <f t="shared" si="8"/>
        <v>14</v>
      </c>
      <c r="Z27" s="57">
        <f>'[5] 5'!I35</f>
        <v>61.25</v>
      </c>
      <c r="AA27" s="58">
        <f>'[5] 5'!I37</f>
        <v>63</v>
      </c>
      <c r="AB27" s="59">
        <f t="shared" si="9"/>
        <v>62.125</v>
      </c>
      <c r="AC27" s="36">
        <f t="shared" si="10"/>
        <v>14</v>
      </c>
      <c r="AD27" s="38">
        <f t="shared" si="11"/>
        <v>60.825000000000003</v>
      </c>
      <c r="AF27" s="40"/>
      <c r="AG27" s="41"/>
      <c r="AH27" s="41"/>
      <c r="AI27" s="41"/>
    </row>
    <row r="28" spans="1:35" s="39" customFormat="1" ht="35.1" customHeight="1" x14ac:dyDescent="0.25">
      <c r="A28" s="26">
        <f t="shared" si="0"/>
        <v>15</v>
      </c>
      <c r="B28" s="27">
        <f>'[5]Start List (2)'!C7</f>
        <v>104</v>
      </c>
      <c r="C28" s="28" t="str">
        <f>'[5]Start List (2)'!D7</f>
        <v>LYUBININA, Ekaterina
ЛЮБИНИНА Екатерина</v>
      </c>
      <c r="D28" s="29">
        <f>'[5]Start List (2)'!E7</f>
        <v>10114675</v>
      </c>
      <c r="E28" s="30" t="str">
        <f>'[5]Start List (2)'!F7</f>
        <v>RUS</v>
      </c>
      <c r="F28" s="31" t="str">
        <f>'[5]Start List (2)'!G7</f>
        <v>BLAGOVEST
БЛАГОВЕСТ</v>
      </c>
      <c r="G28" s="32" t="str">
        <f>'[5]Start List (2)'!H7</f>
        <v>104RN87</v>
      </c>
      <c r="H28" s="33" t="str">
        <f>'[5]Start List (2)'!I7</f>
        <v>HOLST / 2004 / G / bay / BLR / Baddit /  Vyderzhka / Vozgon /LYUBININA, Ekaterina</v>
      </c>
      <c r="I28" s="43"/>
      <c r="J28" s="57">
        <f>'[5] 2'!E35</f>
        <v>52.25</v>
      </c>
      <c r="K28" s="58">
        <f>'[5] 2'!E37</f>
        <v>58</v>
      </c>
      <c r="L28" s="59">
        <f t="shared" si="1"/>
        <v>55.125</v>
      </c>
      <c r="M28" s="36">
        <f t="shared" si="2"/>
        <v>15</v>
      </c>
      <c r="N28" s="57">
        <f>'[5] 2'!F35</f>
        <v>55.75</v>
      </c>
      <c r="O28" s="58">
        <f>'[5] 2'!F37</f>
        <v>59</v>
      </c>
      <c r="P28" s="59">
        <f t="shared" si="3"/>
        <v>57.375</v>
      </c>
      <c r="Q28" s="36">
        <f t="shared" si="4"/>
        <v>15</v>
      </c>
      <c r="R28" s="57">
        <f>'[5] 2'!G35</f>
        <v>62.75</v>
      </c>
      <c r="S28" s="58">
        <f>'[5] 2'!G37</f>
        <v>58</v>
      </c>
      <c r="T28" s="59">
        <f t="shared" si="5"/>
        <v>60.375</v>
      </c>
      <c r="U28" s="36">
        <f t="shared" si="6"/>
        <v>15</v>
      </c>
      <c r="V28" s="57">
        <f>'[5] 2'!H35</f>
        <v>54.5</v>
      </c>
      <c r="W28" s="58">
        <f>'[5] 2'!H37</f>
        <v>54</v>
      </c>
      <c r="X28" s="59">
        <f t="shared" si="7"/>
        <v>54.25</v>
      </c>
      <c r="Y28" s="36">
        <f t="shared" si="8"/>
        <v>15</v>
      </c>
      <c r="Z28" s="57">
        <f>'[5] 2'!I35</f>
        <v>56.75</v>
      </c>
      <c r="AA28" s="58">
        <f>'[5] 2'!I37</f>
        <v>57</v>
      </c>
      <c r="AB28" s="59">
        <f t="shared" si="9"/>
        <v>56.875</v>
      </c>
      <c r="AC28" s="36">
        <f t="shared" si="10"/>
        <v>15</v>
      </c>
      <c r="AD28" s="38">
        <f t="shared" si="11"/>
        <v>56.8</v>
      </c>
      <c r="AF28" s="40"/>
      <c r="AG28" s="42"/>
      <c r="AH28" s="42"/>
      <c r="AI28" s="42"/>
    </row>
    <row r="29" spans="1:35" x14ac:dyDescent="0.25">
      <c r="C29" s="1"/>
      <c r="D29"/>
      <c r="E29" s="2"/>
      <c r="F29" s="1"/>
      <c r="G29"/>
      <c r="H29" s="44"/>
      <c r="I29" s="44"/>
    </row>
    <row r="30" spans="1:35" x14ac:dyDescent="0.25">
      <c r="C30" s="1"/>
      <c r="D30"/>
      <c r="E30" s="2"/>
      <c r="F30" s="1"/>
      <c r="G30"/>
      <c r="H30" s="44"/>
      <c r="I30" s="44"/>
    </row>
    <row r="31" spans="1:35" s="46" customFormat="1" x14ac:dyDescent="0.25">
      <c r="A31" s="45"/>
      <c r="C31" s="47" t="s">
        <v>30</v>
      </c>
      <c r="D31" s="48"/>
      <c r="E31" s="49"/>
      <c r="F31" s="49"/>
      <c r="G31" s="15" t="str">
        <f>'[5]Start List'!I6</f>
        <v>Yuri ROMANOV (RUS) 4*</v>
      </c>
      <c r="H31" s="15">
        <f>F6</f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35" x14ac:dyDescent="0.25">
      <c r="C32" s="1"/>
      <c r="D32"/>
      <c r="E32" s="2"/>
      <c r="F32" s="1"/>
      <c r="G32"/>
      <c r="H32" s="44"/>
      <c r="I32" s="44"/>
    </row>
    <row r="33" spans="3:30" x14ac:dyDescent="0.25">
      <c r="C33" s="1"/>
      <c r="D33"/>
      <c r="E33" s="2"/>
      <c r="F33" s="1"/>
      <c r="G33"/>
      <c r="H33" s="44"/>
      <c r="I33" s="44"/>
    </row>
    <row r="34" spans="3:30" x14ac:dyDescent="0.25">
      <c r="C34" s="1"/>
      <c r="D34"/>
      <c r="E34" s="2"/>
      <c r="F34" s="1"/>
      <c r="G34"/>
      <c r="H34"/>
      <c r="I34"/>
    </row>
    <row r="46" spans="3:30" x14ac:dyDescent="0.25">
      <c r="AD46" s="46"/>
    </row>
  </sheetData>
  <mergeCells count="21">
    <mergeCell ref="F11:F13"/>
    <mergeCell ref="A11:A13"/>
    <mergeCell ref="B11:B13"/>
    <mergeCell ref="C11:C13"/>
    <mergeCell ref="D11:D13"/>
    <mergeCell ref="E11:E13"/>
    <mergeCell ref="G11:G13"/>
    <mergeCell ref="H11:H13"/>
    <mergeCell ref="I11:I13"/>
    <mergeCell ref="J11:AC11"/>
    <mergeCell ref="AD11:AD13"/>
    <mergeCell ref="J12:L12"/>
    <mergeCell ref="M12:M13"/>
    <mergeCell ref="N12:P12"/>
    <mergeCell ref="Q12:Q13"/>
    <mergeCell ref="R12:T12"/>
    <mergeCell ref="U12:U13"/>
    <mergeCell ref="V12:X12"/>
    <mergeCell ref="Y12:Y13"/>
    <mergeCell ref="Z12:AB12"/>
    <mergeCell ref="AC12:A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2015-04-19T15:35:43Z</dcterms:modified>
</cp:coreProperties>
</file>