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950" activeTab="2"/>
  </bookViews>
  <sheets>
    <sheet name="YH4-1" sheetId="1" r:id="rId1"/>
    <sheet name="YH-P-5" sheetId="2" r:id="rId2"/>
    <sheet name="YH-P-6" sheetId="3" r:id="rId3"/>
    <sheet name="Лист1" sheetId="4" r:id="rId4"/>
    <sheet name="Лист2" sheetId="5" r:id="rId5"/>
    <sheet name="Лист3" sheetId="6" r:id="rId6"/>
    <sheet name="4" sheetId="7" r:id="rId7"/>
    <sheet name="7" sheetId="8" r:id="rId8"/>
  </sheets>
  <definedNames>
    <definedName name="_xlnm.Print_Area" localSheetId="0">'YH4-1'!$A$1:$P$19</definedName>
    <definedName name="_xlnm.Print_Area" localSheetId="1">'YH-P-5'!$A$1:$P$23</definedName>
    <definedName name="_xlnm.Print_Area" localSheetId="2">'YH-P-6'!$A$1:$P$17</definedName>
    <definedName name="_xlnm.Print_Area" localSheetId="3">'Лист1'!$A$1:$P$19</definedName>
    <definedName name="_xlnm.Print_Area" localSheetId="4">'Лист2'!$A$1:$P$23</definedName>
    <definedName name="_xlnm.Print_Area" localSheetId="5">'Лист3'!$A$1:$P$17</definedName>
  </definedNames>
  <calcPr fullCalcOnLoad="1"/>
</workbook>
</file>

<file path=xl/sharedStrings.xml><?xml version="1.0" encoding="utf-8"?>
<sst xmlns="http://schemas.openxmlformats.org/spreadsheetml/2006/main" count="372" uniqueCount="94">
  <si>
    <t>C:</t>
  </si>
  <si>
    <t>E</t>
  </si>
  <si>
    <t>№п/п</t>
  </si>
  <si>
    <t>С:</t>
  </si>
  <si>
    <t>м. Жашків</t>
  </si>
  <si>
    <t>№ коня</t>
  </si>
  <si>
    <t>ПІБ вершника</t>
  </si>
  <si>
    <t>Рік нар.</t>
  </si>
  <si>
    <t>Розр</t>
  </si>
  <si>
    <t>Команда</t>
  </si>
  <si>
    <t>Тренер</t>
  </si>
  <si>
    <t>Судді</t>
  </si>
  <si>
    <t>Технічний протокол</t>
  </si>
  <si>
    <t>Місце</t>
  </si>
  <si>
    <t>Рись</t>
  </si>
  <si>
    <t>Галоп</t>
  </si>
  <si>
    <t>Підкорення</t>
  </si>
  <si>
    <t>Заг. бал</t>
  </si>
  <si>
    <t>Заг. %</t>
  </si>
  <si>
    <t>Помилка</t>
  </si>
  <si>
    <t>1 пом - 2 бали</t>
  </si>
  <si>
    <t>2 пом. - 4 бали</t>
  </si>
  <si>
    <t>Тест для молодих коней. YH-4</t>
  </si>
  <si>
    <t>Заг. враження</t>
  </si>
  <si>
    <t>Головний суддя ___________________/Кириченко В.В./</t>
  </si>
  <si>
    <t>Шаг</t>
  </si>
  <si>
    <t>Головний секретар_________________/Трондіна Юлія/</t>
  </si>
  <si>
    <t>Тест для молодих коней. YH-P-5</t>
  </si>
  <si>
    <t>Тест для молодих коней. YH-P-6</t>
  </si>
  <si>
    <t>Кличка коня, рік нар., стать, масть, порода, батько, мати, № паспорту, прізвище та ім’я власника</t>
  </si>
  <si>
    <t>Панченко Ірина</t>
  </si>
  <si>
    <t>МС</t>
  </si>
  <si>
    <t>ТОВ ПГ Бреч</t>
  </si>
  <si>
    <t>самостійно</t>
  </si>
  <si>
    <t>МСМК</t>
  </si>
  <si>
    <t>Ювелірний завод "Діамант 13", м. Київ</t>
  </si>
  <si>
    <t>Анна Дяченко</t>
  </si>
  <si>
    <t>КМС</t>
  </si>
  <si>
    <t>Рудик Лариса</t>
  </si>
  <si>
    <t>КСК «Фаворит», Київська область</t>
  </si>
  <si>
    <t>Маринчак Л.Ю.</t>
  </si>
  <si>
    <t>Пилипенко Каріна</t>
  </si>
  <si>
    <t>ВІДКРИТІ ВСЕУКРАЇНСЬКІ ЗМАГАННЯ З КІННОГО СПОРТУ (ВИЇЗДКА) ІІ етап</t>
  </si>
  <si>
    <t>20.06.2014р.</t>
  </si>
  <si>
    <t>Головний суддя ___________________/Кириченко Віра/</t>
  </si>
  <si>
    <t>Колесник Валентина</t>
  </si>
  <si>
    <r>
      <rPr>
        <b/>
        <sz val="14"/>
        <color indexed="8"/>
        <rFont val="Bookman Old Style"/>
        <family val="1"/>
      </rPr>
      <t>Порох</t>
    </r>
    <r>
      <rPr>
        <sz val="14"/>
        <color indexed="8"/>
        <rFont val="Bookman Old Style"/>
        <family val="1"/>
      </rPr>
      <t>, 2010, мер., вор., УВП, КСК "Престиж"</t>
    </r>
  </si>
  <si>
    <t>КСК "Престиж", м. Харків</t>
  </si>
  <si>
    <t xml:space="preserve">Юрій Вернер </t>
  </si>
  <si>
    <r>
      <rPr>
        <b/>
        <sz val="14"/>
        <color indexed="8"/>
        <rFont val="Bookman Old Style"/>
        <family val="1"/>
      </rPr>
      <t>Кампарі</t>
    </r>
    <r>
      <rPr>
        <sz val="14"/>
        <color indexed="8"/>
        <rFont val="Bookman Old Style"/>
        <family val="1"/>
      </rPr>
      <t>, 2010, коб., гн., Армані-Клеопатра, , Пилипенко Каріна</t>
    </r>
  </si>
  <si>
    <t>м. Київ</t>
  </si>
  <si>
    <t>Михайло Пилипенко</t>
  </si>
  <si>
    <t>Гудим Тетяна</t>
  </si>
  <si>
    <r>
      <rPr>
        <b/>
        <sz val="14"/>
        <color indexed="8"/>
        <rFont val="Bookman Old Style"/>
        <family val="1"/>
      </rPr>
      <t>Імператор</t>
    </r>
    <r>
      <rPr>
        <sz val="14"/>
        <color indexed="8"/>
        <rFont val="Bookman Old Style"/>
        <family val="1"/>
      </rPr>
      <t>, 2010, жер., гн., УВП, Оригінал-Ізольда, 702869, Ткаченко М.</t>
    </r>
  </si>
  <si>
    <t>КСК "Фаворит", Київська обл.</t>
  </si>
  <si>
    <t>Світлана Кисельова</t>
  </si>
  <si>
    <t>Денисенко Оксана</t>
  </si>
  <si>
    <r>
      <rPr>
        <b/>
        <sz val="14"/>
        <color indexed="8"/>
        <rFont val="Bookman Old Style"/>
        <family val="1"/>
      </rPr>
      <t>Сан Франциско PKZ</t>
    </r>
    <r>
      <rPr>
        <sz val="14"/>
        <color indexed="8"/>
        <rFont val="Bookman Old Style"/>
        <family val="1"/>
      </rPr>
      <t>, 2010, мер., руд., ольденб., Sir Donnerhall-Felline, 703077, ПКЗ</t>
    </r>
  </si>
  <si>
    <t>Петриківський кінний завд</t>
  </si>
  <si>
    <t>Тетяна Копилова</t>
  </si>
  <si>
    <r>
      <rPr>
        <b/>
        <sz val="14"/>
        <color indexed="8"/>
        <rFont val="Bookman Old Style"/>
        <family val="1"/>
      </rPr>
      <t>Бакс</t>
    </r>
    <r>
      <rPr>
        <sz val="14"/>
        <color indexed="8"/>
        <rFont val="Bookman Old Style"/>
        <family val="1"/>
      </rPr>
      <t>, 2010, мер., т.-гн., Баллеттмейстер-Касандра, DE431316967610, ТОВ ПГ Бреч</t>
    </r>
  </si>
  <si>
    <r>
      <rPr>
        <b/>
        <sz val="14"/>
        <color indexed="8"/>
        <rFont val="Bookman Old Style"/>
        <family val="1"/>
      </rPr>
      <t>Гобелен</t>
    </r>
    <r>
      <rPr>
        <sz val="14"/>
        <color indexed="8"/>
        <rFont val="Bookman Old Style"/>
        <family val="1"/>
      </rPr>
      <t>, 2010, жер., гн., УВП, КСК "Престиж"</t>
    </r>
  </si>
  <si>
    <t>Коковська Юлія</t>
  </si>
  <si>
    <r>
      <rPr>
        <b/>
        <sz val="14"/>
        <color indexed="8"/>
        <rFont val="Bookman Old Style"/>
        <family val="1"/>
      </rPr>
      <t>Сибіряк</t>
    </r>
    <r>
      <rPr>
        <sz val="14"/>
        <color indexed="8"/>
        <rFont val="Bookman Old Style"/>
        <family val="1"/>
      </rPr>
      <t>, 2009, жер., вор., УВП, Isohor-Spraga, 702797, Ковальчук Олександр</t>
    </r>
  </si>
  <si>
    <t>КСК "ІІС-КЛО"</t>
  </si>
  <si>
    <t>Ліщук Вікторія</t>
  </si>
  <si>
    <r>
      <rPr>
        <b/>
        <sz val="14"/>
        <color indexed="8"/>
        <rFont val="Bookman Old Style"/>
        <family val="1"/>
      </rPr>
      <t>Карина</t>
    </r>
    <r>
      <rPr>
        <sz val="14"/>
        <color indexed="8"/>
        <rFont val="Bookman Old Style"/>
        <family val="1"/>
      </rPr>
      <t>, 2009, коб., гн., УВП, Аrial-Kalipsa, 702898, КСК "Динамо"</t>
    </r>
  </si>
  <si>
    <t>КДЮСШ "Д", м. Київ</t>
  </si>
  <si>
    <t>Тетяна Зубарева</t>
  </si>
  <si>
    <t>Васильєва Яна</t>
  </si>
  <si>
    <r>
      <rPr>
        <b/>
        <sz val="14"/>
        <color indexed="8"/>
        <rFont val="Bookman Old Style"/>
        <family val="1"/>
      </rPr>
      <t>Орлеан</t>
    </r>
    <r>
      <rPr>
        <sz val="14"/>
        <color indexed="8"/>
        <rFont val="Bookman Old Style"/>
        <family val="1"/>
      </rPr>
      <t>, 2009, мер., гн., УВП, Лідо-Ода, 703160, Іксакова Тетяна</t>
    </r>
  </si>
  <si>
    <t>КСК "Ягуар", м. Донецьк</t>
  </si>
  <si>
    <t>Наталія Гуцу</t>
  </si>
  <si>
    <t>Дяченко Анна</t>
  </si>
  <si>
    <r>
      <rPr>
        <b/>
        <sz val="14"/>
        <color indexed="8"/>
        <rFont val="Bookman Old Style"/>
        <family val="1"/>
      </rPr>
      <t>Дон Флорестан</t>
    </r>
    <r>
      <rPr>
        <sz val="14"/>
        <color indexed="8"/>
        <rFont val="Bookman Old Style"/>
        <family val="1"/>
      </rPr>
      <t>, 2009, мер., руд., Вестф., Fackeltanz-Frances, 702881, Дяченко Анна</t>
    </r>
  </si>
  <si>
    <t>Коробова Марина</t>
  </si>
  <si>
    <r>
      <t xml:space="preserve"> </t>
    </r>
    <r>
      <rPr>
        <b/>
        <sz val="14"/>
        <color indexed="8"/>
        <rFont val="Bookman Old Style"/>
        <family val="1"/>
      </rPr>
      <t>Клеопатра</t>
    </r>
    <r>
      <rPr>
        <sz val="14"/>
        <color indexed="8"/>
        <rFont val="Bookman Old Style"/>
        <family val="1"/>
      </rPr>
      <t>, 2009, коб., гн., УВП, Kuberten-Fantasia, 702899, КСК "Динамо"</t>
    </r>
  </si>
  <si>
    <t>Ковалюк Аліса</t>
  </si>
  <si>
    <r>
      <rPr>
        <b/>
        <sz val="14"/>
        <color indexed="8"/>
        <rFont val="Bookman Old Style"/>
        <family val="1"/>
      </rPr>
      <t>Бронебой</t>
    </r>
    <r>
      <rPr>
        <sz val="14"/>
        <color indexed="8"/>
        <rFont val="Bookman Old Style"/>
        <family val="1"/>
      </rPr>
      <t>, 2009, мер., гн., УВП, Орбіт-Бронза, 703076, Ковалюк Аліса</t>
    </r>
  </si>
  <si>
    <t>СДЮСШОР, м. Дніпропетровськ</t>
  </si>
  <si>
    <t>Світлана Сало</t>
  </si>
  <si>
    <t>Козик Анна</t>
  </si>
  <si>
    <r>
      <rPr>
        <b/>
        <sz val="14"/>
        <color indexed="8"/>
        <rFont val="Bookman Old Style"/>
        <family val="1"/>
      </rPr>
      <t>Бест Бой</t>
    </r>
    <r>
      <rPr>
        <sz val="14"/>
        <color indexed="8"/>
        <rFont val="Bookman Old Style"/>
        <family val="1"/>
      </rPr>
      <t>, 2009, мер., т.-руд., Вестф., Expansion-Phantasie, 702880, Дяченко Анна</t>
    </r>
  </si>
  <si>
    <r>
      <rPr>
        <b/>
        <sz val="14"/>
        <color indexed="8"/>
        <rFont val="Bookman Old Style"/>
        <family val="1"/>
      </rPr>
      <t>Бум­Бокс</t>
    </r>
    <r>
      <rPr>
        <sz val="14"/>
        <color indexed="8"/>
        <rFont val="Bookman Old Style"/>
        <family val="1"/>
      </rPr>
      <t>, 2009, жер., руд., УВП, Brig-Brava, 702807, Рудик Лариса</t>
    </r>
  </si>
  <si>
    <r>
      <rPr>
        <b/>
        <sz val="14"/>
        <color indexed="8"/>
        <rFont val="Bookman Old Style"/>
        <family val="1"/>
      </rPr>
      <t>Грейт</t>
    </r>
    <r>
      <rPr>
        <sz val="14"/>
        <color indexed="8"/>
        <rFont val="Bookman Old Style"/>
        <family val="1"/>
      </rPr>
      <t>, 2009, мер., руд., УВП, Тезис-Гирлянда, 703078, Скуратовський Сергій</t>
    </r>
  </si>
  <si>
    <t>Черних Сергій</t>
  </si>
  <si>
    <r>
      <rPr>
        <b/>
        <sz val="14"/>
        <color indexed="8"/>
        <rFont val="Bookman Old Style"/>
        <family val="1"/>
      </rPr>
      <t>Джемен PKZ</t>
    </r>
    <r>
      <rPr>
        <sz val="14"/>
        <color indexed="8"/>
        <rFont val="Bookman Old Style"/>
        <family val="1"/>
      </rPr>
      <t>, 2009, мер., гн., вестф., Cooper-Equide, 702961, ПКЗ</t>
    </r>
  </si>
  <si>
    <t>Джумаджук Марія</t>
  </si>
  <si>
    <t>Ковшова Ольга</t>
  </si>
  <si>
    <r>
      <rPr>
        <b/>
        <sz val="14"/>
        <color indexed="8"/>
        <rFont val="Bookman Old Style"/>
        <family val="1"/>
      </rPr>
      <t>Сан Аморе</t>
    </r>
    <r>
      <rPr>
        <sz val="14"/>
        <color indexed="8"/>
        <rFont val="Bookman Old Style"/>
        <family val="1"/>
      </rPr>
      <t>, 2008, мер., карак., Oldenburg, San Amour-La Cucaracha, 702879, Дяченко Анна</t>
    </r>
  </si>
  <si>
    <t>Горобець Олена</t>
  </si>
  <si>
    <r>
      <rPr>
        <b/>
        <sz val="14"/>
        <color indexed="8"/>
        <rFont val="Bookman Old Style"/>
        <family val="1"/>
      </rPr>
      <t xml:space="preserve"> Авалон</t>
    </r>
    <r>
      <rPr>
        <sz val="14"/>
        <color indexed="8"/>
        <rFont val="Bookman Old Style"/>
        <family val="1"/>
      </rPr>
      <t>, 2008, мер., вор., вестф., Chexof-Tarinfa, 702901, Гузенко В.</t>
    </r>
  </si>
  <si>
    <r>
      <rPr>
        <b/>
        <sz val="14"/>
        <color indexed="8"/>
        <rFont val="Bookman Old Style"/>
        <family val="1"/>
      </rPr>
      <t>Ельбрус</t>
    </r>
    <r>
      <rPr>
        <sz val="14"/>
        <color indexed="8"/>
        <rFont val="Bookman Old Style"/>
        <family val="1"/>
      </rPr>
      <t>, 2008, жер., т.-гн., УВП, Lancer III-Rusiciana, 702537, Токарєв О.</t>
    </r>
  </si>
  <si>
    <r>
      <rPr>
        <b/>
        <sz val="14"/>
        <color indexed="8"/>
        <rFont val="Bookman Old Style"/>
        <family val="1"/>
      </rPr>
      <t>Фабулосо</t>
    </r>
    <r>
      <rPr>
        <sz val="14"/>
        <color indexed="8"/>
        <rFont val="Bookman Old Style"/>
        <family val="1"/>
      </rPr>
      <t>, 2008, мер., т.-руд., Вестф., Florectan-Whoopy, 702882, Дяченко Анна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</si>
</sst>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h: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1"/>
      <color indexed="8"/>
      <name val="Calibri"/>
      <family val="2"/>
    </font>
    <font>
      <b/>
      <sz val="14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sz val="7.5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u val="single"/>
      <sz val="12"/>
      <name val="Bookman Old Style"/>
      <family val="1"/>
    </font>
    <font>
      <b/>
      <sz val="16"/>
      <name val="Bookman Old Style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1" fillId="0" borderId="12" xfId="0" applyFont="1" applyBorder="1" applyAlignment="1">
      <alignment/>
    </xf>
    <xf numFmtId="173" fontId="0" fillId="32" borderId="12" xfId="0" applyNumberFormat="1" applyFill="1" applyBorder="1" applyAlignment="1">
      <alignment horizontal="center"/>
    </xf>
    <xf numFmtId="173" fontId="0" fillId="0" borderId="12" xfId="0" applyNumberFormat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2" xfId="0" applyBorder="1" applyAlignment="1">
      <alignment/>
    </xf>
    <xf numFmtId="173" fontId="22" fillId="0" borderId="12" xfId="0" applyNumberFormat="1" applyFont="1" applyFill="1" applyBorder="1" applyAlignment="1">
      <alignment horizontal="center"/>
    </xf>
    <xf numFmtId="173" fontId="22" fillId="0" borderId="12" xfId="0" applyNumberFormat="1" applyFont="1" applyBorder="1" applyAlignment="1">
      <alignment/>
    </xf>
    <xf numFmtId="0" fontId="2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73" fontId="0" fillId="33" borderId="12" xfId="0" applyNumberFormat="1" applyFill="1" applyBorder="1" applyAlignment="1">
      <alignment/>
    </xf>
    <xf numFmtId="172" fontId="20" fillId="33" borderId="1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32" borderId="12" xfId="0" applyFill="1" applyBorder="1" applyAlignment="1">
      <alignment/>
    </xf>
    <xf numFmtId="0" fontId="25" fillId="0" borderId="0" xfId="0" applyFont="1" applyFill="1" applyAlignment="1">
      <alignment/>
    </xf>
    <xf numFmtId="173" fontId="26" fillId="34" borderId="13" xfId="0" applyNumberFormat="1" applyFont="1" applyFill="1" applyBorder="1" applyAlignment="1">
      <alignment horizontal="right"/>
    </xf>
    <xf numFmtId="172" fontId="26" fillId="3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center" wrapText="1"/>
    </xf>
    <xf numFmtId="0" fontId="32" fillId="35" borderId="0" xfId="0" applyFont="1" applyFill="1" applyBorder="1" applyAlignment="1">
      <alignment horizontal="center"/>
    </xf>
    <xf numFmtId="0" fontId="32" fillId="35" borderId="0" xfId="0" applyFont="1" applyFill="1" applyBorder="1" applyAlignment="1">
      <alignment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3" fontId="15" fillId="0" borderId="12" xfId="0" applyNumberFormat="1" applyFont="1" applyFill="1" applyBorder="1" applyAlignment="1">
      <alignment horizontal="center" vertical="center" wrapText="1"/>
    </xf>
    <xf numFmtId="173" fontId="15" fillId="0" borderId="14" xfId="0" applyNumberFormat="1" applyFont="1" applyFill="1" applyBorder="1" applyAlignment="1">
      <alignment horizontal="center" vertical="center" wrapText="1"/>
    </xf>
    <xf numFmtId="173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73" fontId="15" fillId="0" borderId="16" xfId="0" applyNumberFormat="1" applyFont="1" applyFill="1" applyBorder="1" applyAlignment="1">
      <alignment horizontal="center" vertical="center" wrapText="1"/>
    </xf>
    <xf numFmtId="173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1" fontId="33" fillId="0" borderId="1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" fontId="33" fillId="0" borderId="14" xfId="0" applyNumberFormat="1" applyFont="1" applyFill="1" applyBorder="1" applyAlignment="1">
      <alignment horizontal="center" vertical="center" wrapText="1"/>
    </xf>
    <xf numFmtId="1" fontId="33" fillId="0" borderId="18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2" fontId="15" fillId="0" borderId="22" xfId="0" applyNumberFormat="1" applyFont="1" applyFill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21" xfId="0" applyFont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 wrapText="1"/>
    </xf>
    <xf numFmtId="173" fontId="15" fillId="0" borderId="18" xfId="0" applyNumberFormat="1" applyFont="1" applyFill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textRotation="90" wrapText="1"/>
    </xf>
    <xf numFmtId="0" fontId="30" fillId="0" borderId="29" xfId="0" applyFont="1" applyBorder="1" applyAlignment="1">
      <alignment horizontal="center" vertical="center" textRotation="90" wrapText="1"/>
    </xf>
    <xf numFmtId="0" fontId="31" fillId="0" borderId="29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 wrapText="1"/>
    </xf>
    <xf numFmtId="0" fontId="36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173" fontId="15" fillId="0" borderId="32" xfId="0" applyNumberFormat="1" applyFont="1" applyFill="1" applyBorder="1" applyAlignment="1">
      <alignment horizontal="center" vertical="center" wrapText="1"/>
    </xf>
    <xf numFmtId="173" fontId="15" fillId="0" borderId="33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5" fillId="0" borderId="35" xfId="0" applyFont="1" applyFill="1" applyBorder="1" applyAlignment="1">
      <alignment horizontal="center" vertical="center" wrapText="1"/>
    </xf>
    <xf numFmtId="0" fontId="28" fillId="35" borderId="27" xfId="0" applyNumberFormat="1" applyFont="1" applyFill="1" applyBorder="1" applyAlignment="1">
      <alignment horizontal="center" vertical="center" wrapText="1"/>
    </xf>
    <xf numFmtId="0" fontId="28" fillId="0" borderId="36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37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textRotation="90" wrapText="1"/>
    </xf>
    <xf numFmtId="173" fontId="15" fillId="0" borderId="24" xfId="0" applyNumberFormat="1" applyFont="1" applyFill="1" applyBorder="1" applyAlignment="1">
      <alignment horizontal="center" vertical="center" wrapText="1"/>
    </xf>
    <xf numFmtId="173" fontId="15" fillId="0" borderId="13" xfId="0" applyNumberFormat="1" applyFont="1" applyFill="1" applyBorder="1" applyAlignment="1">
      <alignment horizontal="center" vertical="center" wrapText="1"/>
    </xf>
    <xf numFmtId="173" fontId="15" fillId="0" borderId="37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textRotation="90" wrapText="1"/>
    </xf>
    <xf numFmtId="2" fontId="15" fillId="0" borderId="16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 wrapText="1"/>
    </xf>
    <xf numFmtId="1" fontId="33" fillId="0" borderId="32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textRotation="90" wrapText="1"/>
    </xf>
    <xf numFmtId="173" fontId="15" fillId="0" borderId="3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9" fillId="36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left"/>
    </xf>
    <xf numFmtId="0" fontId="22" fillId="34" borderId="39" xfId="0" applyFont="1" applyFill="1" applyBorder="1" applyAlignment="1">
      <alignment horizontal="left"/>
    </xf>
    <xf numFmtId="0" fontId="22" fillId="34" borderId="4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133350</xdr:rowOff>
    </xdr:from>
    <xdr:to>
      <xdr:col>14</xdr:col>
      <xdr:colOff>628650</xdr:colOff>
      <xdr:row>2</xdr:row>
      <xdr:rowOff>219075</xdr:rowOff>
    </xdr:to>
    <xdr:pic>
      <xdr:nvPicPr>
        <xdr:cNvPr id="1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1915775" y="13335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114300</xdr:rowOff>
    </xdr:from>
    <xdr:to>
      <xdr:col>2</xdr:col>
      <xdr:colOff>781050</xdr:colOff>
      <xdr:row>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14300"/>
          <a:ext cx="6667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152400</xdr:rowOff>
    </xdr:from>
    <xdr:to>
      <xdr:col>14</xdr:col>
      <xdr:colOff>304800</xdr:colOff>
      <xdr:row>2</xdr:row>
      <xdr:rowOff>238125</xdr:rowOff>
    </xdr:to>
    <xdr:pic>
      <xdr:nvPicPr>
        <xdr:cNvPr id="1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3077825" y="15240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0</xdr:row>
      <xdr:rowOff>133350</xdr:rowOff>
    </xdr:from>
    <xdr:to>
      <xdr:col>2</xdr:col>
      <xdr:colOff>1143000</xdr:colOff>
      <xdr:row>2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133350"/>
          <a:ext cx="666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152400</xdr:rowOff>
    </xdr:from>
    <xdr:to>
      <xdr:col>2</xdr:col>
      <xdr:colOff>1057275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52400"/>
          <a:ext cx="666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361950</xdr:colOff>
      <xdr:row>0</xdr:row>
      <xdr:rowOff>171450</xdr:rowOff>
    </xdr:from>
    <xdr:to>
      <xdr:col>14</xdr:col>
      <xdr:colOff>466725</xdr:colOff>
      <xdr:row>2</xdr:row>
      <xdr:rowOff>257175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2477750" y="171450"/>
          <a:ext cx="1123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133350</xdr:rowOff>
    </xdr:from>
    <xdr:to>
      <xdr:col>14</xdr:col>
      <xdr:colOff>685800</xdr:colOff>
      <xdr:row>3</xdr:row>
      <xdr:rowOff>0</xdr:rowOff>
    </xdr:to>
    <xdr:pic>
      <xdr:nvPicPr>
        <xdr:cNvPr id="1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1915775" y="133350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285750</xdr:rowOff>
    </xdr:from>
    <xdr:to>
      <xdr:col>2</xdr:col>
      <xdr:colOff>609600</xdr:colOff>
      <xdr:row>2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0"/>
          <a:ext cx="4953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152400</xdr:rowOff>
    </xdr:from>
    <xdr:to>
      <xdr:col>14</xdr:col>
      <xdr:colOff>466725</xdr:colOff>
      <xdr:row>3</xdr:row>
      <xdr:rowOff>0</xdr:rowOff>
    </xdr:to>
    <xdr:pic>
      <xdr:nvPicPr>
        <xdr:cNvPr id="1" name="Рисунок 2" descr="Logo_JKZ_menu_1.jpg"/>
        <xdr:cNvPicPr preferRelativeResize="1">
          <a:picLocks noChangeAspect="1"/>
        </xdr:cNvPicPr>
      </xdr:nvPicPr>
      <xdr:blipFill>
        <a:blip r:embed="rId1"/>
        <a:srcRect l="21293" t="34210" r="18539" b="27369"/>
        <a:stretch>
          <a:fillRect/>
        </a:stretch>
      </xdr:blipFill>
      <xdr:spPr>
        <a:xfrm>
          <a:off x="12896850" y="152400"/>
          <a:ext cx="1276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0</xdr:row>
      <xdr:rowOff>180975</xdr:rowOff>
    </xdr:from>
    <xdr:to>
      <xdr:col>2</xdr:col>
      <xdr:colOff>1028700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80975"/>
          <a:ext cx="6096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238125</xdr:rowOff>
    </xdr:from>
    <xdr:to>
      <xdr:col>2</xdr:col>
      <xdr:colOff>904875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38125"/>
          <a:ext cx="5143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361950</xdr:colOff>
      <xdr:row>0</xdr:row>
      <xdr:rowOff>171450</xdr:rowOff>
    </xdr:from>
    <xdr:to>
      <xdr:col>15</xdr:col>
      <xdr:colOff>123825</xdr:colOff>
      <xdr:row>3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2477750" y="171450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114300</xdr:rowOff>
    </xdr:from>
    <xdr:to>
      <xdr:col>14</xdr:col>
      <xdr:colOff>28575</xdr:colOff>
      <xdr:row>4</xdr:row>
      <xdr:rowOff>38100</xdr:rowOff>
    </xdr:to>
    <xdr:pic>
      <xdr:nvPicPr>
        <xdr:cNvPr id="1" name="Рисунок 6" descr="EF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430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</xdr:row>
      <xdr:rowOff>19050</xdr:rowOff>
    </xdr:from>
    <xdr:to>
      <xdr:col>4</xdr:col>
      <xdr:colOff>161925</xdr:colOff>
      <xdr:row>3</xdr:row>
      <xdr:rowOff>152400</xdr:rowOff>
    </xdr:to>
    <xdr:pic>
      <xdr:nvPicPr>
        <xdr:cNvPr id="2" name="Рисунок 7" descr="FE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47650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25</xdr:row>
      <xdr:rowOff>114300</xdr:rowOff>
    </xdr:from>
    <xdr:to>
      <xdr:col>4</xdr:col>
      <xdr:colOff>285750</xdr:colOff>
      <xdr:row>27</xdr:row>
      <xdr:rowOff>104775</xdr:rowOff>
    </xdr:to>
    <xdr:pic>
      <xdr:nvPicPr>
        <xdr:cNvPr id="3" name="Рисунок 10" descr="VIAN_Grou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500062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25</xdr:row>
      <xdr:rowOff>104775</xdr:rowOff>
    </xdr:from>
    <xdr:to>
      <xdr:col>11</xdr:col>
      <xdr:colOff>38100</xdr:colOff>
      <xdr:row>27</xdr:row>
      <xdr:rowOff>0</xdr:rowOff>
    </xdr:to>
    <xdr:pic>
      <xdr:nvPicPr>
        <xdr:cNvPr id="4" name="Picture 5" descr="Weeklyua_logo!!_Uk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499110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25</xdr:row>
      <xdr:rowOff>104775</xdr:rowOff>
    </xdr:from>
    <xdr:to>
      <xdr:col>13</xdr:col>
      <xdr:colOff>323850</xdr:colOff>
      <xdr:row>26</xdr:row>
      <xdr:rowOff>180975</xdr:rowOff>
    </xdr:to>
    <xdr:pic>
      <xdr:nvPicPr>
        <xdr:cNvPr id="5" name="Picture 4" descr="logo Kommentarii newUK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4991100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25</xdr:row>
      <xdr:rowOff>161925</xdr:rowOff>
    </xdr:from>
    <xdr:to>
      <xdr:col>10</xdr:col>
      <xdr:colOff>28575</xdr:colOff>
      <xdr:row>27</xdr:row>
      <xdr:rowOff>9525</xdr:rowOff>
    </xdr:to>
    <xdr:pic>
      <xdr:nvPicPr>
        <xdr:cNvPr id="6" name="Picture 3" descr="kiev_weekly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38350" y="5048250"/>
          <a:ext cx="1657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21</xdr:row>
      <xdr:rowOff>95250</xdr:rowOff>
    </xdr:from>
    <xdr:to>
      <xdr:col>4</xdr:col>
      <xdr:colOff>247650</xdr:colOff>
      <xdr:row>23</xdr:row>
      <xdr:rowOff>190500</xdr:rowOff>
    </xdr:to>
    <xdr:pic>
      <xdr:nvPicPr>
        <xdr:cNvPr id="7" name="Рисунок 5" descr="F:\дрессаж\2008\лого\logo\IG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" y="4181475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21</xdr:row>
      <xdr:rowOff>95250</xdr:rowOff>
    </xdr:from>
    <xdr:to>
      <xdr:col>9</xdr:col>
      <xdr:colOff>352425</xdr:colOff>
      <xdr:row>23</xdr:row>
      <xdr:rowOff>104775</xdr:rowOff>
    </xdr:to>
    <xdr:pic>
      <xdr:nvPicPr>
        <xdr:cNvPr id="8" name="Рисунок 3" descr="F:\дрессаж\2008\лого\logo\Zlatobank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09850" y="4181475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21</xdr:row>
      <xdr:rowOff>123825</xdr:rowOff>
    </xdr:from>
    <xdr:to>
      <xdr:col>13</xdr:col>
      <xdr:colOff>28575</xdr:colOff>
      <xdr:row>23</xdr:row>
      <xdr:rowOff>57150</xdr:rowOff>
    </xdr:to>
    <xdr:pic>
      <xdr:nvPicPr>
        <xdr:cNvPr id="9" name="Рисунок 10" descr="F:\дрессаж\2008\лого\logo\Provit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0" y="4210050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21</xdr:row>
      <xdr:rowOff>38100</xdr:rowOff>
    </xdr:from>
    <xdr:to>
      <xdr:col>14</xdr:col>
      <xdr:colOff>352425</xdr:colOff>
      <xdr:row>23</xdr:row>
      <xdr:rowOff>104775</xdr:rowOff>
    </xdr:to>
    <xdr:pic>
      <xdr:nvPicPr>
        <xdr:cNvPr id="10" name="Рисунок 11" descr="F:\дрессаж\2008\лого\logo\Skandinaviya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81575" y="41243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25</xdr:row>
      <xdr:rowOff>19050</xdr:rowOff>
    </xdr:from>
    <xdr:to>
      <xdr:col>1</xdr:col>
      <xdr:colOff>352425</xdr:colOff>
      <xdr:row>27</xdr:row>
      <xdr:rowOff>66675</xdr:rowOff>
    </xdr:to>
    <xdr:pic>
      <xdr:nvPicPr>
        <xdr:cNvPr id="11" name="Рисунок 6" descr="F:\дрессаж\2008\лого\logo\Institut_problem_energozberezheniy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4905375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25</xdr:row>
      <xdr:rowOff>19050</xdr:rowOff>
    </xdr:from>
    <xdr:to>
      <xdr:col>4</xdr:col>
      <xdr:colOff>352425</xdr:colOff>
      <xdr:row>27</xdr:row>
      <xdr:rowOff>57150</xdr:rowOff>
    </xdr:to>
    <xdr:pic>
      <xdr:nvPicPr>
        <xdr:cNvPr id="12" name="Рисунок 2" descr="F:\дрессаж\2008\лого\logo\Sweet_Home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0" y="49053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352425</xdr:colOff>
      <xdr:row>24</xdr:row>
      <xdr:rowOff>47625</xdr:rowOff>
    </xdr:from>
    <xdr:to>
      <xdr:col>14</xdr:col>
      <xdr:colOff>352425</xdr:colOff>
      <xdr:row>28</xdr:row>
      <xdr:rowOff>28575</xdr:rowOff>
    </xdr:to>
    <xdr:pic>
      <xdr:nvPicPr>
        <xdr:cNvPr id="13" name="Рисунок 7" descr="F:\дрессаж\2008\лого\logo\KFblagodFond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76825" y="4733925"/>
          <a:ext cx="352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21</xdr:row>
      <xdr:rowOff>66675</xdr:rowOff>
    </xdr:from>
    <xdr:to>
      <xdr:col>6</xdr:col>
      <xdr:colOff>266700</xdr:colOff>
      <xdr:row>24</xdr:row>
      <xdr:rowOff>142875</xdr:rowOff>
    </xdr:to>
    <xdr:pic>
      <xdr:nvPicPr>
        <xdr:cNvPr id="14" name="Picture 30" descr="Logo_Korle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0" y="4152900"/>
          <a:ext cx="619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104775</xdr:rowOff>
    </xdr:from>
    <xdr:to>
      <xdr:col>1</xdr:col>
      <xdr:colOff>352425</xdr:colOff>
      <xdr:row>24</xdr:row>
      <xdr:rowOff>66675</xdr:rowOff>
    </xdr:to>
    <xdr:pic>
      <xdr:nvPicPr>
        <xdr:cNvPr id="15" name="Picture 31" descr="Logo_Smar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191000"/>
          <a:ext cx="704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4</xdr:row>
      <xdr:rowOff>133350</xdr:rowOff>
    </xdr:from>
    <xdr:to>
      <xdr:col>14</xdr:col>
      <xdr:colOff>266700</xdr:colOff>
      <xdr:row>7</xdr:row>
      <xdr:rowOff>104775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00" y="9048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63" zoomScaleNormal="63" zoomScalePageLayoutView="0" workbookViewId="0" topLeftCell="A4">
      <selection activeCell="T9" sqref="T9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30.421875" style="3" bestFit="1" customWidth="1"/>
    <col min="4" max="4" width="8.421875" style="3" bestFit="1" customWidth="1"/>
    <col min="5" max="5" width="9.00390625" style="3" customWidth="1"/>
    <col min="6" max="6" width="31.140625" style="3" customWidth="1"/>
    <col min="7" max="7" width="26.8515625" style="3" customWidth="1"/>
    <col min="8" max="8" width="21.00390625" style="3" customWidth="1"/>
    <col min="9" max="10" width="8.140625" style="3" customWidth="1"/>
    <col min="11" max="12" width="7.8515625" style="3" customWidth="1"/>
    <col min="13" max="13" width="8.421875" style="3" customWidth="1"/>
    <col min="14" max="14" width="8.00390625" style="3" customWidth="1"/>
    <col min="15" max="15" width="10.710937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1" customFormat="1" ht="29.2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1" customFormat="1" ht="23.25" customHeight="1">
      <c r="A3" s="159" t="s">
        <v>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7" t="s">
        <v>13</v>
      </c>
      <c r="B6" s="98" t="s">
        <v>5</v>
      </c>
      <c r="C6" s="99" t="s">
        <v>6</v>
      </c>
      <c r="D6" s="100" t="s">
        <v>7</v>
      </c>
      <c r="E6" s="100" t="s">
        <v>8</v>
      </c>
      <c r="F6" s="100" t="s">
        <v>29</v>
      </c>
      <c r="G6" s="100" t="s">
        <v>9</v>
      </c>
      <c r="H6" s="101" t="s">
        <v>10</v>
      </c>
      <c r="I6" s="102" t="s">
        <v>14</v>
      </c>
      <c r="J6" s="103" t="s">
        <v>25</v>
      </c>
      <c r="K6" s="103" t="s">
        <v>15</v>
      </c>
      <c r="L6" s="107" t="s">
        <v>16</v>
      </c>
      <c r="M6" s="142" t="s">
        <v>23</v>
      </c>
      <c r="N6" s="146" t="s">
        <v>17</v>
      </c>
      <c r="O6" s="104" t="s">
        <v>18</v>
      </c>
      <c r="P6" s="105" t="s">
        <v>19</v>
      </c>
    </row>
    <row r="7" spans="1:16" s="78" customFormat="1" ht="90">
      <c r="A7" s="77">
        <v>1</v>
      </c>
      <c r="B7" s="113">
        <v>101</v>
      </c>
      <c r="C7" s="114" t="s">
        <v>30</v>
      </c>
      <c r="D7" s="114">
        <v>1982</v>
      </c>
      <c r="E7" s="115" t="s">
        <v>31</v>
      </c>
      <c r="F7" s="138" t="s">
        <v>60</v>
      </c>
      <c r="G7" s="114" t="s">
        <v>32</v>
      </c>
      <c r="H7" s="139" t="s">
        <v>33</v>
      </c>
      <c r="I7" s="73">
        <v>7.2</v>
      </c>
      <c r="J7" s="74">
        <v>7</v>
      </c>
      <c r="K7" s="74">
        <v>6.5</v>
      </c>
      <c r="L7" s="74">
        <v>7</v>
      </c>
      <c r="M7" s="143">
        <v>7.1</v>
      </c>
      <c r="N7" s="147">
        <f aca="true" t="shared" si="0" ref="N7:N12">SUM(I7:M7)</f>
        <v>34.8</v>
      </c>
      <c r="O7" s="87">
        <f aca="true" t="shared" si="1" ref="O7:O12">N7/5*10</f>
        <v>69.6</v>
      </c>
      <c r="P7" s="94"/>
    </row>
    <row r="8" spans="1:16" s="78" customFormat="1" ht="72">
      <c r="A8" s="79">
        <v>2</v>
      </c>
      <c r="B8" s="108">
        <v>76</v>
      </c>
      <c r="C8" s="109" t="s">
        <v>52</v>
      </c>
      <c r="D8" s="109">
        <v>1985</v>
      </c>
      <c r="E8" s="109" t="s">
        <v>37</v>
      </c>
      <c r="F8" s="111" t="s">
        <v>53</v>
      </c>
      <c r="G8" s="111" t="s">
        <v>54</v>
      </c>
      <c r="H8" s="140" t="s">
        <v>55</v>
      </c>
      <c r="I8" s="70">
        <v>6.8</v>
      </c>
      <c r="J8" s="69">
        <v>6.3</v>
      </c>
      <c r="K8" s="69">
        <v>6.3</v>
      </c>
      <c r="L8" s="69">
        <v>6.7</v>
      </c>
      <c r="M8" s="144">
        <v>6.6</v>
      </c>
      <c r="N8" s="148">
        <f t="shared" si="0"/>
        <v>32.699999999999996</v>
      </c>
      <c r="O8" s="88">
        <f t="shared" si="1"/>
        <v>65.39999999999999</v>
      </c>
      <c r="P8" s="137"/>
    </row>
    <row r="9" spans="1:16" s="78" customFormat="1" ht="72">
      <c r="A9" s="79">
        <v>3</v>
      </c>
      <c r="B9" s="108">
        <v>62</v>
      </c>
      <c r="C9" s="109" t="s">
        <v>41</v>
      </c>
      <c r="D9" s="109">
        <v>1984</v>
      </c>
      <c r="E9" s="109" t="s">
        <v>37</v>
      </c>
      <c r="F9" s="111" t="s">
        <v>49</v>
      </c>
      <c r="G9" s="111" t="s">
        <v>50</v>
      </c>
      <c r="H9" s="140" t="s">
        <v>51</v>
      </c>
      <c r="I9" s="70">
        <v>6.7</v>
      </c>
      <c r="J9" s="69">
        <v>6.1</v>
      </c>
      <c r="K9" s="69">
        <v>6.4</v>
      </c>
      <c r="L9" s="69">
        <v>6.5</v>
      </c>
      <c r="M9" s="144">
        <v>6.5</v>
      </c>
      <c r="N9" s="148">
        <f t="shared" si="0"/>
        <v>32.2</v>
      </c>
      <c r="O9" s="88">
        <f t="shared" si="1"/>
        <v>64.4</v>
      </c>
      <c r="P9" s="137"/>
    </row>
    <row r="10" spans="1:16" s="78" customFormat="1" ht="90">
      <c r="A10" s="79">
        <v>4</v>
      </c>
      <c r="B10" s="108">
        <v>93</v>
      </c>
      <c r="C10" s="109" t="s">
        <v>56</v>
      </c>
      <c r="D10" s="109">
        <v>1989</v>
      </c>
      <c r="E10" s="109" t="s">
        <v>37</v>
      </c>
      <c r="F10" s="111" t="s">
        <v>57</v>
      </c>
      <c r="G10" s="111" t="s">
        <v>58</v>
      </c>
      <c r="H10" s="140" t="s">
        <v>59</v>
      </c>
      <c r="I10" s="70">
        <v>6.4</v>
      </c>
      <c r="J10" s="69">
        <v>6</v>
      </c>
      <c r="K10" s="69">
        <v>6.5</v>
      </c>
      <c r="L10" s="69">
        <v>6.2</v>
      </c>
      <c r="M10" s="144">
        <v>6.4</v>
      </c>
      <c r="N10" s="148">
        <f t="shared" si="0"/>
        <v>31.5</v>
      </c>
      <c r="O10" s="88">
        <f t="shared" si="1"/>
        <v>63</v>
      </c>
      <c r="P10" s="137"/>
    </row>
    <row r="11" spans="1:16" s="78" customFormat="1" ht="54">
      <c r="A11" s="79">
        <v>5</v>
      </c>
      <c r="B11" s="109">
        <v>9</v>
      </c>
      <c r="C11" s="109" t="s">
        <v>45</v>
      </c>
      <c r="D11" s="109">
        <v>1994</v>
      </c>
      <c r="E11" s="110" t="s">
        <v>37</v>
      </c>
      <c r="F11" s="111" t="s">
        <v>46</v>
      </c>
      <c r="G11" s="111" t="s">
        <v>47</v>
      </c>
      <c r="H11" s="140" t="s">
        <v>48</v>
      </c>
      <c r="I11" s="70">
        <v>6.2</v>
      </c>
      <c r="J11" s="69">
        <v>6.1</v>
      </c>
      <c r="K11" s="69">
        <v>6.3</v>
      </c>
      <c r="L11" s="69">
        <v>6</v>
      </c>
      <c r="M11" s="144">
        <v>6.1</v>
      </c>
      <c r="N11" s="148">
        <f t="shared" si="0"/>
        <v>30.700000000000003</v>
      </c>
      <c r="O11" s="88">
        <f t="shared" si="1"/>
        <v>61.400000000000006</v>
      </c>
      <c r="P11" s="137"/>
    </row>
    <row r="12" spans="1:16" s="78" customFormat="1" ht="54.75" thickBot="1">
      <c r="A12" s="80">
        <v>5</v>
      </c>
      <c r="B12" s="129">
        <v>8</v>
      </c>
      <c r="C12" s="117" t="s">
        <v>45</v>
      </c>
      <c r="D12" s="117">
        <v>1994</v>
      </c>
      <c r="E12" s="128" t="s">
        <v>37</v>
      </c>
      <c r="F12" s="118" t="s">
        <v>61</v>
      </c>
      <c r="G12" s="118" t="s">
        <v>47</v>
      </c>
      <c r="H12" s="141" t="s">
        <v>48</v>
      </c>
      <c r="I12" s="95">
        <v>6.3</v>
      </c>
      <c r="J12" s="72">
        <v>5.5</v>
      </c>
      <c r="K12" s="71">
        <v>6.4</v>
      </c>
      <c r="L12" s="71">
        <v>6.1</v>
      </c>
      <c r="M12" s="145">
        <v>6.4</v>
      </c>
      <c r="N12" s="149">
        <f t="shared" si="0"/>
        <v>30.700000000000003</v>
      </c>
      <c r="O12" s="89">
        <f t="shared" si="1"/>
        <v>61.400000000000006</v>
      </c>
      <c r="P12" s="86"/>
    </row>
    <row r="13" spans="1:16" ht="13.5" customHeight="1">
      <c r="A13" s="55"/>
      <c r="B13" s="56"/>
      <c r="C13" s="57"/>
      <c r="D13" s="56"/>
      <c r="E13" s="56"/>
      <c r="F13" s="57"/>
      <c r="G13" s="57"/>
      <c r="H13" s="57"/>
      <c r="I13" s="58"/>
      <c r="J13" s="59"/>
      <c r="K13" s="59"/>
      <c r="L13" s="59"/>
      <c r="M13" s="59"/>
      <c r="N13" s="60"/>
      <c r="O13" s="61"/>
      <c r="P13" s="62"/>
    </row>
    <row r="14" spans="1:16" ht="18.75">
      <c r="A14" s="46"/>
      <c r="B14" s="46"/>
      <c r="C14" s="47"/>
      <c r="D14" s="48" t="s">
        <v>11</v>
      </c>
      <c r="E14" s="66" t="s">
        <v>0</v>
      </c>
      <c r="F14" s="50" t="s">
        <v>87</v>
      </c>
      <c r="G14" s="51"/>
      <c r="H14" s="52"/>
      <c r="I14" s="9"/>
      <c r="J14" s="7"/>
      <c r="K14" s="2"/>
      <c r="L14" s="2"/>
      <c r="M14" s="2"/>
      <c r="N14" s="2"/>
      <c r="O14" s="2"/>
      <c r="P14" s="2"/>
    </row>
    <row r="15" spans="1:16" ht="18.75">
      <c r="A15" s="46"/>
      <c r="B15" s="46"/>
      <c r="C15" s="46"/>
      <c r="D15" s="46"/>
      <c r="E15" s="66" t="s">
        <v>3</v>
      </c>
      <c r="F15" s="50" t="s">
        <v>88</v>
      </c>
      <c r="G15" s="53"/>
      <c r="H15" s="53"/>
      <c r="I15" s="10"/>
      <c r="J15" s="8"/>
      <c r="K15" s="2"/>
      <c r="L15" s="2"/>
      <c r="M15" s="2"/>
      <c r="N15" s="2"/>
      <c r="O15" s="2"/>
      <c r="P15" s="2"/>
    </row>
    <row r="16" spans="1:16" ht="18.75">
      <c r="A16" s="46"/>
      <c r="B16" s="46"/>
      <c r="C16" s="46"/>
      <c r="D16" s="46"/>
      <c r="E16" s="49"/>
      <c r="F16" s="50"/>
      <c r="G16" s="54"/>
      <c r="H16" s="54"/>
      <c r="I16" s="43"/>
      <c r="J16" s="43"/>
      <c r="K16" s="1"/>
      <c r="L16" s="1"/>
      <c r="M16" s="1"/>
      <c r="N16" s="2"/>
      <c r="O16" s="2"/>
      <c r="P16" s="2"/>
    </row>
    <row r="17" spans="1:16" ht="18.75">
      <c r="A17" s="46"/>
      <c r="B17" s="46"/>
      <c r="C17" s="46"/>
      <c r="D17" s="46"/>
      <c r="E17" s="49"/>
      <c r="F17" s="50"/>
      <c r="G17" s="54"/>
      <c r="H17" s="54"/>
      <c r="I17" s="43"/>
      <c r="J17" s="43"/>
      <c r="K17" s="1"/>
      <c r="L17" s="1"/>
      <c r="M17" s="1"/>
      <c r="N17" s="2"/>
      <c r="O17" s="2"/>
      <c r="P17" s="2"/>
    </row>
    <row r="18" spans="1:16" ht="18.75">
      <c r="A18" s="46"/>
      <c r="B18" s="46"/>
      <c r="C18" s="46"/>
      <c r="D18" s="46"/>
      <c r="E18" s="49"/>
      <c r="F18" s="50"/>
      <c r="G18" s="54"/>
      <c r="H18" s="54"/>
      <c r="I18" s="43"/>
      <c r="J18" s="43"/>
      <c r="K18" s="1"/>
      <c r="L18" s="1"/>
      <c r="M18" s="1"/>
      <c r="N18" s="2"/>
      <c r="O18" s="2"/>
      <c r="P18" s="2"/>
    </row>
    <row r="19" spans="1:16" ht="21.75" customHeight="1">
      <c r="A19" s="46" t="s">
        <v>44</v>
      </c>
      <c r="B19" s="46"/>
      <c r="C19" s="46"/>
      <c r="D19" s="46"/>
      <c r="E19" s="49"/>
      <c r="F19" s="50"/>
      <c r="G19" s="54"/>
      <c r="H19" s="53" t="s">
        <v>26</v>
      </c>
      <c r="I19" s="43"/>
      <c r="J19" s="43"/>
      <c r="K19" s="1"/>
      <c r="L19" s="1"/>
      <c r="M19" s="1"/>
      <c r="N19" s="2"/>
      <c r="O19" s="2"/>
      <c r="P19" s="2"/>
    </row>
    <row r="20" spans="9:16" ht="20.25" customHeight="1">
      <c r="I20" s="2"/>
      <c r="J20" s="2"/>
      <c r="K20" s="2"/>
      <c r="L20" s="2"/>
      <c r="M20" s="2"/>
      <c r="N20" s="2"/>
      <c r="O20" s="2"/>
      <c r="P20" s="2"/>
    </row>
    <row r="21" spans="2:16" ht="22.5" customHeight="1">
      <c r="B21" s="2"/>
      <c r="D21" s="44"/>
      <c r="E21" s="45"/>
      <c r="F21" s="45"/>
      <c r="G21" s="4"/>
      <c r="H21" s="6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0.25">
      <c r="A24" s="2"/>
      <c r="B24" s="2"/>
      <c r="C24" s="2"/>
      <c r="D24" s="2"/>
      <c r="E24" s="2"/>
      <c r="F24" s="2"/>
      <c r="H24" s="5"/>
      <c r="I24" s="5"/>
      <c r="J24" s="5"/>
      <c r="K24" s="5"/>
      <c r="L24" s="5"/>
      <c r="M24" s="5"/>
      <c r="N24" s="2"/>
      <c r="O24" s="2"/>
      <c r="P24" s="2"/>
    </row>
    <row r="25" spans="1:16" ht="20.25">
      <c r="A25" s="2"/>
      <c r="B25" s="2"/>
      <c r="D25" s="2"/>
      <c r="E25" s="2"/>
      <c r="F25" s="2"/>
      <c r="G25" s="5"/>
      <c r="H25" s="5"/>
      <c r="I25" s="5"/>
      <c r="J25" s="5"/>
      <c r="K25" s="5"/>
      <c r="L25" s="5"/>
      <c r="M25" s="5"/>
      <c r="N25" s="2"/>
      <c r="O25" s="2"/>
      <c r="P25" s="2"/>
    </row>
  </sheetData>
  <sheetProtection/>
  <mergeCells count="3">
    <mergeCell ref="A1:P1"/>
    <mergeCell ref="A2:P2"/>
    <mergeCell ref="A3:P3"/>
  </mergeCells>
  <printOptions/>
  <pageMargins left="0.35433070866141736" right="0.2362204724409449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0" zoomScaleNormal="70" zoomScalePageLayoutView="0" workbookViewId="0" topLeftCell="A1">
      <selection activeCell="G19" sqref="G19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26.28125" style="133" customWidth="1"/>
    <col min="4" max="4" width="7.57421875" style="3" customWidth="1"/>
    <col min="5" max="5" width="9.00390625" style="3" customWidth="1"/>
    <col min="6" max="6" width="46.8515625" style="3" customWidth="1"/>
    <col min="7" max="7" width="31.7109375" style="3" customWidth="1"/>
    <col min="8" max="8" width="27.7109375" style="3" customWidth="1"/>
    <col min="9" max="9" width="8.140625" style="3" customWidth="1"/>
    <col min="10" max="10" width="8.7109375" style="3" customWidth="1"/>
    <col min="11" max="12" width="7.8515625" style="3" customWidth="1"/>
    <col min="13" max="13" width="9.00390625" style="3" customWidth="1"/>
    <col min="14" max="14" width="6.8515625" style="3" customWidth="1"/>
    <col min="15" max="15" width="8.14062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1" customFormat="1" ht="29.2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1" customFormat="1" ht="23.25" customHeight="1">
      <c r="A3" s="159" t="s">
        <v>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7" t="s">
        <v>13</v>
      </c>
      <c r="B6" s="98" t="s">
        <v>5</v>
      </c>
      <c r="C6" s="99" t="s">
        <v>6</v>
      </c>
      <c r="D6" s="100" t="s">
        <v>7</v>
      </c>
      <c r="E6" s="100" t="s">
        <v>8</v>
      </c>
      <c r="F6" s="100" t="s">
        <v>29</v>
      </c>
      <c r="G6" s="100" t="s">
        <v>9</v>
      </c>
      <c r="H6" s="126" t="s">
        <v>10</v>
      </c>
      <c r="I6" s="84" t="s">
        <v>14</v>
      </c>
      <c r="J6" s="83" t="s">
        <v>25</v>
      </c>
      <c r="K6" s="83" t="s">
        <v>15</v>
      </c>
      <c r="L6" s="106" t="s">
        <v>16</v>
      </c>
      <c r="M6" s="106" t="s">
        <v>23</v>
      </c>
      <c r="N6" s="106" t="s">
        <v>17</v>
      </c>
      <c r="O6" s="93" t="s">
        <v>18</v>
      </c>
      <c r="P6" s="92" t="s">
        <v>19</v>
      </c>
    </row>
    <row r="7" spans="1:16" s="78" customFormat="1" ht="54">
      <c r="A7" s="77">
        <v>1</v>
      </c>
      <c r="B7" s="114">
        <v>63</v>
      </c>
      <c r="C7" s="114" t="s">
        <v>41</v>
      </c>
      <c r="D7" s="114">
        <v>1984</v>
      </c>
      <c r="E7" s="114" t="s">
        <v>37</v>
      </c>
      <c r="F7" s="138" t="s">
        <v>84</v>
      </c>
      <c r="G7" s="138" t="s">
        <v>50</v>
      </c>
      <c r="H7" s="116" t="s">
        <v>51</v>
      </c>
      <c r="I7" s="73">
        <v>7</v>
      </c>
      <c r="J7" s="74">
        <v>7.5</v>
      </c>
      <c r="K7" s="74">
        <v>7.7</v>
      </c>
      <c r="L7" s="74">
        <v>6.9</v>
      </c>
      <c r="M7" s="74">
        <v>7.4</v>
      </c>
      <c r="N7" s="76">
        <f aca="true" t="shared" si="0" ref="N7:N16">SUM(I7:M7)</f>
        <v>36.5</v>
      </c>
      <c r="O7" s="87">
        <f aca="true" t="shared" si="1" ref="O7:O16">N7/5*10</f>
        <v>73</v>
      </c>
      <c r="P7" s="94"/>
    </row>
    <row r="8" spans="1:16" s="78" customFormat="1" ht="54">
      <c r="A8" s="79">
        <v>2</v>
      </c>
      <c r="B8" s="123">
        <v>34</v>
      </c>
      <c r="C8" s="109" t="s">
        <v>73</v>
      </c>
      <c r="D8" s="109">
        <v>1982</v>
      </c>
      <c r="E8" s="110" t="s">
        <v>31</v>
      </c>
      <c r="F8" s="111" t="s">
        <v>74</v>
      </c>
      <c r="G8" s="108" t="s">
        <v>35</v>
      </c>
      <c r="H8" s="124" t="s">
        <v>33</v>
      </c>
      <c r="I8" s="70">
        <v>6.7</v>
      </c>
      <c r="J8" s="69">
        <v>8</v>
      </c>
      <c r="K8" s="69">
        <v>7.7</v>
      </c>
      <c r="L8" s="69">
        <v>6.3</v>
      </c>
      <c r="M8" s="69">
        <v>7.5</v>
      </c>
      <c r="N8" s="81">
        <f t="shared" si="0"/>
        <v>36.2</v>
      </c>
      <c r="O8" s="88">
        <f t="shared" si="1"/>
        <v>72.4</v>
      </c>
      <c r="P8" s="85"/>
    </row>
    <row r="9" spans="1:16" s="78" customFormat="1" ht="54">
      <c r="A9" s="79">
        <v>3</v>
      </c>
      <c r="B9" s="109">
        <v>116</v>
      </c>
      <c r="C9" s="109" t="s">
        <v>77</v>
      </c>
      <c r="D9" s="109">
        <v>1995</v>
      </c>
      <c r="E9" s="109" t="s">
        <v>37</v>
      </c>
      <c r="F9" s="111" t="s">
        <v>78</v>
      </c>
      <c r="G9" s="111" t="s">
        <v>79</v>
      </c>
      <c r="H9" s="112" t="s">
        <v>80</v>
      </c>
      <c r="I9" s="70">
        <v>6.3</v>
      </c>
      <c r="J9" s="69">
        <v>7</v>
      </c>
      <c r="K9" s="69">
        <v>6.8</v>
      </c>
      <c r="L9" s="69">
        <v>6</v>
      </c>
      <c r="M9" s="69">
        <v>6.4</v>
      </c>
      <c r="N9" s="81">
        <f t="shared" si="0"/>
        <v>32.5</v>
      </c>
      <c r="O9" s="88">
        <f t="shared" si="1"/>
        <v>65</v>
      </c>
      <c r="P9" s="85"/>
    </row>
    <row r="10" spans="1:16" s="78" customFormat="1" ht="54">
      <c r="A10" s="79">
        <v>4</v>
      </c>
      <c r="B10" s="123">
        <v>32</v>
      </c>
      <c r="C10" s="109" t="s">
        <v>81</v>
      </c>
      <c r="D10" s="109">
        <v>1990</v>
      </c>
      <c r="E10" s="109" t="s">
        <v>37</v>
      </c>
      <c r="F10" s="111" t="s">
        <v>82</v>
      </c>
      <c r="G10" s="108" t="s">
        <v>35</v>
      </c>
      <c r="H10" s="124" t="s">
        <v>36</v>
      </c>
      <c r="I10" s="70">
        <v>6.6</v>
      </c>
      <c r="J10" s="69">
        <v>6.5</v>
      </c>
      <c r="K10" s="69">
        <v>6.3</v>
      </c>
      <c r="L10" s="69">
        <v>6.4</v>
      </c>
      <c r="M10" s="69">
        <v>6.4</v>
      </c>
      <c r="N10" s="81">
        <f t="shared" si="0"/>
        <v>32.199999999999996</v>
      </c>
      <c r="O10" s="88">
        <f t="shared" si="1"/>
        <v>64.39999999999999</v>
      </c>
      <c r="P10" s="85"/>
    </row>
    <row r="11" spans="1:16" s="78" customFormat="1" ht="54">
      <c r="A11" s="79">
        <v>5</v>
      </c>
      <c r="B11" s="123">
        <v>27</v>
      </c>
      <c r="C11" s="109" t="s">
        <v>38</v>
      </c>
      <c r="D11" s="109">
        <v>1965</v>
      </c>
      <c r="E11" s="109" t="s">
        <v>31</v>
      </c>
      <c r="F11" s="111" t="s">
        <v>83</v>
      </c>
      <c r="G11" s="111" t="s">
        <v>39</v>
      </c>
      <c r="H11" s="112" t="s">
        <v>40</v>
      </c>
      <c r="I11" s="157">
        <v>6.3</v>
      </c>
      <c r="J11" s="69">
        <v>6.6</v>
      </c>
      <c r="K11" s="69">
        <v>6.1</v>
      </c>
      <c r="L11" s="69">
        <v>6.2</v>
      </c>
      <c r="M11" s="69">
        <v>6.3</v>
      </c>
      <c r="N11" s="81">
        <f t="shared" si="0"/>
        <v>31.5</v>
      </c>
      <c r="O11" s="88">
        <f t="shared" si="1"/>
        <v>63</v>
      </c>
      <c r="P11" s="96"/>
    </row>
    <row r="12" spans="1:16" s="78" customFormat="1" ht="54">
      <c r="A12" s="79">
        <v>6</v>
      </c>
      <c r="B12" s="109">
        <v>67</v>
      </c>
      <c r="C12" s="109" t="s">
        <v>69</v>
      </c>
      <c r="D12" s="109">
        <v>1983</v>
      </c>
      <c r="E12" s="109" t="s">
        <v>31</v>
      </c>
      <c r="F12" s="111" t="s">
        <v>70</v>
      </c>
      <c r="G12" s="111" t="s">
        <v>71</v>
      </c>
      <c r="H12" s="112" t="s">
        <v>72</v>
      </c>
      <c r="I12" s="120">
        <v>6.4</v>
      </c>
      <c r="J12" s="121">
        <v>5</v>
      </c>
      <c r="K12" s="121">
        <v>6.8</v>
      </c>
      <c r="L12" s="121">
        <v>6.2</v>
      </c>
      <c r="M12" s="121">
        <v>6.5</v>
      </c>
      <c r="N12" s="81">
        <f t="shared" si="0"/>
        <v>30.9</v>
      </c>
      <c r="O12" s="88">
        <f t="shared" si="1"/>
        <v>61.8</v>
      </c>
      <c r="P12" s="96"/>
    </row>
    <row r="13" spans="1:16" s="78" customFormat="1" ht="54">
      <c r="A13" s="79">
        <v>6</v>
      </c>
      <c r="B13" s="123">
        <v>91</v>
      </c>
      <c r="C13" s="109" t="s">
        <v>85</v>
      </c>
      <c r="D13" s="109">
        <v>1983</v>
      </c>
      <c r="E13" s="110" t="s">
        <v>34</v>
      </c>
      <c r="F13" s="111" t="s">
        <v>86</v>
      </c>
      <c r="G13" s="111" t="s">
        <v>58</v>
      </c>
      <c r="H13" s="112" t="s">
        <v>59</v>
      </c>
      <c r="I13" s="120">
        <v>6.3</v>
      </c>
      <c r="J13" s="121">
        <v>6.2</v>
      </c>
      <c r="K13" s="121">
        <v>6.2</v>
      </c>
      <c r="L13" s="121">
        <v>6</v>
      </c>
      <c r="M13" s="121">
        <v>6.2</v>
      </c>
      <c r="N13" s="81">
        <f t="shared" si="0"/>
        <v>30.9</v>
      </c>
      <c r="O13" s="88">
        <f t="shared" si="1"/>
        <v>61.8</v>
      </c>
      <c r="P13" s="136"/>
    </row>
    <row r="14" spans="1:16" s="78" customFormat="1" ht="54">
      <c r="A14" s="79">
        <v>8</v>
      </c>
      <c r="B14" s="109">
        <v>24</v>
      </c>
      <c r="C14" s="109" t="s">
        <v>62</v>
      </c>
      <c r="D14" s="109">
        <v>1993</v>
      </c>
      <c r="E14" s="109" t="s">
        <v>37</v>
      </c>
      <c r="F14" s="111" t="s">
        <v>63</v>
      </c>
      <c r="G14" s="108" t="s">
        <v>64</v>
      </c>
      <c r="H14" s="112" t="s">
        <v>33</v>
      </c>
      <c r="I14" s="120">
        <v>6.3</v>
      </c>
      <c r="J14" s="121">
        <v>5.8</v>
      </c>
      <c r="K14" s="121">
        <v>6.4</v>
      </c>
      <c r="L14" s="121">
        <v>6</v>
      </c>
      <c r="M14" s="121">
        <v>6.3</v>
      </c>
      <c r="N14" s="81">
        <f t="shared" si="0"/>
        <v>30.8</v>
      </c>
      <c r="O14" s="88">
        <f t="shared" si="1"/>
        <v>61.6</v>
      </c>
      <c r="P14" s="136"/>
    </row>
    <row r="15" spans="1:16" s="78" customFormat="1" ht="54">
      <c r="A15" s="79">
        <v>9</v>
      </c>
      <c r="B15" s="123">
        <v>113</v>
      </c>
      <c r="C15" s="109" t="s">
        <v>75</v>
      </c>
      <c r="D15" s="109">
        <v>1994</v>
      </c>
      <c r="E15" s="109" t="s">
        <v>37</v>
      </c>
      <c r="F15" s="111" t="s">
        <v>76</v>
      </c>
      <c r="G15" s="108" t="s">
        <v>67</v>
      </c>
      <c r="H15" s="124" t="s">
        <v>68</v>
      </c>
      <c r="I15" s="120">
        <v>6.2</v>
      </c>
      <c r="J15" s="121">
        <v>5.9</v>
      </c>
      <c r="K15" s="121">
        <v>6</v>
      </c>
      <c r="L15" s="121">
        <v>5.8</v>
      </c>
      <c r="M15" s="121">
        <v>6</v>
      </c>
      <c r="N15" s="81">
        <f t="shared" si="0"/>
        <v>29.900000000000002</v>
      </c>
      <c r="O15" s="88">
        <f t="shared" si="1"/>
        <v>59.800000000000004</v>
      </c>
      <c r="P15" s="136"/>
    </row>
    <row r="16" spans="1:16" s="78" customFormat="1" ht="54.75" thickBot="1">
      <c r="A16" s="80">
        <v>10</v>
      </c>
      <c r="B16" s="125">
        <v>114</v>
      </c>
      <c r="C16" s="117" t="s">
        <v>65</v>
      </c>
      <c r="D16" s="117">
        <v>1992</v>
      </c>
      <c r="E16" s="128" t="s">
        <v>31</v>
      </c>
      <c r="F16" s="118" t="s">
        <v>66</v>
      </c>
      <c r="G16" s="129" t="s">
        <v>67</v>
      </c>
      <c r="H16" s="130" t="s">
        <v>68</v>
      </c>
      <c r="I16" s="95">
        <v>5.8</v>
      </c>
      <c r="J16" s="71">
        <v>6</v>
      </c>
      <c r="K16" s="71">
        <v>5.6</v>
      </c>
      <c r="L16" s="71">
        <v>5.5</v>
      </c>
      <c r="M16" s="71">
        <v>5.8</v>
      </c>
      <c r="N16" s="82">
        <f t="shared" si="0"/>
        <v>28.7</v>
      </c>
      <c r="O16" s="89">
        <f t="shared" si="1"/>
        <v>57.400000000000006</v>
      </c>
      <c r="P16" s="86"/>
    </row>
    <row r="17" spans="1:16" ht="27.75" customHeight="1">
      <c r="A17" s="55"/>
      <c r="B17" s="56"/>
      <c r="C17" s="57"/>
      <c r="D17" s="56"/>
      <c r="E17" s="56"/>
      <c r="F17" s="57"/>
      <c r="G17" s="57"/>
      <c r="H17" s="57"/>
      <c r="I17" s="58"/>
      <c r="J17" s="59"/>
      <c r="K17" s="59"/>
      <c r="L17" s="59"/>
      <c r="M17" s="59"/>
      <c r="N17" s="60"/>
      <c r="O17" s="61"/>
      <c r="P17" s="62"/>
    </row>
    <row r="18" spans="1:16" ht="18.75">
      <c r="A18" s="46"/>
      <c r="B18" s="46"/>
      <c r="C18" s="131"/>
      <c r="D18" s="48" t="s">
        <v>11</v>
      </c>
      <c r="E18" s="66" t="s">
        <v>0</v>
      </c>
      <c r="F18" s="50" t="str">
        <f>'YH4-1'!F14</f>
        <v>Джумаджук Марія</v>
      </c>
      <c r="G18" s="51"/>
      <c r="H18" s="52"/>
      <c r="I18" s="9"/>
      <c r="J18" s="7"/>
      <c r="K18" s="2"/>
      <c r="L18" s="2"/>
      <c r="M18" s="2"/>
      <c r="N18" s="2"/>
      <c r="O18" s="2"/>
      <c r="P18" s="2"/>
    </row>
    <row r="19" spans="1:16" ht="18.75">
      <c r="A19" s="46"/>
      <c r="B19" s="46"/>
      <c r="C19" s="132"/>
      <c r="D19" s="46"/>
      <c r="E19" s="66" t="s">
        <v>3</v>
      </c>
      <c r="F19" s="50" t="str">
        <f>'YH4-1'!F15</f>
        <v>Ковшова Ольга</v>
      </c>
      <c r="G19" s="53"/>
      <c r="H19" s="53"/>
      <c r="I19" s="10"/>
      <c r="J19" s="8"/>
      <c r="K19" s="2"/>
      <c r="L19" s="2"/>
      <c r="M19" s="2"/>
      <c r="N19" s="2"/>
      <c r="O19" s="2"/>
      <c r="P19" s="2"/>
    </row>
    <row r="20" spans="1:16" ht="18.75">
      <c r="A20" s="46"/>
      <c r="B20" s="46"/>
      <c r="C20" s="132"/>
      <c r="D20" s="46"/>
      <c r="E20" s="49"/>
      <c r="F20" s="50"/>
      <c r="G20" s="54"/>
      <c r="H20" s="54"/>
      <c r="I20" s="43"/>
      <c r="J20" s="43"/>
      <c r="K20" s="1"/>
      <c r="L20" s="1"/>
      <c r="M20" s="1"/>
      <c r="N20" s="2"/>
      <c r="O20" s="2"/>
      <c r="P20" s="2"/>
    </row>
    <row r="21" spans="1:16" ht="18.75">
      <c r="A21" s="46"/>
      <c r="B21" s="46"/>
      <c r="C21" s="132"/>
      <c r="D21" s="46"/>
      <c r="E21" s="49"/>
      <c r="F21" s="50"/>
      <c r="G21" s="54"/>
      <c r="H21" s="54"/>
      <c r="I21" s="43"/>
      <c r="J21" s="43"/>
      <c r="K21" s="1"/>
      <c r="L21" s="1"/>
      <c r="M21" s="1"/>
      <c r="N21" s="2"/>
      <c r="O21" s="2"/>
      <c r="P21" s="2"/>
    </row>
    <row r="22" spans="1:16" ht="18.75">
      <c r="A22" s="46"/>
      <c r="B22" s="46"/>
      <c r="C22" s="132"/>
      <c r="D22" s="46"/>
      <c r="E22" s="49"/>
      <c r="F22" s="50"/>
      <c r="G22" s="54"/>
      <c r="H22" s="54"/>
      <c r="I22" s="43"/>
      <c r="J22" s="43"/>
      <c r="K22" s="1"/>
      <c r="L22" s="1"/>
      <c r="M22" s="1"/>
      <c r="N22" s="2"/>
      <c r="O22" s="2"/>
      <c r="P22" s="2"/>
    </row>
    <row r="23" spans="1:16" ht="21.75" customHeight="1">
      <c r="A23" s="46" t="s">
        <v>24</v>
      </c>
      <c r="B23" s="46"/>
      <c r="C23" s="132"/>
      <c r="D23" s="46"/>
      <c r="E23" s="49"/>
      <c r="F23" s="50"/>
      <c r="G23" s="54"/>
      <c r="H23" s="53" t="s">
        <v>26</v>
      </c>
      <c r="I23" s="43"/>
      <c r="J23" s="43"/>
      <c r="K23" s="1"/>
      <c r="L23" s="1"/>
      <c r="M23" s="1"/>
      <c r="N23" s="2"/>
      <c r="O23" s="2"/>
      <c r="P23" s="2"/>
    </row>
    <row r="24" spans="9:16" ht="20.25" customHeight="1">
      <c r="I24" s="2"/>
      <c r="J24" s="2"/>
      <c r="K24" s="2"/>
      <c r="L24" s="2"/>
      <c r="M24" s="2"/>
      <c r="N24" s="2"/>
      <c r="O24" s="2"/>
      <c r="P24" s="2"/>
    </row>
    <row r="25" spans="2:16" ht="22.5" customHeight="1">
      <c r="B25" s="2"/>
      <c r="D25" s="44"/>
      <c r="E25" s="45"/>
      <c r="F25" s="45"/>
      <c r="G25" s="4"/>
      <c r="H25" s="6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1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1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0.25">
      <c r="A28" s="2"/>
      <c r="B28" s="2"/>
      <c r="C28" s="134"/>
      <c r="D28" s="2"/>
      <c r="E28" s="2"/>
      <c r="F28" s="2"/>
      <c r="H28" s="5"/>
      <c r="I28" s="5"/>
      <c r="J28" s="5"/>
      <c r="K28" s="5"/>
      <c r="L28" s="5"/>
      <c r="M28" s="5"/>
      <c r="N28" s="2"/>
      <c r="O28" s="2"/>
      <c r="P28" s="2"/>
    </row>
    <row r="29" spans="1:16" ht="20.25">
      <c r="A29" s="2"/>
      <c r="B29" s="2"/>
      <c r="D29" s="2"/>
      <c r="E29" s="2"/>
      <c r="F29" s="2"/>
      <c r="G29" s="5"/>
      <c r="H29" s="5"/>
      <c r="I29" s="5"/>
      <c r="J29" s="5"/>
      <c r="K29" s="5"/>
      <c r="L29" s="5"/>
      <c r="M29" s="5"/>
      <c r="N29" s="2"/>
      <c r="O29" s="2"/>
      <c r="P29" s="2"/>
    </row>
  </sheetData>
  <sheetProtection/>
  <mergeCells count="3">
    <mergeCell ref="A1:P1"/>
    <mergeCell ref="A2:P2"/>
    <mergeCell ref="A3:P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70" zoomScaleNormal="70" zoomScalePageLayoutView="0" workbookViewId="0" topLeftCell="A4">
      <selection activeCell="O13" sqref="O13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24.00390625" style="3" customWidth="1"/>
    <col min="4" max="4" width="8.421875" style="3" bestFit="1" customWidth="1"/>
    <col min="5" max="5" width="9.00390625" style="3" customWidth="1"/>
    <col min="6" max="6" width="38.140625" style="3" customWidth="1"/>
    <col min="7" max="7" width="31.7109375" style="3" customWidth="1"/>
    <col min="8" max="8" width="27.7109375" style="3" customWidth="1"/>
    <col min="9" max="10" width="8.140625" style="3" customWidth="1"/>
    <col min="11" max="12" width="7.8515625" style="3" customWidth="1"/>
    <col min="13" max="13" width="8.421875" style="3" customWidth="1"/>
    <col min="14" max="14" width="6.8515625" style="3" customWidth="1"/>
    <col min="15" max="15" width="8.14062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1" customFormat="1" ht="29.2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1" customFormat="1" ht="23.25" customHeight="1">
      <c r="A3" s="159" t="s">
        <v>28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7" t="s">
        <v>13</v>
      </c>
      <c r="B6" s="98" t="s">
        <v>5</v>
      </c>
      <c r="C6" s="99" t="s">
        <v>6</v>
      </c>
      <c r="D6" s="100" t="s">
        <v>7</v>
      </c>
      <c r="E6" s="100" t="s">
        <v>8</v>
      </c>
      <c r="F6" s="100" t="s">
        <v>29</v>
      </c>
      <c r="G6" s="100" t="s">
        <v>9</v>
      </c>
      <c r="H6" s="126" t="s">
        <v>10</v>
      </c>
      <c r="I6" s="84" t="s">
        <v>14</v>
      </c>
      <c r="J6" s="83" t="s">
        <v>25</v>
      </c>
      <c r="K6" s="83" t="s">
        <v>15</v>
      </c>
      <c r="L6" s="106" t="s">
        <v>16</v>
      </c>
      <c r="M6" s="106" t="s">
        <v>23</v>
      </c>
      <c r="N6" s="106" t="s">
        <v>17</v>
      </c>
      <c r="O6" s="90" t="s">
        <v>18</v>
      </c>
      <c r="P6" s="91" t="s">
        <v>19</v>
      </c>
    </row>
    <row r="7" spans="1:16" s="78" customFormat="1" ht="72">
      <c r="A7" s="77">
        <v>1</v>
      </c>
      <c r="B7" s="114">
        <v>35</v>
      </c>
      <c r="C7" s="114" t="s">
        <v>73</v>
      </c>
      <c r="D7" s="114">
        <v>1982</v>
      </c>
      <c r="E7" s="115" t="s">
        <v>31</v>
      </c>
      <c r="F7" s="138" t="s">
        <v>93</v>
      </c>
      <c r="G7" s="113" t="s">
        <v>35</v>
      </c>
      <c r="H7" s="127" t="s">
        <v>33</v>
      </c>
      <c r="I7" s="73">
        <v>7</v>
      </c>
      <c r="J7" s="74">
        <v>6</v>
      </c>
      <c r="K7" s="74">
        <v>7.8</v>
      </c>
      <c r="L7" s="74">
        <v>6.7</v>
      </c>
      <c r="M7" s="74">
        <v>7.5</v>
      </c>
      <c r="N7" s="76">
        <f>SUM(I7:M7)</f>
        <v>35</v>
      </c>
      <c r="O7" s="87">
        <f>N7/5*10</f>
        <v>70</v>
      </c>
      <c r="P7" s="94"/>
    </row>
    <row r="8" spans="1:16" s="78" customFormat="1" ht="54">
      <c r="A8" s="79">
        <v>2</v>
      </c>
      <c r="B8" s="109">
        <v>33</v>
      </c>
      <c r="C8" s="109" t="s">
        <v>73</v>
      </c>
      <c r="D8" s="109">
        <v>1982</v>
      </c>
      <c r="E8" s="110" t="s">
        <v>31</v>
      </c>
      <c r="F8" s="111" t="s">
        <v>89</v>
      </c>
      <c r="G8" s="108" t="s">
        <v>35</v>
      </c>
      <c r="H8" s="124" t="s">
        <v>33</v>
      </c>
      <c r="I8" s="70">
        <v>7</v>
      </c>
      <c r="J8" s="69">
        <v>6</v>
      </c>
      <c r="K8" s="69">
        <v>7.2</v>
      </c>
      <c r="L8" s="69">
        <v>6</v>
      </c>
      <c r="M8" s="69">
        <v>6.5</v>
      </c>
      <c r="N8" s="81">
        <f>SUM(I8:M8)</f>
        <v>32.7</v>
      </c>
      <c r="O8" s="88">
        <f>N8/5*10</f>
        <v>65.4</v>
      </c>
      <c r="P8" s="85"/>
    </row>
    <row r="9" spans="1:16" s="78" customFormat="1" ht="72">
      <c r="A9" s="150">
        <v>3</v>
      </c>
      <c r="B9" s="109">
        <v>109</v>
      </c>
      <c r="C9" s="109" t="s">
        <v>65</v>
      </c>
      <c r="D9" s="109">
        <v>1992</v>
      </c>
      <c r="E9" s="110" t="s">
        <v>31</v>
      </c>
      <c r="F9" s="111" t="s">
        <v>92</v>
      </c>
      <c r="G9" s="108" t="s">
        <v>67</v>
      </c>
      <c r="H9" s="124" t="s">
        <v>68</v>
      </c>
      <c r="I9" s="120">
        <v>7</v>
      </c>
      <c r="J9" s="121">
        <v>6.5</v>
      </c>
      <c r="K9" s="121">
        <v>6.5</v>
      </c>
      <c r="L9" s="121">
        <v>6</v>
      </c>
      <c r="M9" s="121">
        <v>6.6</v>
      </c>
      <c r="N9" s="81">
        <f>SUM(I9:M9)</f>
        <v>32.6</v>
      </c>
      <c r="O9" s="88">
        <f>N9/5*10</f>
        <v>65.2</v>
      </c>
      <c r="P9" s="96"/>
    </row>
    <row r="10" spans="1:16" s="78" customFormat="1" ht="72.75" thickBot="1">
      <c r="A10" s="80">
        <v>4</v>
      </c>
      <c r="B10" s="117">
        <v>111</v>
      </c>
      <c r="C10" s="117" t="s">
        <v>90</v>
      </c>
      <c r="D10" s="117">
        <v>1996</v>
      </c>
      <c r="E10" s="128" t="s">
        <v>37</v>
      </c>
      <c r="F10" s="118" t="s">
        <v>91</v>
      </c>
      <c r="G10" s="129" t="s">
        <v>67</v>
      </c>
      <c r="H10" s="130" t="s">
        <v>68</v>
      </c>
      <c r="I10" s="95">
        <v>6</v>
      </c>
      <c r="J10" s="71">
        <v>5.5</v>
      </c>
      <c r="K10" s="71">
        <v>5.9</v>
      </c>
      <c r="L10" s="71">
        <v>5.5</v>
      </c>
      <c r="M10" s="71">
        <v>6</v>
      </c>
      <c r="N10" s="82">
        <f>SUM(I10:M10)</f>
        <v>28.9</v>
      </c>
      <c r="O10" s="89">
        <f>N10/5*10</f>
        <v>57.8</v>
      </c>
      <c r="P10" s="86"/>
    </row>
    <row r="11" spans="1:16" ht="13.5" customHeight="1">
      <c r="A11" s="55"/>
      <c r="B11" s="56"/>
      <c r="C11" s="57"/>
      <c r="D11" s="56"/>
      <c r="E11" s="56"/>
      <c r="F11" s="57"/>
      <c r="G11" s="57"/>
      <c r="H11" s="57"/>
      <c r="I11" s="58"/>
      <c r="J11" s="59"/>
      <c r="K11" s="59"/>
      <c r="L11" s="59"/>
      <c r="M11" s="59"/>
      <c r="N11" s="60"/>
      <c r="O11" s="61"/>
      <c r="P11" s="62"/>
    </row>
    <row r="12" spans="1:16" ht="18.75">
      <c r="A12" s="46"/>
      <c r="B12" s="46"/>
      <c r="C12" s="47"/>
      <c r="D12" s="48" t="s">
        <v>11</v>
      </c>
      <c r="E12" s="66" t="s">
        <v>0</v>
      </c>
      <c r="F12" s="50" t="str">
        <f>'YH4-1'!F14</f>
        <v>Джумаджук Марія</v>
      </c>
      <c r="G12" s="51"/>
      <c r="H12" s="52"/>
      <c r="I12" s="9"/>
      <c r="J12" s="7"/>
      <c r="K12" s="2"/>
      <c r="L12" s="2"/>
      <c r="M12" s="2"/>
      <c r="N12" s="2"/>
      <c r="O12" s="2"/>
      <c r="P12" s="2"/>
    </row>
    <row r="13" spans="1:16" ht="18.75">
      <c r="A13" s="46"/>
      <c r="B13" s="46"/>
      <c r="C13" s="46"/>
      <c r="D13" s="46"/>
      <c r="E13" s="66" t="s">
        <v>3</v>
      </c>
      <c r="F13" s="50" t="str">
        <f>'YH4-1'!F15</f>
        <v>Ковшова Ольга</v>
      </c>
      <c r="G13" s="53"/>
      <c r="H13" s="53"/>
      <c r="I13" s="10"/>
      <c r="J13" s="8"/>
      <c r="K13" s="2"/>
      <c r="L13" s="2"/>
      <c r="M13" s="2"/>
      <c r="N13" s="2"/>
      <c r="O13" s="2"/>
      <c r="P13" s="2"/>
    </row>
    <row r="14" spans="1:16" ht="18.75">
      <c r="A14" s="46"/>
      <c r="B14" s="46"/>
      <c r="C14" s="46"/>
      <c r="D14" s="46"/>
      <c r="E14" s="49"/>
      <c r="F14" s="50"/>
      <c r="G14" s="54"/>
      <c r="H14" s="54"/>
      <c r="I14" s="43"/>
      <c r="J14" s="43"/>
      <c r="K14" s="1"/>
      <c r="L14" s="1"/>
      <c r="M14" s="1"/>
      <c r="N14" s="2"/>
      <c r="O14" s="2"/>
      <c r="P14" s="2"/>
    </row>
    <row r="15" spans="1:16" ht="18.75">
      <c r="A15" s="46"/>
      <c r="B15" s="46"/>
      <c r="C15" s="46"/>
      <c r="D15" s="46"/>
      <c r="E15" s="49"/>
      <c r="F15" s="50"/>
      <c r="G15" s="54"/>
      <c r="H15" s="54"/>
      <c r="I15" s="43"/>
      <c r="J15" s="43"/>
      <c r="K15" s="1"/>
      <c r="L15" s="1"/>
      <c r="M15" s="1"/>
      <c r="N15" s="2"/>
      <c r="O15" s="2"/>
      <c r="P15" s="2"/>
    </row>
    <row r="16" spans="1:16" ht="18.75">
      <c r="A16" s="46"/>
      <c r="B16" s="46"/>
      <c r="C16" s="46"/>
      <c r="D16" s="46"/>
      <c r="E16" s="49"/>
      <c r="F16" s="50"/>
      <c r="G16" s="54"/>
      <c r="H16" s="54"/>
      <c r="I16" s="43"/>
      <c r="J16" s="43"/>
      <c r="K16" s="1"/>
      <c r="L16" s="1"/>
      <c r="M16" s="1"/>
      <c r="N16" s="2"/>
      <c r="O16" s="2"/>
      <c r="P16" s="2"/>
    </row>
    <row r="17" spans="1:16" ht="21.75" customHeight="1">
      <c r="A17" s="46" t="s">
        <v>24</v>
      </c>
      <c r="B17" s="46"/>
      <c r="C17" s="46"/>
      <c r="D17" s="46"/>
      <c r="E17" s="49"/>
      <c r="F17" s="50"/>
      <c r="G17" s="54"/>
      <c r="H17" s="53" t="s">
        <v>26</v>
      </c>
      <c r="I17" s="43"/>
      <c r="J17" s="43"/>
      <c r="K17" s="1"/>
      <c r="L17" s="1"/>
      <c r="M17" s="1"/>
      <c r="N17" s="2"/>
      <c r="O17" s="2"/>
      <c r="P17" s="2"/>
    </row>
    <row r="18" spans="9:16" ht="20.25" customHeight="1">
      <c r="I18" s="2"/>
      <c r="J18" s="2"/>
      <c r="K18" s="2"/>
      <c r="L18" s="2"/>
      <c r="M18" s="2"/>
      <c r="N18" s="2"/>
      <c r="O18" s="2"/>
      <c r="P18" s="2"/>
    </row>
    <row r="19" spans="2:16" ht="22.5" customHeight="1">
      <c r="B19" s="2"/>
      <c r="D19" s="44"/>
      <c r="E19" s="45"/>
      <c r="F19" s="45"/>
      <c r="G19" s="4"/>
      <c r="H19" s="6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0.25">
      <c r="A22" s="2"/>
      <c r="B22" s="2"/>
      <c r="C22" s="2"/>
      <c r="D22" s="2"/>
      <c r="E22" s="2"/>
      <c r="F22" s="2"/>
      <c r="H22" s="5"/>
      <c r="I22" s="5"/>
      <c r="J22" s="5"/>
      <c r="K22" s="5"/>
      <c r="L22" s="5"/>
      <c r="M22" s="5"/>
      <c r="N22" s="2"/>
      <c r="O22" s="2"/>
      <c r="P22" s="2"/>
    </row>
    <row r="23" spans="1:16" ht="20.25">
      <c r="A23" s="2"/>
      <c r="B23" s="2"/>
      <c r="D23" s="2"/>
      <c r="E23" s="2"/>
      <c r="F23" s="2"/>
      <c r="G23" s="5"/>
      <c r="H23" s="5"/>
      <c r="I23" s="5"/>
      <c r="J23" s="5"/>
      <c r="K23" s="5"/>
      <c r="L23" s="5"/>
      <c r="M23" s="5"/>
      <c r="N23" s="2"/>
      <c r="O23" s="2"/>
      <c r="P23" s="2"/>
    </row>
  </sheetData>
  <sheetProtection/>
  <mergeCells count="3">
    <mergeCell ref="A1:P1"/>
    <mergeCell ref="A2:P2"/>
    <mergeCell ref="A3:P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2" zoomScaleNormal="82" zoomScalePageLayoutView="0" workbookViewId="0" topLeftCell="A1">
      <selection activeCell="A1" sqref="A1:P19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30.421875" style="3" bestFit="1" customWidth="1"/>
    <col min="4" max="4" width="8.421875" style="3" bestFit="1" customWidth="1"/>
    <col min="5" max="5" width="9.00390625" style="3" customWidth="1"/>
    <col min="6" max="6" width="31.140625" style="3" customWidth="1"/>
    <col min="7" max="7" width="26.8515625" style="3" customWidth="1"/>
    <col min="8" max="8" width="21.00390625" style="3" customWidth="1"/>
    <col min="9" max="10" width="8.140625" style="3" customWidth="1"/>
    <col min="11" max="12" width="7.8515625" style="3" customWidth="1"/>
    <col min="13" max="13" width="8.421875" style="3" customWidth="1"/>
    <col min="14" max="14" width="8.00390625" style="3" customWidth="1"/>
    <col min="15" max="15" width="10.710937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1" customFormat="1" ht="29.2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1" customFormat="1" ht="23.25" customHeight="1">
      <c r="A3" s="159" t="s">
        <v>22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7" t="s">
        <v>13</v>
      </c>
      <c r="B6" s="98" t="s">
        <v>5</v>
      </c>
      <c r="C6" s="99" t="s">
        <v>6</v>
      </c>
      <c r="D6" s="100" t="s">
        <v>7</v>
      </c>
      <c r="E6" s="100" t="s">
        <v>8</v>
      </c>
      <c r="F6" s="100" t="s">
        <v>29</v>
      </c>
      <c r="G6" s="100" t="s">
        <v>9</v>
      </c>
      <c r="H6" s="101" t="s">
        <v>10</v>
      </c>
      <c r="I6" s="102" t="s">
        <v>14</v>
      </c>
      <c r="J6" s="103" t="s">
        <v>25</v>
      </c>
      <c r="K6" s="103" t="s">
        <v>15</v>
      </c>
      <c r="L6" s="107" t="s">
        <v>16</v>
      </c>
      <c r="M6" s="142" t="s">
        <v>23</v>
      </c>
      <c r="N6" s="146" t="s">
        <v>17</v>
      </c>
      <c r="O6" s="104" t="s">
        <v>18</v>
      </c>
      <c r="P6" s="105" t="s">
        <v>19</v>
      </c>
    </row>
    <row r="7" spans="1:16" s="78" customFormat="1" ht="54">
      <c r="A7" s="77">
        <v>1</v>
      </c>
      <c r="B7" s="114">
        <v>9</v>
      </c>
      <c r="C7" s="114" t="s">
        <v>45</v>
      </c>
      <c r="D7" s="114">
        <v>1994</v>
      </c>
      <c r="E7" s="115" t="s">
        <v>37</v>
      </c>
      <c r="F7" s="138" t="s">
        <v>46</v>
      </c>
      <c r="G7" s="138" t="s">
        <v>47</v>
      </c>
      <c r="H7" s="139" t="s">
        <v>48</v>
      </c>
      <c r="I7" s="73"/>
      <c r="J7" s="74"/>
      <c r="K7" s="74"/>
      <c r="L7" s="74"/>
      <c r="M7" s="143"/>
      <c r="N7" s="147"/>
      <c r="O7" s="87"/>
      <c r="P7" s="94"/>
    </row>
    <row r="8" spans="1:16" s="78" customFormat="1" ht="72">
      <c r="A8" s="79">
        <v>2</v>
      </c>
      <c r="B8" s="108">
        <v>62</v>
      </c>
      <c r="C8" s="109" t="s">
        <v>41</v>
      </c>
      <c r="D8" s="109">
        <v>1984</v>
      </c>
      <c r="E8" s="109" t="s">
        <v>37</v>
      </c>
      <c r="F8" s="111" t="s">
        <v>49</v>
      </c>
      <c r="G8" s="111" t="s">
        <v>50</v>
      </c>
      <c r="H8" s="140" t="s">
        <v>51</v>
      </c>
      <c r="I8" s="70"/>
      <c r="J8" s="69"/>
      <c r="K8" s="69"/>
      <c r="L8" s="69"/>
      <c r="M8" s="144"/>
      <c r="N8" s="148"/>
      <c r="O8" s="88"/>
      <c r="P8" s="137"/>
    </row>
    <row r="9" spans="1:16" s="78" customFormat="1" ht="72">
      <c r="A9" s="79">
        <v>3</v>
      </c>
      <c r="B9" s="108">
        <v>76</v>
      </c>
      <c r="C9" s="109" t="s">
        <v>52</v>
      </c>
      <c r="D9" s="109">
        <v>1985</v>
      </c>
      <c r="E9" s="109" t="s">
        <v>37</v>
      </c>
      <c r="F9" s="111" t="s">
        <v>53</v>
      </c>
      <c r="G9" s="111" t="s">
        <v>54</v>
      </c>
      <c r="H9" s="140" t="s">
        <v>55</v>
      </c>
      <c r="I9" s="70"/>
      <c r="J9" s="69"/>
      <c r="K9" s="69"/>
      <c r="L9" s="69"/>
      <c r="M9" s="144"/>
      <c r="N9" s="148"/>
      <c r="O9" s="88"/>
      <c r="P9" s="137"/>
    </row>
    <row r="10" spans="1:16" s="78" customFormat="1" ht="90">
      <c r="A10" s="79">
        <v>4</v>
      </c>
      <c r="B10" s="108">
        <v>93</v>
      </c>
      <c r="C10" s="109" t="s">
        <v>56</v>
      </c>
      <c r="D10" s="109">
        <v>1989</v>
      </c>
      <c r="E10" s="109" t="s">
        <v>37</v>
      </c>
      <c r="F10" s="111" t="s">
        <v>57</v>
      </c>
      <c r="G10" s="111" t="s">
        <v>58</v>
      </c>
      <c r="H10" s="140" t="s">
        <v>59</v>
      </c>
      <c r="I10" s="70"/>
      <c r="J10" s="69"/>
      <c r="K10" s="69"/>
      <c r="L10" s="69"/>
      <c r="M10" s="144"/>
      <c r="N10" s="148"/>
      <c r="O10" s="88"/>
      <c r="P10" s="137"/>
    </row>
    <row r="11" spans="1:16" s="78" customFormat="1" ht="90">
      <c r="A11" s="79">
        <v>5</v>
      </c>
      <c r="B11" s="108">
        <v>101</v>
      </c>
      <c r="C11" s="109" t="s">
        <v>30</v>
      </c>
      <c r="D11" s="109">
        <v>1982</v>
      </c>
      <c r="E11" s="110" t="s">
        <v>31</v>
      </c>
      <c r="F11" s="111" t="s">
        <v>60</v>
      </c>
      <c r="G11" s="109" t="s">
        <v>32</v>
      </c>
      <c r="H11" s="140" t="s">
        <v>33</v>
      </c>
      <c r="I11" s="70"/>
      <c r="J11" s="69"/>
      <c r="K11" s="69"/>
      <c r="L11" s="69"/>
      <c r="M11" s="144"/>
      <c r="N11" s="148"/>
      <c r="O11" s="88"/>
      <c r="P11" s="137"/>
    </row>
    <row r="12" spans="1:16" s="78" customFormat="1" ht="54.75" thickBot="1">
      <c r="A12" s="80">
        <v>6</v>
      </c>
      <c r="B12" s="129">
        <v>8</v>
      </c>
      <c r="C12" s="117" t="s">
        <v>45</v>
      </c>
      <c r="D12" s="117">
        <v>1994</v>
      </c>
      <c r="E12" s="128" t="s">
        <v>37</v>
      </c>
      <c r="F12" s="118" t="s">
        <v>61</v>
      </c>
      <c r="G12" s="118" t="s">
        <v>47</v>
      </c>
      <c r="H12" s="141" t="s">
        <v>48</v>
      </c>
      <c r="I12" s="95"/>
      <c r="J12" s="72"/>
      <c r="K12" s="71"/>
      <c r="L12" s="71"/>
      <c r="M12" s="145"/>
      <c r="N12" s="149"/>
      <c r="O12" s="89"/>
      <c r="P12" s="86"/>
    </row>
    <row r="13" spans="1:16" ht="13.5" customHeight="1">
      <c r="A13" s="55"/>
      <c r="B13" s="56"/>
      <c r="C13" s="57"/>
      <c r="D13" s="56"/>
      <c r="E13" s="56"/>
      <c r="F13" s="57"/>
      <c r="G13" s="57"/>
      <c r="H13" s="57"/>
      <c r="I13" s="58"/>
      <c r="J13" s="59"/>
      <c r="K13" s="59"/>
      <c r="L13" s="59"/>
      <c r="M13" s="59"/>
      <c r="N13" s="60"/>
      <c r="O13" s="61"/>
      <c r="P13" s="62"/>
    </row>
    <row r="14" spans="1:16" ht="18.75">
      <c r="A14" s="46"/>
      <c r="B14" s="46"/>
      <c r="C14" s="47"/>
      <c r="D14" s="48" t="s">
        <v>11</v>
      </c>
      <c r="E14" s="66" t="s">
        <v>0</v>
      </c>
      <c r="F14" s="50" t="s">
        <v>87</v>
      </c>
      <c r="G14" s="51"/>
      <c r="H14" s="52"/>
      <c r="I14" s="9"/>
      <c r="J14" s="7"/>
      <c r="K14" s="2"/>
      <c r="L14" s="2"/>
      <c r="M14" s="2"/>
      <c r="N14" s="2"/>
      <c r="O14" s="2"/>
      <c r="P14" s="2"/>
    </row>
    <row r="15" spans="1:16" ht="18.75">
      <c r="A15" s="46"/>
      <c r="B15" s="46"/>
      <c r="C15" s="46"/>
      <c r="D15" s="46"/>
      <c r="E15" s="66" t="s">
        <v>3</v>
      </c>
      <c r="F15" s="50" t="s">
        <v>88</v>
      </c>
      <c r="G15" s="53"/>
      <c r="H15" s="53"/>
      <c r="I15" s="10"/>
      <c r="J15" s="8"/>
      <c r="K15" s="2"/>
      <c r="L15" s="2"/>
      <c r="M15" s="2"/>
      <c r="N15" s="2"/>
      <c r="O15" s="2"/>
      <c r="P15" s="2"/>
    </row>
    <row r="16" spans="1:16" ht="18.75">
      <c r="A16" s="46"/>
      <c r="B16" s="46"/>
      <c r="C16" s="46"/>
      <c r="D16" s="46"/>
      <c r="E16" s="49"/>
      <c r="F16" s="50"/>
      <c r="G16" s="54"/>
      <c r="H16" s="54"/>
      <c r="I16" s="43"/>
      <c r="J16" s="43"/>
      <c r="K16" s="1"/>
      <c r="L16" s="1"/>
      <c r="M16" s="1"/>
      <c r="N16" s="2"/>
      <c r="O16" s="2"/>
      <c r="P16" s="2"/>
    </row>
    <row r="17" spans="1:16" ht="18.75">
      <c r="A17" s="46"/>
      <c r="B17" s="46"/>
      <c r="C17" s="46"/>
      <c r="D17" s="46"/>
      <c r="E17" s="49"/>
      <c r="F17" s="50"/>
      <c r="G17" s="54"/>
      <c r="H17" s="54"/>
      <c r="I17" s="43"/>
      <c r="J17" s="43"/>
      <c r="K17" s="1"/>
      <c r="L17" s="1"/>
      <c r="M17" s="1"/>
      <c r="N17" s="2"/>
      <c r="O17" s="2"/>
      <c r="P17" s="2"/>
    </row>
    <row r="18" spans="1:16" ht="18.75">
      <c r="A18" s="46"/>
      <c r="B18" s="46"/>
      <c r="C18" s="46"/>
      <c r="D18" s="46"/>
      <c r="E18" s="49"/>
      <c r="F18" s="50"/>
      <c r="G18" s="54"/>
      <c r="H18" s="54"/>
      <c r="I18" s="43"/>
      <c r="J18" s="43"/>
      <c r="K18" s="1"/>
      <c r="L18" s="1"/>
      <c r="M18" s="1"/>
      <c r="N18" s="2"/>
      <c r="O18" s="2"/>
      <c r="P18" s="2"/>
    </row>
    <row r="19" spans="1:16" ht="21.75" customHeight="1">
      <c r="A19" s="46" t="s">
        <v>44</v>
      </c>
      <c r="B19" s="46"/>
      <c r="C19" s="46"/>
      <c r="D19" s="46"/>
      <c r="E19" s="49"/>
      <c r="F19" s="50"/>
      <c r="G19" s="54"/>
      <c r="H19" s="53" t="s">
        <v>26</v>
      </c>
      <c r="I19" s="43"/>
      <c r="J19" s="43"/>
      <c r="K19" s="1"/>
      <c r="L19" s="1"/>
      <c r="M19" s="1"/>
      <c r="N19" s="2"/>
      <c r="O19" s="2"/>
      <c r="P19" s="2"/>
    </row>
    <row r="20" spans="9:16" ht="20.25" customHeight="1">
      <c r="I20" s="2"/>
      <c r="J20" s="2"/>
      <c r="K20" s="2"/>
      <c r="L20" s="2"/>
      <c r="M20" s="2"/>
      <c r="N20" s="2"/>
      <c r="O20" s="2"/>
      <c r="P20" s="2"/>
    </row>
    <row r="21" spans="2:16" ht="22.5" customHeight="1">
      <c r="B21" s="2"/>
      <c r="D21" s="44"/>
      <c r="E21" s="45"/>
      <c r="F21" s="45"/>
      <c r="G21" s="4"/>
      <c r="H21" s="6"/>
      <c r="J21" s="2"/>
      <c r="K21" s="2"/>
      <c r="L21" s="2"/>
      <c r="M21" s="2"/>
      <c r="N21" s="2"/>
      <c r="O21" s="2"/>
      <c r="P21" s="2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0.25">
      <c r="A24" s="2"/>
      <c r="B24" s="2"/>
      <c r="C24" s="2"/>
      <c r="D24" s="2"/>
      <c r="E24" s="2"/>
      <c r="F24" s="2"/>
      <c r="H24" s="5"/>
      <c r="I24" s="5"/>
      <c r="J24" s="5"/>
      <c r="K24" s="5"/>
      <c r="L24" s="5"/>
      <c r="M24" s="5"/>
      <c r="N24" s="2"/>
      <c r="O24" s="2"/>
      <c r="P24" s="2"/>
    </row>
    <row r="25" spans="1:16" ht="20.25">
      <c r="A25" s="2"/>
      <c r="B25" s="2"/>
      <c r="D25" s="2"/>
      <c r="E25" s="2"/>
      <c r="F25" s="2"/>
      <c r="G25" s="5"/>
      <c r="H25" s="5"/>
      <c r="I25" s="5"/>
      <c r="J25" s="5"/>
      <c r="K25" s="5"/>
      <c r="L25" s="5"/>
      <c r="M25" s="5"/>
      <c r="N25" s="2"/>
      <c r="O25" s="2"/>
      <c r="P25" s="2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6" zoomScaleNormal="86" zoomScalePageLayoutView="0" workbookViewId="0" topLeftCell="A4">
      <selection activeCell="A9" sqref="A9:IV9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26.28125" style="133" customWidth="1"/>
    <col min="4" max="4" width="8.00390625" style="3" customWidth="1"/>
    <col min="5" max="5" width="9.00390625" style="3" customWidth="1"/>
    <col min="6" max="6" width="43.7109375" style="3" customWidth="1"/>
    <col min="7" max="7" width="31.7109375" style="3" customWidth="1"/>
    <col min="8" max="8" width="27.7109375" style="3" customWidth="1"/>
    <col min="9" max="9" width="8.140625" style="3" customWidth="1"/>
    <col min="10" max="10" width="8.7109375" style="3" customWidth="1"/>
    <col min="11" max="12" width="7.8515625" style="3" customWidth="1"/>
    <col min="13" max="13" width="9.00390625" style="3" customWidth="1"/>
    <col min="14" max="14" width="6.8515625" style="3" customWidth="1"/>
    <col min="15" max="15" width="8.14062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1" customFormat="1" ht="29.2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1" customFormat="1" ht="23.25" customHeight="1">
      <c r="A3" s="159" t="s">
        <v>27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7" t="s">
        <v>13</v>
      </c>
      <c r="B6" s="98" t="s">
        <v>5</v>
      </c>
      <c r="C6" s="99" t="s">
        <v>6</v>
      </c>
      <c r="D6" s="100" t="s">
        <v>7</v>
      </c>
      <c r="E6" s="100" t="s">
        <v>8</v>
      </c>
      <c r="F6" s="100" t="s">
        <v>29</v>
      </c>
      <c r="G6" s="100" t="s">
        <v>9</v>
      </c>
      <c r="H6" s="126" t="s">
        <v>10</v>
      </c>
      <c r="I6" s="84" t="s">
        <v>14</v>
      </c>
      <c r="J6" s="83" t="s">
        <v>25</v>
      </c>
      <c r="K6" s="83" t="s">
        <v>15</v>
      </c>
      <c r="L6" s="106" t="s">
        <v>16</v>
      </c>
      <c r="M6" s="151" t="s">
        <v>23</v>
      </c>
      <c r="N6" s="156" t="s">
        <v>17</v>
      </c>
      <c r="O6" s="93" t="s">
        <v>18</v>
      </c>
      <c r="P6" s="92" t="s">
        <v>19</v>
      </c>
    </row>
    <row r="7" spans="1:16" s="78" customFormat="1" ht="54">
      <c r="A7" s="77">
        <v>1</v>
      </c>
      <c r="B7" s="114">
        <v>24</v>
      </c>
      <c r="C7" s="114" t="s">
        <v>62</v>
      </c>
      <c r="D7" s="114">
        <v>1993</v>
      </c>
      <c r="E7" s="114" t="s">
        <v>37</v>
      </c>
      <c r="F7" s="138" t="s">
        <v>63</v>
      </c>
      <c r="G7" s="113" t="s">
        <v>64</v>
      </c>
      <c r="H7" s="116" t="s">
        <v>33</v>
      </c>
      <c r="I7" s="73"/>
      <c r="J7" s="74"/>
      <c r="K7" s="74"/>
      <c r="L7" s="75"/>
      <c r="M7" s="152"/>
      <c r="N7" s="147"/>
      <c r="O7" s="87"/>
      <c r="P7" s="94"/>
    </row>
    <row r="8" spans="1:16" s="78" customFormat="1" ht="54">
      <c r="A8" s="79">
        <v>2</v>
      </c>
      <c r="B8" s="123">
        <v>114</v>
      </c>
      <c r="C8" s="109" t="s">
        <v>65</v>
      </c>
      <c r="D8" s="109">
        <v>1992</v>
      </c>
      <c r="E8" s="110" t="s">
        <v>31</v>
      </c>
      <c r="F8" s="111" t="s">
        <v>66</v>
      </c>
      <c r="G8" s="108" t="s">
        <v>67</v>
      </c>
      <c r="H8" s="124" t="s">
        <v>68</v>
      </c>
      <c r="I8" s="70"/>
      <c r="J8" s="69"/>
      <c r="K8" s="69"/>
      <c r="L8" s="69"/>
      <c r="M8" s="144"/>
      <c r="N8" s="148"/>
      <c r="O8" s="88"/>
      <c r="P8" s="85"/>
    </row>
    <row r="9" spans="1:16" s="78" customFormat="1" ht="54">
      <c r="A9" s="79">
        <v>3</v>
      </c>
      <c r="B9" s="109">
        <v>67</v>
      </c>
      <c r="C9" s="109" t="s">
        <v>69</v>
      </c>
      <c r="D9" s="109">
        <v>1983</v>
      </c>
      <c r="E9" s="109" t="s">
        <v>31</v>
      </c>
      <c r="F9" s="111" t="s">
        <v>70</v>
      </c>
      <c r="G9" s="111" t="s">
        <v>71</v>
      </c>
      <c r="H9" s="112" t="s">
        <v>72</v>
      </c>
      <c r="I9" s="67"/>
      <c r="J9" s="68"/>
      <c r="K9" s="69"/>
      <c r="L9" s="69"/>
      <c r="M9" s="144"/>
      <c r="N9" s="148"/>
      <c r="O9" s="88"/>
      <c r="P9" s="85"/>
    </row>
    <row r="10" spans="1:16" s="78" customFormat="1" ht="61.5" customHeight="1">
      <c r="A10" s="79">
        <v>4</v>
      </c>
      <c r="B10" s="123">
        <v>34</v>
      </c>
      <c r="C10" s="109" t="s">
        <v>73</v>
      </c>
      <c r="D10" s="109">
        <v>1982</v>
      </c>
      <c r="E10" s="110" t="s">
        <v>31</v>
      </c>
      <c r="F10" s="111" t="s">
        <v>74</v>
      </c>
      <c r="G10" s="108" t="s">
        <v>35</v>
      </c>
      <c r="H10" s="124" t="s">
        <v>33</v>
      </c>
      <c r="I10" s="70"/>
      <c r="J10" s="69"/>
      <c r="K10" s="69"/>
      <c r="L10" s="68"/>
      <c r="M10" s="153"/>
      <c r="N10" s="148"/>
      <c r="O10" s="88"/>
      <c r="P10" s="85"/>
    </row>
    <row r="11" spans="1:16" s="78" customFormat="1" ht="54">
      <c r="A11" s="79">
        <v>5</v>
      </c>
      <c r="B11" s="123">
        <v>113</v>
      </c>
      <c r="C11" s="109" t="s">
        <v>75</v>
      </c>
      <c r="D11" s="109">
        <v>1994</v>
      </c>
      <c r="E11" s="109" t="s">
        <v>37</v>
      </c>
      <c r="F11" s="111" t="s">
        <v>76</v>
      </c>
      <c r="G11" s="108" t="s">
        <v>67</v>
      </c>
      <c r="H11" s="124" t="s">
        <v>68</v>
      </c>
      <c r="I11" s="135"/>
      <c r="J11" s="68"/>
      <c r="K11" s="69"/>
      <c r="L11" s="69"/>
      <c r="M11" s="144"/>
      <c r="N11" s="148"/>
      <c r="O11" s="88"/>
      <c r="P11" s="96"/>
    </row>
    <row r="12" spans="1:16" s="78" customFormat="1" ht="54">
      <c r="A12" s="79">
        <v>6</v>
      </c>
      <c r="B12" s="109">
        <v>116</v>
      </c>
      <c r="C12" s="109" t="s">
        <v>77</v>
      </c>
      <c r="D12" s="109">
        <v>1995</v>
      </c>
      <c r="E12" s="109" t="s">
        <v>37</v>
      </c>
      <c r="F12" s="111" t="s">
        <v>78</v>
      </c>
      <c r="G12" s="111" t="s">
        <v>79</v>
      </c>
      <c r="H12" s="112" t="s">
        <v>80</v>
      </c>
      <c r="I12" s="120"/>
      <c r="J12" s="121"/>
      <c r="K12" s="121"/>
      <c r="L12" s="122"/>
      <c r="M12" s="154"/>
      <c r="N12" s="148"/>
      <c r="O12" s="88"/>
      <c r="P12" s="96"/>
    </row>
    <row r="13" spans="1:16" s="78" customFormat="1" ht="54">
      <c r="A13" s="79">
        <v>7</v>
      </c>
      <c r="B13" s="123">
        <v>32</v>
      </c>
      <c r="C13" s="109" t="s">
        <v>81</v>
      </c>
      <c r="D13" s="109">
        <v>1990</v>
      </c>
      <c r="E13" s="109" t="s">
        <v>37</v>
      </c>
      <c r="F13" s="111" t="s">
        <v>82</v>
      </c>
      <c r="G13" s="108" t="s">
        <v>35</v>
      </c>
      <c r="H13" s="124" t="s">
        <v>36</v>
      </c>
      <c r="I13" s="120"/>
      <c r="J13" s="121"/>
      <c r="K13" s="121"/>
      <c r="L13" s="122"/>
      <c r="M13" s="154"/>
      <c r="N13" s="148"/>
      <c r="O13" s="88"/>
      <c r="P13" s="136"/>
    </row>
    <row r="14" spans="1:16" s="78" customFormat="1" ht="54">
      <c r="A14" s="79">
        <v>8</v>
      </c>
      <c r="B14" s="123">
        <v>27</v>
      </c>
      <c r="C14" s="109" t="s">
        <v>38</v>
      </c>
      <c r="D14" s="109">
        <v>1965</v>
      </c>
      <c r="E14" s="109" t="s">
        <v>31</v>
      </c>
      <c r="F14" s="111" t="s">
        <v>83</v>
      </c>
      <c r="G14" s="111" t="s">
        <v>39</v>
      </c>
      <c r="H14" s="112" t="s">
        <v>40</v>
      </c>
      <c r="I14" s="120"/>
      <c r="J14" s="121"/>
      <c r="K14" s="121"/>
      <c r="L14" s="122"/>
      <c r="M14" s="154"/>
      <c r="N14" s="148"/>
      <c r="O14" s="88"/>
      <c r="P14" s="136"/>
    </row>
    <row r="15" spans="1:16" s="78" customFormat="1" ht="54">
      <c r="A15" s="79">
        <v>9</v>
      </c>
      <c r="B15" s="109">
        <v>63</v>
      </c>
      <c r="C15" s="109" t="s">
        <v>41</v>
      </c>
      <c r="D15" s="109">
        <v>1984</v>
      </c>
      <c r="E15" s="109" t="s">
        <v>37</v>
      </c>
      <c r="F15" s="111" t="s">
        <v>84</v>
      </c>
      <c r="G15" s="111" t="s">
        <v>50</v>
      </c>
      <c r="H15" s="112" t="s">
        <v>51</v>
      </c>
      <c r="I15" s="120"/>
      <c r="J15" s="121"/>
      <c r="K15" s="121"/>
      <c r="L15" s="122"/>
      <c r="M15" s="154"/>
      <c r="N15" s="148"/>
      <c r="O15" s="88"/>
      <c r="P15" s="136"/>
    </row>
    <row r="16" spans="1:16" s="78" customFormat="1" ht="54.75" thickBot="1">
      <c r="A16" s="80">
        <v>10</v>
      </c>
      <c r="B16" s="125">
        <v>91</v>
      </c>
      <c r="C16" s="117" t="s">
        <v>85</v>
      </c>
      <c r="D16" s="117">
        <v>1983</v>
      </c>
      <c r="E16" s="128" t="s">
        <v>34</v>
      </c>
      <c r="F16" s="118" t="s">
        <v>86</v>
      </c>
      <c r="G16" s="118" t="s">
        <v>58</v>
      </c>
      <c r="H16" s="119" t="s">
        <v>59</v>
      </c>
      <c r="I16" s="95"/>
      <c r="J16" s="71"/>
      <c r="K16" s="71"/>
      <c r="L16" s="72"/>
      <c r="M16" s="155"/>
      <c r="N16" s="149"/>
      <c r="O16" s="89"/>
      <c r="P16" s="86"/>
    </row>
    <row r="17" spans="1:16" ht="27.75" customHeight="1">
      <c r="A17" s="55"/>
      <c r="B17" s="56"/>
      <c r="C17" s="57"/>
      <c r="D17" s="56"/>
      <c r="E17" s="56"/>
      <c r="F17" s="57"/>
      <c r="G17" s="57"/>
      <c r="H17" s="57"/>
      <c r="I17" s="58"/>
      <c r="J17" s="59"/>
      <c r="K17" s="59"/>
      <c r="L17" s="59"/>
      <c r="M17" s="59"/>
      <c r="N17" s="60"/>
      <c r="O17" s="61"/>
      <c r="P17" s="62"/>
    </row>
    <row r="18" spans="1:16" ht="18.75">
      <c r="A18" s="46"/>
      <c r="B18" s="46"/>
      <c r="C18" s="131"/>
      <c r="D18" s="48" t="s">
        <v>11</v>
      </c>
      <c r="E18" s="66" t="s">
        <v>0</v>
      </c>
      <c r="F18" s="50" t="str">
        <f>'YH4-1'!F14</f>
        <v>Джумаджук Марія</v>
      </c>
      <c r="G18" s="51"/>
      <c r="H18" s="52"/>
      <c r="I18" s="9"/>
      <c r="J18" s="7"/>
      <c r="K18" s="2"/>
      <c r="L18" s="2"/>
      <c r="M18" s="2"/>
      <c r="N18" s="2"/>
      <c r="O18" s="2"/>
      <c r="P18" s="2"/>
    </row>
    <row r="19" spans="1:16" ht="18.75">
      <c r="A19" s="46"/>
      <c r="B19" s="46"/>
      <c r="C19" s="132"/>
      <c r="D19" s="46"/>
      <c r="E19" s="66" t="s">
        <v>3</v>
      </c>
      <c r="F19" s="50" t="str">
        <f>'YH4-1'!F15</f>
        <v>Ковшова Ольга</v>
      </c>
      <c r="G19" s="53"/>
      <c r="H19" s="53"/>
      <c r="I19" s="10"/>
      <c r="J19" s="8"/>
      <c r="K19" s="2"/>
      <c r="L19" s="2"/>
      <c r="M19" s="2"/>
      <c r="N19" s="2"/>
      <c r="O19" s="2"/>
      <c r="P19" s="2"/>
    </row>
    <row r="20" spans="1:16" ht="18.75">
      <c r="A20" s="46"/>
      <c r="B20" s="46"/>
      <c r="C20" s="132"/>
      <c r="D20" s="46"/>
      <c r="E20" s="49"/>
      <c r="F20" s="50"/>
      <c r="G20" s="54"/>
      <c r="H20" s="54"/>
      <c r="I20" s="43"/>
      <c r="J20" s="43"/>
      <c r="K20" s="1"/>
      <c r="L20" s="1"/>
      <c r="M20" s="1"/>
      <c r="N20" s="2"/>
      <c r="O20" s="2"/>
      <c r="P20" s="2"/>
    </row>
    <row r="21" spans="1:16" ht="18.75">
      <c r="A21" s="46"/>
      <c r="B21" s="46"/>
      <c r="C21" s="132"/>
      <c r="D21" s="46"/>
      <c r="E21" s="49"/>
      <c r="F21" s="50"/>
      <c r="G21" s="54"/>
      <c r="H21" s="54"/>
      <c r="I21" s="43"/>
      <c r="J21" s="43"/>
      <c r="K21" s="1"/>
      <c r="L21" s="1"/>
      <c r="M21" s="1"/>
      <c r="N21" s="2"/>
      <c r="O21" s="2"/>
      <c r="P21" s="2"/>
    </row>
    <row r="22" spans="1:16" ht="18.75">
      <c r="A22" s="46"/>
      <c r="B22" s="46"/>
      <c r="C22" s="132"/>
      <c r="D22" s="46"/>
      <c r="E22" s="49"/>
      <c r="F22" s="50"/>
      <c r="G22" s="54"/>
      <c r="H22" s="54"/>
      <c r="I22" s="43"/>
      <c r="J22" s="43"/>
      <c r="K22" s="1"/>
      <c r="L22" s="1"/>
      <c r="M22" s="1"/>
      <c r="N22" s="2"/>
      <c r="O22" s="2"/>
      <c r="P22" s="2"/>
    </row>
    <row r="23" spans="1:16" ht="21.75" customHeight="1">
      <c r="A23" s="46" t="s">
        <v>44</v>
      </c>
      <c r="B23" s="46"/>
      <c r="C23" s="132"/>
      <c r="D23" s="46"/>
      <c r="E23" s="49"/>
      <c r="F23" s="50"/>
      <c r="G23" s="54"/>
      <c r="H23" s="53" t="s">
        <v>26</v>
      </c>
      <c r="I23" s="43"/>
      <c r="J23" s="43"/>
      <c r="K23" s="1"/>
      <c r="L23" s="1"/>
      <c r="M23" s="1"/>
      <c r="N23" s="2"/>
      <c r="O23" s="2"/>
      <c r="P23" s="2"/>
    </row>
    <row r="24" spans="9:16" ht="20.25" customHeight="1">
      <c r="I24" s="2"/>
      <c r="J24" s="2"/>
      <c r="K24" s="2"/>
      <c r="L24" s="2"/>
      <c r="M24" s="2"/>
      <c r="N24" s="2"/>
      <c r="O24" s="2"/>
      <c r="P24" s="2"/>
    </row>
    <row r="25" spans="2:16" ht="22.5" customHeight="1">
      <c r="B25" s="2"/>
      <c r="D25" s="44"/>
      <c r="E25" s="45"/>
      <c r="F25" s="45"/>
      <c r="G25" s="4"/>
      <c r="H25" s="6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1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1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0.25">
      <c r="A28" s="2"/>
      <c r="B28" s="2"/>
      <c r="C28" s="134"/>
      <c r="D28" s="2"/>
      <c r="E28" s="2"/>
      <c r="F28" s="2"/>
      <c r="H28" s="5"/>
      <c r="I28" s="5"/>
      <c r="J28" s="5"/>
      <c r="K28" s="5"/>
      <c r="L28" s="5"/>
      <c r="M28" s="5"/>
      <c r="N28" s="2"/>
      <c r="O28" s="2"/>
      <c r="P28" s="2"/>
    </row>
    <row r="29" spans="1:16" ht="20.25">
      <c r="A29" s="2"/>
      <c r="B29" s="2"/>
      <c r="D29" s="2"/>
      <c r="E29" s="2"/>
      <c r="F29" s="2"/>
      <c r="G29" s="5"/>
      <c r="H29" s="5"/>
      <c r="I29" s="5"/>
      <c r="J29" s="5"/>
      <c r="K29" s="5"/>
      <c r="L29" s="5"/>
      <c r="M29" s="5"/>
      <c r="N29" s="2"/>
      <c r="O29" s="2"/>
      <c r="P29" s="2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78" zoomScaleNormal="78" zoomScalePageLayoutView="0" workbookViewId="0" topLeftCell="A1">
      <selection activeCell="Q10" sqref="Q10"/>
    </sheetView>
  </sheetViews>
  <sheetFormatPr defaultColWidth="9.140625" defaultRowHeight="15"/>
  <cols>
    <col min="1" max="1" width="4.57421875" style="3" customWidth="1"/>
    <col min="2" max="2" width="6.140625" style="3" customWidth="1"/>
    <col min="3" max="3" width="24.00390625" style="3" customWidth="1"/>
    <col min="4" max="4" width="8.421875" style="3" bestFit="1" customWidth="1"/>
    <col min="5" max="5" width="9.00390625" style="3" customWidth="1"/>
    <col min="6" max="6" width="38.140625" style="3" customWidth="1"/>
    <col min="7" max="7" width="31.7109375" style="3" customWidth="1"/>
    <col min="8" max="8" width="27.7109375" style="3" customWidth="1"/>
    <col min="9" max="10" width="8.140625" style="3" customWidth="1"/>
    <col min="11" max="12" width="7.8515625" style="3" customWidth="1"/>
    <col min="13" max="13" width="8.421875" style="3" customWidth="1"/>
    <col min="14" max="14" width="6.8515625" style="3" customWidth="1"/>
    <col min="15" max="15" width="8.140625" style="3" customWidth="1"/>
    <col min="16" max="16" width="4.00390625" style="3" customWidth="1"/>
    <col min="17" max="16384" width="9.140625" style="3" customWidth="1"/>
  </cols>
  <sheetData>
    <row r="1" spans="1:16" s="11" customFormat="1" ht="26.25" customHeight="1">
      <c r="A1" s="158" t="s">
        <v>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s="11" customFormat="1" ht="29.2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s="11" customFormat="1" ht="23.25" customHeight="1">
      <c r="A3" s="159" t="s">
        <v>28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7" s="63" customFormat="1" ht="27.75" customHeight="1">
      <c r="A4" s="46" t="s">
        <v>43</v>
      </c>
      <c r="B4" s="46"/>
      <c r="C4" s="64"/>
      <c r="E4" s="64"/>
      <c r="F4" s="64"/>
      <c r="G4" s="64"/>
      <c r="H4" s="64"/>
      <c r="I4" s="64"/>
      <c r="J4" s="64"/>
      <c r="K4" s="64"/>
      <c r="L4" s="46" t="s">
        <v>4</v>
      </c>
      <c r="M4" s="65"/>
      <c r="N4" s="65"/>
      <c r="O4" s="65"/>
      <c r="P4" s="65"/>
      <c r="Q4" s="64"/>
    </row>
    <row r="5" spans="1:17" s="63" customFormat="1" ht="15.75" customHeight="1" thickBot="1">
      <c r="A5" s="46"/>
      <c r="B5" s="46"/>
      <c r="C5" s="64"/>
      <c r="D5" s="46"/>
      <c r="E5" s="64"/>
      <c r="F5" s="64"/>
      <c r="G5" s="64"/>
      <c r="H5" s="64"/>
      <c r="I5" s="64"/>
      <c r="J5" s="64"/>
      <c r="K5" s="64"/>
      <c r="L5" s="64"/>
      <c r="M5" s="65"/>
      <c r="N5" s="65"/>
      <c r="O5" s="65"/>
      <c r="P5" s="65"/>
      <c r="Q5" s="64"/>
    </row>
    <row r="6" spans="1:16" s="11" customFormat="1" ht="72.75" customHeight="1" thickBot="1">
      <c r="A6" s="97" t="s">
        <v>13</v>
      </c>
      <c r="B6" s="98" t="s">
        <v>5</v>
      </c>
      <c r="C6" s="99" t="s">
        <v>6</v>
      </c>
      <c r="D6" s="100" t="s">
        <v>7</v>
      </c>
      <c r="E6" s="100" t="s">
        <v>8</v>
      </c>
      <c r="F6" s="100" t="s">
        <v>29</v>
      </c>
      <c r="G6" s="100" t="s">
        <v>9</v>
      </c>
      <c r="H6" s="126" t="s">
        <v>10</v>
      </c>
      <c r="I6" s="84" t="s">
        <v>14</v>
      </c>
      <c r="J6" s="83" t="s">
        <v>25</v>
      </c>
      <c r="K6" s="83" t="s">
        <v>15</v>
      </c>
      <c r="L6" s="106" t="s">
        <v>16</v>
      </c>
      <c r="M6" s="151" t="s">
        <v>23</v>
      </c>
      <c r="N6" s="156" t="s">
        <v>17</v>
      </c>
      <c r="O6" s="93" t="s">
        <v>18</v>
      </c>
      <c r="P6" s="91" t="s">
        <v>19</v>
      </c>
    </row>
    <row r="7" spans="1:16" s="78" customFormat="1" ht="72">
      <c r="A7" s="77">
        <v>1</v>
      </c>
      <c r="B7" s="114">
        <v>33</v>
      </c>
      <c r="C7" s="114" t="s">
        <v>73</v>
      </c>
      <c r="D7" s="114">
        <v>1982</v>
      </c>
      <c r="E7" s="115" t="s">
        <v>31</v>
      </c>
      <c r="F7" s="138" t="s">
        <v>89</v>
      </c>
      <c r="G7" s="113" t="s">
        <v>35</v>
      </c>
      <c r="H7" s="127" t="s">
        <v>33</v>
      </c>
      <c r="I7" s="73"/>
      <c r="J7" s="74"/>
      <c r="K7" s="74"/>
      <c r="L7" s="75"/>
      <c r="M7" s="152"/>
      <c r="N7" s="147"/>
      <c r="O7" s="87"/>
      <c r="P7" s="94"/>
    </row>
    <row r="8" spans="1:16" s="78" customFormat="1" ht="54">
      <c r="A8" s="79">
        <v>2</v>
      </c>
      <c r="B8" s="109">
        <v>111</v>
      </c>
      <c r="C8" s="109" t="s">
        <v>90</v>
      </c>
      <c r="D8" s="109">
        <v>1996</v>
      </c>
      <c r="E8" s="110" t="s">
        <v>37</v>
      </c>
      <c r="F8" s="111" t="s">
        <v>91</v>
      </c>
      <c r="G8" s="108" t="s">
        <v>67</v>
      </c>
      <c r="H8" s="124" t="s">
        <v>68</v>
      </c>
      <c r="I8" s="70"/>
      <c r="J8" s="69"/>
      <c r="K8" s="69"/>
      <c r="L8" s="68"/>
      <c r="M8" s="153"/>
      <c r="N8" s="148"/>
      <c r="O8" s="88"/>
      <c r="P8" s="85"/>
    </row>
    <row r="9" spans="1:16" s="78" customFormat="1" ht="72">
      <c r="A9" s="150">
        <v>3</v>
      </c>
      <c r="B9" s="109">
        <v>109</v>
      </c>
      <c r="C9" s="109" t="s">
        <v>65</v>
      </c>
      <c r="D9" s="109">
        <v>1992</v>
      </c>
      <c r="E9" s="110" t="s">
        <v>31</v>
      </c>
      <c r="F9" s="111" t="s">
        <v>92</v>
      </c>
      <c r="G9" s="108" t="s">
        <v>67</v>
      </c>
      <c r="H9" s="124" t="s">
        <v>68</v>
      </c>
      <c r="I9" s="120"/>
      <c r="J9" s="121"/>
      <c r="K9" s="121"/>
      <c r="L9" s="122"/>
      <c r="M9" s="154"/>
      <c r="N9" s="148"/>
      <c r="O9" s="88"/>
      <c r="P9" s="96"/>
    </row>
    <row r="10" spans="1:16" s="78" customFormat="1" ht="72.75" thickBot="1">
      <c r="A10" s="80">
        <v>4</v>
      </c>
      <c r="B10" s="117">
        <v>35</v>
      </c>
      <c r="C10" s="117" t="s">
        <v>73</v>
      </c>
      <c r="D10" s="117">
        <v>1982</v>
      </c>
      <c r="E10" s="128" t="s">
        <v>31</v>
      </c>
      <c r="F10" s="118" t="s">
        <v>93</v>
      </c>
      <c r="G10" s="129" t="s">
        <v>35</v>
      </c>
      <c r="H10" s="130" t="s">
        <v>33</v>
      </c>
      <c r="I10" s="95"/>
      <c r="J10" s="71"/>
      <c r="K10" s="71"/>
      <c r="L10" s="72"/>
      <c r="M10" s="155"/>
      <c r="N10" s="149"/>
      <c r="O10" s="89"/>
      <c r="P10" s="86"/>
    </row>
    <row r="11" spans="1:16" ht="13.5" customHeight="1">
      <c r="A11" s="55"/>
      <c r="B11" s="56"/>
      <c r="C11" s="57"/>
      <c r="D11" s="56"/>
      <c r="E11" s="56"/>
      <c r="F11" s="57"/>
      <c r="G11" s="57"/>
      <c r="H11" s="57"/>
      <c r="I11" s="58"/>
      <c r="J11" s="59"/>
      <c r="K11" s="59"/>
      <c r="L11" s="59"/>
      <c r="M11" s="59"/>
      <c r="N11" s="60"/>
      <c r="O11" s="61"/>
      <c r="P11" s="62"/>
    </row>
    <row r="12" spans="1:16" ht="18.75">
      <c r="A12" s="46"/>
      <c r="B12" s="46"/>
      <c r="C12" s="47"/>
      <c r="D12" s="48" t="s">
        <v>11</v>
      </c>
      <c r="E12" s="66" t="s">
        <v>0</v>
      </c>
      <c r="F12" s="50" t="str">
        <f>'YH4-1'!F14</f>
        <v>Джумаджук Марія</v>
      </c>
      <c r="G12" s="51"/>
      <c r="H12" s="52"/>
      <c r="I12" s="9"/>
      <c r="J12" s="7"/>
      <c r="K12" s="2"/>
      <c r="L12" s="2"/>
      <c r="M12" s="2"/>
      <c r="N12" s="2"/>
      <c r="O12" s="2"/>
      <c r="P12" s="2"/>
    </row>
    <row r="13" spans="1:16" ht="18.75">
      <c r="A13" s="46"/>
      <c r="B13" s="46"/>
      <c r="C13" s="46"/>
      <c r="D13" s="46"/>
      <c r="E13" s="66" t="s">
        <v>3</v>
      </c>
      <c r="F13" s="50" t="str">
        <f>'YH4-1'!F15</f>
        <v>Ковшова Ольга</v>
      </c>
      <c r="G13" s="53"/>
      <c r="H13" s="53"/>
      <c r="I13" s="10"/>
      <c r="J13" s="8"/>
      <c r="K13" s="2"/>
      <c r="L13" s="2"/>
      <c r="M13" s="2"/>
      <c r="N13" s="2"/>
      <c r="O13" s="2"/>
      <c r="P13" s="2"/>
    </row>
    <row r="14" spans="1:16" ht="18.75">
      <c r="A14" s="46"/>
      <c r="B14" s="46"/>
      <c r="C14" s="46"/>
      <c r="D14" s="46"/>
      <c r="E14" s="49"/>
      <c r="F14" s="50"/>
      <c r="G14" s="54"/>
      <c r="H14" s="54"/>
      <c r="I14" s="43"/>
      <c r="J14" s="43"/>
      <c r="K14" s="1"/>
      <c r="L14" s="1"/>
      <c r="M14" s="1"/>
      <c r="N14" s="2"/>
      <c r="O14" s="2"/>
      <c r="P14" s="2"/>
    </row>
    <row r="15" spans="1:16" ht="18.75">
      <c r="A15" s="46"/>
      <c r="B15" s="46"/>
      <c r="C15" s="46"/>
      <c r="D15" s="46"/>
      <c r="E15" s="49"/>
      <c r="F15" s="50"/>
      <c r="G15" s="54"/>
      <c r="H15" s="54"/>
      <c r="I15" s="43"/>
      <c r="J15" s="43"/>
      <c r="K15" s="1"/>
      <c r="L15" s="1"/>
      <c r="M15" s="1"/>
      <c r="N15" s="2"/>
      <c r="O15" s="2"/>
      <c r="P15" s="2"/>
    </row>
    <row r="16" spans="1:16" ht="18.75">
      <c r="A16" s="46"/>
      <c r="B16" s="46"/>
      <c r="C16" s="46"/>
      <c r="D16" s="46"/>
      <c r="E16" s="49"/>
      <c r="F16" s="50"/>
      <c r="G16" s="54"/>
      <c r="H16" s="54"/>
      <c r="I16" s="43"/>
      <c r="J16" s="43"/>
      <c r="K16" s="1"/>
      <c r="L16" s="1"/>
      <c r="M16" s="1"/>
      <c r="N16" s="2"/>
      <c r="O16" s="2"/>
      <c r="P16" s="2"/>
    </row>
    <row r="17" spans="1:16" ht="21.75" customHeight="1">
      <c r="A17" s="46" t="s">
        <v>44</v>
      </c>
      <c r="B17" s="46"/>
      <c r="C17" s="46"/>
      <c r="D17" s="46"/>
      <c r="E17" s="49"/>
      <c r="F17" s="50"/>
      <c r="G17" s="54"/>
      <c r="H17" s="53" t="s">
        <v>26</v>
      </c>
      <c r="I17" s="43"/>
      <c r="J17" s="43"/>
      <c r="K17" s="1"/>
      <c r="L17" s="1"/>
      <c r="M17" s="1"/>
      <c r="N17" s="2"/>
      <c r="O17" s="2"/>
      <c r="P17" s="2"/>
    </row>
    <row r="18" spans="9:16" ht="20.25" customHeight="1">
      <c r="I18" s="2"/>
      <c r="J18" s="2"/>
      <c r="K18" s="2"/>
      <c r="L18" s="2"/>
      <c r="M18" s="2"/>
      <c r="N18" s="2"/>
      <c r="O18" s="2"/>
      <c r="P18" s="2"/>
    </row>
    <row r="19" spans="2:16" ht="22.5" customHeight="1">
      <c r="B19" s="2"/>
      <c r="D19" s="44"/>
      <c r="E19" s="45"/>
      <c r="F19" s="45"/>
      <c r="G19" s="4"/>
      <c r="H19" s="6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0.25">
      <c r="A22" s="2"/>
      <c r="B22" s="2"/>
      <c r="C22" s="2"/>
      <c r="D22" s="2"/>
      <c r="E22" s="2"/>
      <c r="F22" s="2"/>
      <c r="H22" s="5"/>
      <c r="I22" s="5"/>
      <c r="J22" s="5"/>
      <c r="K22" s="5"/>
      <c r="L22" s="5"/>
      <c r="M22" s="5"/>
      <c r="N22" s="2"/>
      <c r="O22" s="2"/>
      <c r="P22" s="2"/>
    </row>
    <row r="23" spans="1:16" ht="20.25">
      <c r="A23" s="2"/>
      <c r="B23" s="2"/>
      <c r="D23" s="2"/>
      <c r="E23" s="2"/>
      <c r="F23" s="2"/>
      <c r="G23" s="5"/>
      <c r="H23" s="5"/>
      <c r="I23" s="5"/>
      <c r="J23" s="5"/>
      <c r="K23" s="5"/>
      <c r="L23" s="5"/>
      <c r="M23" s="5"/>
      <c r="N23" s="2"/>
      <c r="O23" s="2"/>
      <c r="P23" s="2"/>
    </row>
  </sheetData>
  <sheetProtection/>
  <mergeCells count="3">
    <mergeCell ref="A1:P1"/>
    <mergeCell ref="A2:P2"/>
    <mergeCell ref="A3:P3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IV16384"/>
    </sheetView>
  </sheetViews>
  <sheetFormatPr defaultColWidth="5.28125" defaultRowHeight="15"/>
  <cols>
    <col min="1" max="3" width="5.28125" style="0" customWidth="1"/>
    <col min="4" max="4" width="7.421875" style="0" customWidth="1"/>
  </cols>
  <sheetData>
    <row r="1" spans="1:4" ht="18">
      <c r="A1" s="12"/>
      <c r="B1" s="12"/>
      <c r="C1" s="12"/>
      <c r="D1" s="12"/>
    </row>
    <row r="2" spans="1:4" s="13" customFormat="1" ht="12.75">
      <c r="A2" s="160" t="s">
        <v>1</v>
      </c>
      <c r="B2" s="160"/>
      <c r="C2" s="160"/>
      <c r="D2" s="160"/>
    </row>
    <row r="3" spans="1:4" ht="15">
      <c r="A3" s="14" t="s">
        <v>2</v>
      </c>
      <c r="B3" s="14"/>
      <c r="C3" s="14"/>
      <c r="D3" s="15"/>
    </row>
    <row r="4" spans="1:4" ht="15">
      <c r="A4" s="16">
        <v>1</v>
      </c>
      <c r="B4" s="16"/>
      <c r="C4" s="17"/>
      <c r="D4" s="18">
        <f>C4</f>
        <v>0</v>
      </c>
    </row>
    <row r="5" spans="1:4" ht="15">
      <c r="A5" s="16">
        <v>2</v>
      </c>
      <c r="B5" s="16"/>
      <c r="C5" s="17"/>
      <c r="D5" s="18">
        <f>C5</f>
        <v>0</v>
      </c>
    </row>
    <row r="6" spans="1:4" ht="15">
      <c r="A6" s="16">
        <v>3</v>
      </c>
      <c r="B6" s="16"/>
      <c r="C6" s="17"/>
      <c r="D6" s="18">
        <f>C6</f>
        <v>0</v>
      </c>
    </row>
    <row r="7" spans="1:4" ht="15">
      <c r="A7" s="16">
        <v>4</v>
      </c>
      <c r="B7" s="16"/>
      <c r="C7" s="17"/>
      <c r="D7" s="18">
        <f>C7</f>
        <v>0</v>
      </c>
    </row>
    <row r="8" spans="1:4" ht="15">
      <c r="A8" s="19">
        <v>5</v>
      </c>
      <c r="B8" s="19"/>
      <c r="C8" s="17"/>
      <c r="D8" s="18">
        <f>C8</f>
        <v>0</v>
      </c>
    </row>
    <row r="9" spans="1:4" ht="15.75">
      <c r="A9" s="16"/>
      <c r="B9" s="20"/>
      <c r="C9" s="21"/>
      <c r="D9" s="22">
        <f>SUM(D4:D8)</f>
        <v>0</v>
      </c>
    </row>
    <row r="10" spans="1:4" ht="15">
      <c r="A10" s="23"/>
      <c r="B10" s="24"/>
      <c r="C10" s="25">
        <f>SUM(D9)-$D12-$D13</f>
        <v>0</v>
      </c>
      <c r="D10" s="26">
        <f>C10*100/50</f>
        <v>0</v>
      </c>
    </row>
    <row r="12" spans="1:4" ht="15">
      <c r="A12" s="27" t="s">
        <v>20</v>
      </c>
      <c r="D12" s="28"/>
    </row>
    <row r="13" spans="1:4" ht="15">
      <c r="A13" s="27" t="s">
        <v>21</v>
      </c>
      <c r="D13" s="28"/>
    </row>
    <row r="14" spans="1:4" ht="15">
      <c r="A14" s="29"/>
      <c r="B14" s="29"/>
      <c r="C14" s="29"/>
      <c r="D14" s="29"/>
    </row>
    <row r="15" spans="1:4" ht="15.75">
      <c r="A15" s="161" t="s">
        <v>17</v>
      </c>
      <c r="B15" s="162"/>
      <c r="C15" s="163"/>
      <c r="D15" s="30">
        <f>SUM(C10)</f>
        <v>0</v>
      </c>
    </row>
    <row r="16" spans="1:4" ht="15.75">
      <c r="A16" s="161" t="s">
        <v>18</v>
      </c>
      <c r="B16" s="162"/>
      <c r="C16" s="163"/>
      <c r="D16" s="31">
        <f>SUM(D10)</f>
        <v>0</v>
      </c>
    </row>
    <row r="17" ht="15.75">
      <c r="C17" s="32"/>
    </row>
    <row r="18" spans="1:4" ht="15.75">
      <c r="A18" s="33"/>
      <c r="B18" s="34"/>
      <c r="C18" s="35"/>
      <c r="D18" s="35"/>
    </row>
    <row r="19" spans="1:4" ht="15.75">
      <c r="A19" s="33"/>
      <c r="B19" s="34"/>
      <c r="C19" s="35"/>
      <c r="D19" s="35"/>
    </row>
    <row r="20" spans="1:4" ht="15.75">
      <c r="A20" s="33"/>
      <c r="B20" s="34"/>
      <c r="C20" s="35"/>
      <c r="D20" s="35"/>
    </row>
    <row r="21" spans="1:4" ht="15.75">
      <c r="A21" s="33"/>
      <c r="B21" s="34"/>
      <c r="C21" s="35"/>
      <c r="D21" s="35"/>
    </row>
    <row r="22" spans="1:4" ht="15.75">
      <c r="A22" s="33"/>
      <c r="B22" s="34"/>
      <c r="C22" s="35"/>
      <c r="D22" s="35"/>
    </row>
    <row r="23" spans="1:4" ht="15.75">
      <c r="A23" s="32"/>
      <c r="D23" s="36"/>
    </row>
    <row r="24" ht="15.75">
      <c r="D24" s="37"/>
    </row>
    <row r="25" spans="1:4" ht="15.75">
      <c r="A25" s="32"/>
      <c r="D25" s="36"/>
    </row>
    <row r="26" ht="15.75">
      <c r="D26" s="37"/>
    </row>
    <row r="27" spans="1:4" ht="15.75">
      <c r="A27" s="32"/>
      <c r="D27" s="36"/>
    </row>
    <row r="29" spans="1:4" ht="18">
      <c r="A29" s="164"/>
      <c r="B29" s="164"/>
      <c r="C29" s="164"/>
      <c r="D29" s="164"/>
    </row>
    <row r="31" ht="15.75">
      <c r="C31" s="32"/>
    </row>
    <row r="32" spans="1:4" ht="15.75">
      <c r="A32" s="33"/>
      <c r="B32" s="1"/>
      <c r="C32" s="35"/>
      <c r="D32" s="35"/>
    </row>
    <row r="33" spans="1:4" ht="15.75">
      <c r="A33" s="33"/>
      <c r="B33" s="1"/>
      <c r="C33" s="35"/>
      <c r="D33" s="35"/>
    </row>
    <row r="34" spans="1:4" ht="15.75">
      <c r="A34" s="33"/>
      <c r="B34" s="1"/>
      <c r="C34" s="35"/>
      <c r="D34" s="35"/>
    </row>
    <row r="35" spans="1:4" ht="15.75">
      <c r="A35" s="33"/>
      <c r="B35" s="1"/>
      <c r="C35" s="35"/>
      <c r="D35" s="35"/>
    </row>
    <row r="36" spans="1:4" ht="15.75">
      <c r="A36" s="33"/>
      <c r="B36" s="1"/>
      <c r="C36" s="35"/>
      <c r="D36" s="35"/>
    </row>
    <row r="37" ht="15">
      <c r="A37" s="38"/>
    </row>
    <row r="38" spans="1:4" ht="15.75">
      <c r="A38" s="32"/>
      <c r="D38" s="39"/>
    </row>
    <row r="39" ht="15">
      <c r="D39" s="40"/>
    </row>
    <row r="40" spans="1:4" ht="15.75">
      <c r="A40" s="32"/>
      <c r="D40" s="41"/>
    </row>
    <row r="41" ht="15">
      <c r="D41" s="40"/>
    </row>
    <row r="42" spans="1:4" ht="15.75">
      <c r="A42" s="32"/>
      <c r="D42" s="41"/>
    </row>
    <row r="43" ht="20.25">
      <c r="D43" s="42"/>
    </row>
  </sheetData>
  <sheetProtection/>
  <mergeCells count="4">
    <mergeCell ref="A2:D2"/>
    <mergeCell ref="A15:C15"/>
    <mergeCell ref="A16:C16"/>
    <mergeCell ref="A29:D2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P14" sqref="P14"/>
    </sheetView>
  </sheetViews>
  <sheetFormatPr defaultColWidth="5.28125" defaultRowHeight="15"/>
  <cols>
    <col min="1" max="3" width="5.28125" style="0" customWidth="1"/>
    <col min="4" max="4" width="7.421875" style="0" customWidth="1"/>
  </cols>
  <sheetData>
    <row r="1" spans="1:4" ht="18">
      <c r="A1" s="12"/>
      <c r="B1" s="12"/>
      <c r="C1" s="12"/>
      <c r="D1" s="12"/>
    </row>
    <row r="2" spans="1:4" s="13" customFormat="1" ht="12.75">
      <c r="A2" s="160" t="s">
        <v>1</v>
      </c>
      <c r="B2" s="160"/>
      <c r="C2" s="160"/>
      <c r="D2" s="160"/>
    </row>
    <row r="3" spans="1:4" ht="15">
      <c r="A3" s="14" t="s">
        <v>2</v>
      </c>
      <c r="B3" s="14"/>
      <c r="C3" s="14"/>
      <c r="D3" s="15"/>
    </row>
    <row r="4" spans="1:4" ht="15">
      <c r="A4" s="16">
        <v>1</v>
      </c>
      <c r="B4" s="16"/>
      <c r="C4" s="17"/>
      <c r="D4" s="18">
        <f>C4</f>
        <v>0</v>
      </c>
    </row>
    <row r="5" spans="1:4" ht="15">
      <c r="A5" s="16">
        <v>2</v>
      </c>
      <c r="B5" s="16"/>
      <c r="C5" s="17"/>
      <c r="D5" s="18">
        <f>C5</f>
        <v>0</v>
      </c>
    </row>
    <row r="6" spans="1:4" ht="15">
      <c r="A6" s="16">
        <v>3</v>
      </c>
      <c r="B6" s="16"/>
      <c r="C6" s="17"/>
      <c r="D6" s="18">
        <f>C6</f>
        <v>0</v>
      </c>
    </row>
    <row r="7" spans="1:4" ht="15">
      <c r="A7" s="16">
        <v>4</v>
      </c>
      <c r="B7" s="16"/>
      <c r="C7" s="17"/>
      <c r="D7" s="18">
        <f>C7</f>
        <v>0</v>
      </c>
    </row>
    <row r="8" spans="1:4" ht="15">
      <c r="A8" s="19">
        <v>5</v>
      </c>
      <c r="B8" s="19"/>
      <c r="C8" s="17"/>
      <c r="D8" s="18">
        <f>C8</f>
        <v>0</v>
      </c>
    </row>
    <row r="9" spans="1:4" ht="15.75">
      <c r="A9" s="16"/>
      <c r="B9" s="20"/>
      <c r="C9" s="21"/>
      <c r="D9" s="22">
        <f>SUM(D4:D8)</f>
        <v>0</v>
      </c>
    </row>
    <row r="10" spans="1:4" ht="15">
      <c r="A10" s="23"/>
      <c r="B10" s="24"/>
      <c r="C10" s="25">
        <f>SUM(D9)-$D12-$D13</f>
        <v>0</v>
      </c>
      <c r="D10" s="26">
        <f>C10*100/50</f>
        <v>0</v>
      </c>
    </row>
    <row r="12" spans="1:4" ht="15">
      <c r="A12" s="27" t="s">
        <v>20</v>
      </c>
      <c r="D12" s="28"/>
    </row>
    <row r="13" spans="1:4" ht="15">
      <c r="A13" s="27" t="s">
        <v>21</v>
      </c>
      <c r="D13" s="28"/>
    </row>
    <row r="14" spans="1:4" ht="15">
      <c r="A14" s="29"/>
      <c r="B14" s="29"/>
      <c r="C14" s="29"/>
      <c r="D14" s="29"/>
    </row>
    <row r="15" spans="1:4" ht="15.75">
      <c r="A15" s="161" t="s">
        <v>17</v>
      </c>
      <c r="B15" s="162"/>
      <c r="C15" s="163"/>
      <c r="D15" s="30">
        <f>SUM(C10)</f>
        <v>0</v>
      </c>
    </row>
    <row r="16" spans="1:4" ht="15.75">
      <c r="A16" s="161" t="s">
        <v>18</v>
      </c>
      <c r="B16" s="162"/>
      <c r="C16" s="163"/>
      <c r="D16" s="31">
        <f>SUM(D10)</f>
        <v>0</v>
      </c>
    </row>
    <row r="17" ht="15.75">
      <c r="C17" s="32"/>
    </row>
    <row r="18" spans="1:4" ht="15.75">
      <c r="A18" s="33"/>
      <c r="B18" s="34"/>
      <c r="C18" s="35"/>
      <c r="D18" s="35"/>
    </row>
    <row r="19" spans="1:4" ht="15.75">
      <c r="A19" s="33"/>
      <c r="B19" s="34"/>
      <c r="C19" s="35"/>
      <c r="D19" s="35"/>
    </row>
    <row r="20" spans="1:4" ht="15.75">
      <c r="A20" s="33"/>
      <c r="B20" s="34"/>
      <c r="C20" s="35"/>
      <c r="D20" s="35"/>
    </row>
    <row r="21" spans="1:4" ht="15.75">
      <c r="A21" s="33"/>
      <c r="B21" s="34"/>
      <c r="C21" s="35"/>
      <c r="D21" s="35"/>
    </row>
    <row r="22" spans="1:4" ht="15.75">
      <c r="A22" s="33"/>
      <c r="B22" s="34"/>
      <c r="C22" s="35"/>
      <c r="D22" s="35"/>
    </row>
    <row r="23" spans="1:4" ht="15.75">
      <c r="A23" s="32"/>
      <c r="D23" s="36"/>
    </row>
    <row r="24" ht="15.75">
      <c r="D24" s="37"/>
    </row>
    <row r="25" spans="1:4" ht="15.75">
      <c r="A25" s="32"/>
      <c r="D25" s="36"/>
    </row>
    <row r="26" ht="15.75">
      <c r="D26" s="37"/>
    </row>
    <row r="27" spans="1:4" ht="15.75">
      <c r="A27" s="32"/>
      <c r="D27" s="36"/>
    </row>
    <row r="29" spans="1:4" ht="18">
      <c r="A29" s="164"/>
      <c r="B29" s="164"/>
      <c r="C29" s="164"/>
      <c r="D29" s="164"/>
    </row>
    <row r="31" ht="15.75">
      <c r="C31" s="32"/>
    </row>
    <row r="32" spans="1:4" ht="15.75">
      <c r="A32" s="33"/>
      <c r="B32" s="1"/>
      <c r="C32" s="35"/>
      <c r="D32" s="35"/>
    </row>
    <row r="33" spans="1:4" ht="15.75">
      <c r="A33" s="33"/>
      <c r="B33" s="1"/>
      <c r="C33" s="35"/>
      <c r="D33" s="35"/>
    </row>
    <row r="34" spans="1:4" ht="15.75">
      <c r="A34" s="33"/>
      <c r="B34" s="1"/>
      <c r="C34" s="35"/>
      <c r="D34" s="35"/>
    </row>
    <row r="35" spans="1:4" ht="15.75">
      <c r="A35" s="33"/>
      <c r="B35" s="1"/>
      <c r="C35" s="35"/>
      <c r="D35" s="35"/>
    </row>
    <row r="36" spans="1:4" ht="15.75">
      <c r="A36" s="33"/>
      <c r="B36" s="1"/>
      <c r="C36" s="35"/>
      <c r="D36" s="35"/>
    </row>
    <row r="37" ht="15">
      <c r="A37" s="38"/>
    </row>
    <row r="38" spans="1:4" ht="15.75">
      <c r="A38" s="32"/>
      <c r="D38" s="39"/>
    </row>
    <row r="39" ht="15">
      <c r="D39" s="40"/>
    </row>
    <row r="40" spans="1:4" ht="15.75">
      <c r="A40" s="32"/>
      <c r="D40" s="41"/>
    </row>
    <row r="41" ht="15">
      <c r="D41" s="40"/>
    </row>
    <row r="42" spans="1:4" ht="15.75">
      <c r="A42" s="32"/>
      <c r="D42" s="41"/>
    </row>
    <row r="43" ht="20.25">
      <c r="D43" s="42"/>
    </row>
  </sheetData>
  <sheetProtection/>
  <mergeCells count="4">
    <mergeCell ref="A2:D2"/>
    <mergeCell ref="A15:C15"/>
    <mergeCell ref="A16:C16"/>
    <mergeCell ref="A29:D29"/>
  </mergeCells>
  <printOptions/>
  <pageMargins left="0.47" right="0.1968503937007874" top="0.2755905511811024" bottom="0.31496062992125984" header="0.31496062992125984" footer="0.31496062992125984"/>
  <pageSetup horizontalDpi="180" verticalDpi="18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Судейская №2</cp:lastModifiedBy>
  <cp:lastPrinted>2014-06-20T07:06:30Z</cp:lastPrinted>
  <dcterms:created xsi:type="dcterms:W3CDTF">2006-09-28T05:33:49Z</dcterms:created>
  <dcterms:modified xsi:type="dcterms:W3CDTF">2014-06-20T07:07:28Z</dcterms:modified>
  <cp:category/>
  <cp:version/>
  <cp:contentType/>
  <cp:contentStatus/>
</cp:coreProperties>
</file>